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<sst xmlns="http://schemas.openxmlformats.org/spreadsheetml/2006/main" count="1071" uniqueCount="624">
  <si>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</si>
  <si>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</si>
  <si>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</si>
  <si>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</si>
  <si>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</si>
  <si>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</si>
  <si>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</si>
  <si>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</si>
  <si>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</si>
  <si>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</si>
  <si>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</si>
  <si>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</si>
  <si>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</si>
  <si>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</si>
  <si>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</si>
  <si>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</si>
  <si>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</si>
  <si>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</si>
  <si>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</si>
  <si>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</si>
  <si>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</si>
  <si>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</si>
  <si>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</si>
  <si>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</si>
  <si>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</si>
  <si>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</si>
  <si>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</si>
  <si>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</si>
  <si>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</si>
  <si>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</si>
  <si>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</si>
  <si>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</si>
  <si>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</si>
  <si>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</si>
  <si>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</si>
  <si>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</si>
  <si>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</si>
  <si>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</si>
  <si>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</si>
  <si>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</si>
  <si>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</si>
  <si>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</si>
  <si>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</si>
  <si>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</si>
  <si>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</si>
  <si>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</si>
  <si>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</si>
  <si>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</si>
  <si>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</si>
  <si>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</si>
  <si>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</si>
  <si>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</si>
  <si>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</si>
  <si>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</si>
  <si>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</si>
  <si>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</si>
  <si>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</si>
  <si>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</si>
  <si>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</si>
  <si>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</si>
  <si>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</si>
  <si>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</si>
  <si>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</si>
  <si>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</si>
  <si>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</si>
  <si>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</si>
  <si>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</si>
  <si>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</si>
  <si>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</si>
  <si>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</si>
  <si>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</si>
  <si>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</si>
  <si>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</si>
  <si>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</si>
  <si>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</si>
  <si>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</si>
  <si>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</si>
  <si>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</si>
  <si>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</si>
  <si>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</si>
  <si>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</si>
  <si>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</si>
  <si>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</si>
  <si>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</si>
  <si>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</si>
  <si>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</si>
  <si>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</si>
  <si>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</si>
  <si>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</si>
  <si>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</si>
  <si>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</si>
  <si>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</si>
  <si>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</si>
  <si>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</si>
  <si>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</si>
  <si>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</si>
  <si>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</si>
  <si>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</si>
  <si>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</si>
  <si>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</si>
  <si>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</si>
  <si>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</si>
  <si>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</si>
  <si>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</si>
  <si>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</si>
  <si>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</si>
  <si>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</si>
  <si>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</si>
  <si>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</si>
  <si>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</si>
  <si>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</si>
  <si>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</si>
  <si>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</si>
  <si>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</si>
  <si>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</si>
  <si>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</si>
  <si>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</si>
  <si>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</si>
  <si>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</si>
  <si>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</si>
  <si>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</si>
  <si>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</si>
  <si>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</si>
  <si>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</si>
  <si>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</si>
  <si>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</si>
  <si>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</si>
  <si>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</si>
  <si>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</si>
  <si>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</si>
  <si>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</si>
  <si>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</si>
  <si>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</si>
  <si>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</si>
  <si>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</si>
  <si>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</si>
  <si>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</si>
  <si>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</si>
  <si>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</si>
  <si>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</si>
  <si>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</si>
  <si>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</si>
  <si>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</si>
  <si>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</si>
  <si>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</si>
  <si>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</si>
  <si>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</si>
  <si>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</si>
  <si>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</si>
  <si>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</si>
  <si>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</si>
  <si>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</si>
  <si>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</si>
  <si>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</si>
  <si>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</si>
  <si>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</si>
  <si>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</si>
  <si>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</si>
  <si>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</si>
  <si>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</si>
  <si>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</si>
  <si>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</si>
  <si>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</si>
  <si>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</si>
  <si>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</si>
  <si>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</si>
  <si>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</si>
  <si>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</si>
  <si>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</si>
  <si>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</si>
  <si>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</si>
  <si>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</si>
  <si>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</si>
  <si>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</si>
  <si>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</si>
  <si>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</si>
  <si>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</si>
  <si>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</si>
  <si>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</si>
  <si>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</si>
  <si>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</si>
  <si>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</si>
  <si>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</si>
  <si>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</si>
  <si>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</si>
  <si>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</si>
  <si>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</si>
  <si>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</si>
  <si>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</si>
  <si>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</si>
  <si>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</si>
  <si>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</si>
  <si>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</si>
  <si>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</si>
  <si>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</si>
  <si>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</si>
  <si>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</si>
  <si>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</si>
  <si>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</si>
  <si>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</si>
  <si>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</si>
  <si>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</si>
  <si>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</si>
  <si>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</si>
  <si>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</si>
  <si>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</si>
  <si>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</si>
  <si>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山梨県甲州市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</si>
  <si>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</si>
  <si>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</si>
  <si>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</si>
  <si>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</si>
  <si>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</si>
  <si>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</si>
  <si>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</si>
  <si>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</si>
  <si>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</si>
  <si>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</si>
  <si>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</si>
  <si>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</si>
  <si>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</si>
  <si>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</si>
  <si>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</si>
  <si>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</si>
  <si>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</si>
  <si>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</si>
  <si>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</si>
  <si>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</si>
  <si>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</si>
  <si>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</si>
  <si>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</si>
  <si>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</si>
  <si>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</si>
  <si>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</si>
  <si>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</si>
  <si>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</si>
  <si>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</si>
  <si>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</si>
  <si>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</si>
  <si>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</si>
  <si>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</si>
  <si>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</si>
  <si>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</si>
  <si>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</si>
  <si>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</si>
  <si>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</si>
  <si>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</si>
  <si>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</si>
  <si>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</si>
  <si>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</si>
  <si>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</si>
  <si>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</si>
  <si>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</si>
  <si>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</si>
  <si>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</si>
  <si>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</si>
  <si>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</si>
  <si>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</si>
  <si>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</si>
  <si>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</si>
  <si>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</si>
  <si>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</si>
  <si>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</si>
  <si>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</si>
  <si>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</si>
  <si>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</si>
  <si>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</si>
  <si>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</si>
  <si>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</si>
  <si>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</si>
  <si>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</si>
  <si>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</si>
  <si>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</si>
  <si>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</si>
  <si>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</si>
  <si>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</si>
  <si>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</si>
  <si>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</si>
  <si>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</si>
  <si>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</si>
  <si>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</si>
  <si>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</si>
  <si>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</si>
  <si>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</si>
  <si>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</si>
  <si>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</si>
  <si>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</si>
  <si>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</si>
  <si>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</si>
  <si>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</si>
  <si>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</si>
  <si>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</si>
  <si>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</si>
  <si>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</si>
  <si>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</si>
  <si>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</si>
  <si>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</si>
  <si>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</si>
  <si>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</si>
  <si>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</si>
  <si>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</si>
  <si>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</si>
  <si>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</si>
  <si>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</si>
  <si>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</si>
  <si>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</si>
  <si>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</si>
  <si>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</si>
  <si>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</si>
  <si>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</si>
  <si>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</si>
  <si>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</si>
  <si>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</si>
  <si>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</si>
  <si>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</si>
  <si>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</si>
  <si>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</si>
  <si>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</si>
  <si>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</si>
  <si>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</si>
  <si>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</si>
  <si>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</si>
  <si>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</si>
  <si>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</si>
  <si>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</si>
  <si>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</si>
  <si>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</si>
  <si>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</si>
  <si>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</si>
  <si>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</si>
  <si>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</si>
  <si>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</si>
  <si>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</si>
  <si>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</si>
  <si>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</si>
  <si>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</si>
  <si>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</si>
  <si>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</si>
  <si>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</si>
  <si>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</si>
  <si>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</si>
  <si>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</si>
  <si>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</si>
  <si>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</si>
  <si>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</si>
  <si>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</si>
  <si>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</si>
  <si>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</si>
  <si>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</si>
  <si>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</si>
  <si>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</si>
  <si>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</si>
  <si>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</si>
  <si>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</si>
  <si>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</si>
  <si>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</si>
  <si>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</si>
  <si>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山梨県甲州市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</si>
  <si>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</si>
  <si>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</si>
  <si>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</si>
  <si>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</si>
  <si>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</si>
  <si>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</si>
  <si>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</si>
  <si>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</si>
  <si>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</si>
  <si>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</si>
  <si>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</si>
  <si>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</si>
  <si>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</si>
  <si>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</si>
  <si>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</si>
  <si>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</si>
  <si>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</si>
  <si>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</si>
  <si>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</si>
  <si>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</si>
  <si>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</si>
  <si>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</si>
  <si>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</si>
  <si>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</si>
  <si>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</si>
  <si>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</si>
  <si>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</si>
  <si>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</si>
  <si>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</si>
  <si>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</si>
  <si>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</si>
  <si>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</si>
  <si>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</si>
  <si>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</si>
  <si>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</si>
  <si>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</si>
  <si>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</si>
  <si>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</si>
  <si>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</si>
  <si>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訪問看護事業特別会計</t>
    <phoneticPr fontId="5"/>
  </si>
  <si>
    <t>水道事業会計</t>
    <phoneticPr fontId="5"/>
  </si>
  <si>
    <t>法適用企業</t>
    <phoneticPr fontId="5"/>
  </si>
  <si>
    <t>勝沼ぶどうの丘事業会計</t>
    <phoneticPr fontId="5"/>
  </si>
  <si>
    <t>勝沼病院事業会計</t>
    <phoneticPr fontId="5"/>
  </si>
  <si>
    <t>法適用企業</t>
    <phoneticPr fontId="5"/>
  </si>
  <si>
    <t>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</si>
  <si>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</si>
  <si>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</si>
  <si>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</si>
  <si>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</si>
  <si>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</si>
  <si>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</si>
  <si>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</si>
  <si>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</si>
  <si>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</si>
  <si>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</si>
  <si>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</si>
  <si>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</si>
  <si>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</si>
  <si>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</si>
  <si>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</si>
  <si>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</si>
  <si>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</si>
  <si>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</si>
  <si>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</si>
  <si>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</si>
  <si>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</si>
  <si>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</si>
  <si>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</si>
  <si>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</si>
  <si>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</si>
  <si>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</si>
  <si>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</si>
  <si>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</si>
  <si>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</si>
  <si>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</si>
  <si>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</si>
  <si>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</si>
  <si>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</si>
  <si>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</si>
  <si>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</si>
  <si>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</si>
  <si>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</si>
  <si>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</si>
  <si>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</si>
  <si>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</si>
  <si>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</si>
  <si>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</si>
  <si>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</si>
  <si>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</si>
  <si>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</si>
  <si>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</si>
  <si>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</si>
  <si>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</si>
  <si>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</si>
  <si>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</si>
  <si>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</si>
  <si>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</si>
  <si>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</si>
  <si>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</si>
  <si>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</si>
  <si>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</si>
  <si>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</si>
  <si>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</si>
  <si>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</si>
  <si>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</si>
  <si>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</si>
  <si>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</si>
  <si>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</si>
  <si>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</si>
  <si>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</si>
  <si>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</si>
  <si>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</si>
  <si>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</si>
  <si>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</si>
  <si>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</si>
  <si>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</si>
  <si>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</si>
  <si>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</si>
  <si>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</si>
  <si>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</si>
  <si>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勝沼病院事業会計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</si>
  <si>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</si>
  <si>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</si>
  <si>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</si>
  <si>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</si>
  <si>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</si>
  <si>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</si>
  <si>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</si>
  <si>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</si>
  <si>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</si>
  <si>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</si>
  <si>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</si>
  <si>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</si>
  <si>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</si>
  <si>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</si>
  <si>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</si>
  <si>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</si>
  <si>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</si>
  <si>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</si>
  <si>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</si>
  <si>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</si>
  <si>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</si>
  <si>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</si>
  <si>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</si>
  <si>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</si>
  <si>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</si>
  <si>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</si>
  <si>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</si>
  <si>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</si>
  <si>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</si>
  <si>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</si>
  <si>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</si>
  <si>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</si>
  <si>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</si>
  <si>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</si>
  <si>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</si>
  <si>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</si>
  <si>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</si>
  <si>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</si>
  <si>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</si>
  <si>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</si>
  <si>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</si>
  <si>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</si>
  <si>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</si>
  <si>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</si>
  <si>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</si>
  <si>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</si>
  <si>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</si>
  <si>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</si>
  <si>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</si>
  <si>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</si>
  <si>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</si>
  <si>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</si>
  <si>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</si>
  <si>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</si>
  <si>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</si>
  <si>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</si>
  <si>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</si>
  <si>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</si>
  <si>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</si>
  <si>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</si>
  <si>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</si>
  <si>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</si>
  <si>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</si>
  <si>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</si>
  <si>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</si>
  <si>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</si>
  <si>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</si>
  <si>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</si>
  <si>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</si>
  <si>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</si>
  <si>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</si>
  <si>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</si>
  <si>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</si>
  <si>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</si>
  <si>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</si>
  <si>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</si>
  <si>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</si>
  <si>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</si>
  <si>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</si>
  <si>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</si>
  <si>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</si>
  <si>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</si>
  <si>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</si>
  <si>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</si>
  <si>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</si>
  <si>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</si>
  <si>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</si>
  <si>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</si>
  <si>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9.99</t>
  </si>
  <si>
    <t>▲ 2.42</t>
  </si>
  <si>
    <t>▲ 1.29</t>
  </si>
  <si>
    <t>水道事業会計</t>
  </si>
  <si>
    <t>一般会計</t>
  </si>
  <si>
    <t>勝沼ぶどうの丘事業会計</t>
  </si>
  <si>
    <t>国民健康保険事業特別会計</t>
  </si>
  <si>
    <t>介護保険事業特別会計</t>
  </si>
  <si>
    <t>勝沼病院事業会計</t>
  </si>
  <si>
    <t>居宅介護予防支援事業特別会計</t>
  </si>
  <si>
    <t>後期高齢者医療特別会計</t>
  </si>
  <si>
    <t>その他会計（赤字）</t>
  </si>
  <si>
    <t>その他会計（黒字）</t>
  </si>
  <si>
    <t>合併振興基金</t>
    <rPh sb="0" eb="2">
      <t>ガッペイ</t>
    </rPh>
    <rPh sb="2" eb="4">
      <t>シンコウ</t>
    </rPh>
    <rPh sb="4" eb="6">
      <t>キキン</t>
    </rPh>
    <phoneticPr fontId="11"/>
  </si>
  <si>
    <t>ふるさと支援基金</t>
    <rPh sb="4" eb="6">
      <t>シエン</t>
    </rPh>
    <rPh sb="6" eb="8">
      <t>キキン</t>
    </rPh>
    <phoneticPr fontId="11"/>
  </si>
  <si>
    <t>社会福祉基金</t>
    <rPh sb="0" eb="2">
      <t>シャカイ</t>
    </rPh>
    <rPh sb="2" eb="4">
      <t>フクシ</t>
    </rPh>
    <rPh sb="4" eb="6">
      <t>キキン</t>
    </rPh>
    <phoneticPr fontId="11"/>
  </si>
  <si>
    <t>公共施設整備基金</t>
    <rPh sb="0" eb="2">
      <t>コウキョウ</t>
    </rPh>
    <rPh sb="2" eb="4">
      <t>シセツ</t>
    </rPh>
    <rPh sb="4" eb="6">
      <t>セイビ</t>
    </rPh>
    <rPh sb="6" eb="8">
      <t>キキン</t>
    </rPh>
    <phoneticPr fontId="11"/>
  </si>
  <si>
    <t>中山間農村地域活性化基金</t>
    <rPh sb="0" eb="3">
      <t>チュウサンカン</t>
    </rPh>
    <rPh sb="3" eb="5">
      <t>ノウソン</t>
    </rPh>
    <rPh sb="5" eb="7">
      <t>チイキ</t>
    </rPh>
    <rPh sb="7" eb="10">
      <t>カッセイカ</t>
    </rPh>
    <rPh sb="10" eb="12">
      <t>キキン</t>
    </rPh>
    <phoneticPr fontId="11"/>
  </si>
  <si>
    <t>東山梨行政事務組合</t>
  </si>
  <si>
    <t>東山梨環境衛生組合</t>
  </si>
  <si>
    <t>市町村総合事務組合(一般会計)</t>
  </si>
  <si>
    <t>市町村総合事務組合(電子化会館管理・研修会計)</t>
  </si>
  <si>
    <t>市町村総合事務組合(最終処分場)</t>
    <phoneticPr fontId="11"/>
  </si>
  <si>
    <t>市町村総合事務組合(入札参加会計)</t>
    <phoneticPr fontId="11"/>
  </si>
  <si>
    <t>市町村総合事務組合(交通災害会計)</t>
  </si>
  <si>
    <t>峡東地域広域水道企業団</t>
  </si>
  <si>
    <t>甲府・峡東地域ごみ処理施設事務組合</t>
  </si>
  <si>
    <t>後期高齢者医療広域連合(一般会計)</t>
  </si>
  <si>
    <t>後期高齢者医療広域連合(特別会計)</t>
  </si>
  <si>
    <t>釈迦堂遺跡博物館組合</t>
  </si>
  <si>
    <t>法適用企業</t>
  </si>
  <si>
    <t>甲州市土地開発公社</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</si>
  <si>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</si>
  <si>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</si>
  <si>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</si>
  <si>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</si>
  <si>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</si>
  <si>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</si>
  <si>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</si>
  <si>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</si>
  <si>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</si>
  <si>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</si>
  <si>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前年度との比較では、将来負担比率が11.0ポイント、有形固定資産減価償却率が0.5ポイント増となった。将来負担比率、有形固定資産減価償却率とも、類似団体平均値を大きく上回っている。高止まりしている要因については、将来負担比率で地方債残高及び公営企業債等繰入見込額が高い値で推移しており、充当可能歳入も減少したことなどが挙げられ、また、有形固定資産減価償却率で保有資産量や小規模修繕にて資産を活用している等の理由が考えられる。今後、将来負担比率においては、比率の上昇が予想される中で、長期的に比率が改善できるよう公共施設等総合管理計画に掲げた目標を着実に実行に移し、事業実施にあっては、建設事業の選択実施を継続し公債費負担の適正化を図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</si>
  <si>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</si>
  <si>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</si>
  <si>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</si>
  <si>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</si>
  <si>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</si>
  <si>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</si>
  <si>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</si>
  <si>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前年度との比較では、将来負担比率が11.0ポイント、実質公債費比率が0.5ポイント増となった。充当可能特定歳入に算入される都市計画税の賦課休止が比率上昇の主な要因として挙げられる。また、各比率とも類似団体平均値を大きく上回っている状況にあり、地方債残高及び公営企業債等繰入見込額が高どまっていることが主な要因として挙げられる。今後は、新市まちづくり計画に基づき実施してきた各事業の充当財源である合併特例事業債の償還がさらに本格的となり、また、令和元年までの間、都市計画税の賦課を休止する決定がされており、更には、平成28年度から普通交付税の合併縮減が始まったことに伴い標準財政規模の減少が見込まれるなど、各比率とも上昇が予想されることから、公債費の償還のピークを考慮する中で、引き続き、建設事業の選択実施を継続し、公債費負担の適正化を図り、長期での比率改善に向け更なる財政の健全化に努める。</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</si>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</sst>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c:ext xmlns:c16="http://schemas.microsoft.com/office/drawing/2014/chart" uri="{C3380CC4-5D6E-409C-BE32-E72D297353CC}">
              <c16:uniqueId val="{00000000-2DC2-4A19-8273-0A2161514D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119037</c:v>
                </c:pt>
                <c:pt idx="1">
                  <c:v>104948</c:v>
                </c:pt>
                <c:pt idx="2">
                  <c:v>72991</c:v>
                </c:pt>
                <c:pt idx="3">
                  <c:v>63774</c:v>
                </c:pt>
                <c:pt idx="4">
                  <c:v>45305</c:v>
                </c:pt>
              </c:numCache>
            </c:numRef>
          </c:val>
          <c:smooth val="0"/>
          <c:extLst>
            <c:ext xmlns:c16="http://schemas.microsoft.com/office/drawing/2014/chart" uri="{C3380CC4-5D6E-409C-BE32-E72D297353CC}">
              <c16:uniqueId val="{00000001-2DC2-4A19-8273-0A2161514D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9.18</c:v>
                </c:pt>
                <c:pt idx="1">
                  <c:v>5.12</c:v>
                </c:pt>
                <c:pt idx="2">
                  <c:v>8.36</c:v>
                </c:pt>
                <c:pt idx="3">
                  <c:v>5.26</c:v>
                </c:pt>
                <c:pt idx="4">
                  <c:v>4.03</c:v>
                </c:pt>
              </c:numCache>
            </c:numRef>
          </c:val>
          <c:extLst>
            <c:ext xmlns:c16="http://schemas.microsoft.com/office/drawing/2014/chart" uri="{C3380CC4-5D6E-409C-BE32-E72D297353CC}">
              <c16:uniqueId val="{00000000-04DF-463B-BAA2-133ECA94E4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14.69</c:v>
                </c:pt>
                <c:pt idx="1">
                  <c:v>8.9700000000000006</c:v>
                </c:pt>
                <c:pt idx="2">
                  <c:v>8.89</c:v>
                </c:pt>
                <c:pt idx="3">
                  <c:v>9.81</c:v>
                </c:pt>
                <c:pt idx="4">
                  <c:v>9.93</c:v>
                </c:pt>
              </c:numCache>
            </c:numRef>
          </c:val>
          <c:extLst>
            <c:ext xmlns:c16="http://schemas.microsoft.com/office/drawing/2014/chart" uri="{C3380CC4-5D6E-409C-BE32-E72D297353CC}">
              <c16:uniqueId val="{00000001-04DF-463B-BAA2-133ECA94E4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2.25</c:v>
                </c:pt>
                <c:pt idx="1">
                  <c:v>-9.99</c:v>
                </c:pt>
                <c:pt idx="2">
                  <c:v>3.29</c:v>
                </c:pt>
                <c:pt idx="3">
                  <c:v>-2.42</c:v>
                </c:pt>
                <c:pt idx="4">
                  <c:v>-1.29</c:v>
                </c:pt>
              </c:numCache>
            </c:numRef>
          </c:val>
          <c:smooth val="0"/>
          <c:extLst>
            <c:ext xmlns:c16="http://schemas.microsoft.com/office/drawing/2014/chart" uri="{C3380CC4-5D6E-409C-BE32-E72D297353CC}">
              <c16:uniqueId val="{00000002-04DF-463B-BAA2-133ECA94E4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0.06</c:v>
                </c:pt>
                <c:pt idx="4">
                  <c:v>#N/A</c:v>
                </c:pt>
                <c:pt idx="5">
                  <c:v>0.02</c:v>
                </c:pt>
                <c:pt idx="6">
                  <c:v>#N/A</c:v>
                </c:pt>
                <c:pt idx="7">
                  <c:v>0.03</c:v>
                </c:pt>
                <c:pt idx="8">
                  <c:v>#N/A</c:v>
                </c:pt>
                <c:pt idx="9">
                  <c:v>0.01</c:v>
                </c:pt>
              </c:numCache>
            </c:numRef>
          </c:val>
          <c:extLst>
            <c:ext xmlns:c16="http://schemas.microsoft.com/office/drawing/2014/chart" uri="{C3380CC4-5D6E-409C-BE32-E72D297353CC}">
              <c16:uniqueId val="{00000000-BE90-462B-86FB-666AE31CCA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90-462B-86FB-666AE31CCA0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2-BE90-462B-86FB-666AE31CCA04}"/>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0.05</c:v>
                </c:pt>
                <c:pt idx="4">
                  <c:v>#N/A</c:v>
                </c:pt>
                <c:pt idx="5">
                  <c:v>7.0000000000000007E-2</c:v>
                </c:pt>
                <c:pt idx="6">
                  <c:v>#N/A</c:v>
                </c:pt>
                <c:pt idx="7">
                  <c:v>0.04</c:v>
                </c:pt>
                <c:pt idx="8">
                  <c:v>#N/A</c:v>
                </c:pt>
                <c:pt idx="9">
                  <c:v>0.02</c:v>
                </c:pt>
              </c:numCache>
            </c:numRef>
          </c:val>
          <c:extLst>
            <c:ext xmlns:c16="http://schemas.microsoft.com/office/drawing/2014/chart" uri="{C3380CC4-5D6E-409C-BE32-E72D297353CC}">
              <c16:uniqueId val="{00000003-BE90-462B-86FB-666AE31CCA04}"/>
            </c:ext>
          </c:extLst>
        </c:ser>
        <c:ser>
          <c:idx val="4"/>
          <c:order val="4"/>
          <c:tx>
            <c:strRef>
              <c:f>データシート!$A$31</c:f>
              <c:strCache>
                <c:ptCount val="1"/>
                <c:pt idx="0">
                  <c:v>勝沼病院事業会計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0.34</c:v>
                </c:pt>
                <c:pt idx="4">
                  <c:v>#N/A</c:v>
                </c:pt>
                <c:pt idx="5">
                  <c:v>0.36</c:v>
                </c:pt>
                <c:pt idx="6">
                  <c:v>#N/A</c:v>
                </c:pt>
                <c:pt idx="7">
                  <c:v>0.42</c:v>
                </c:pt>
                <c:pt idx="8">
                  <c:v>#N/A</c:v>
                </c:pt>
                <c:pt idx="9">
                  <c:v>0.52</c:v>
                </c:pt>
              </c:numCache>
            </c:numRef>
          </c:val>
          <c:extLst>
            <c:ext xmlns:c16="http://schemas.microsoft.com/office/drawing/2014/chart" uri="{C3380CC4-5D6E-409C-BE32-E72D297353CC}">
              <c16:uniqueId val="{00000004-BE90-462B-86FB-666AE31CCA0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0.06</c:v>
                </c:pt>
                <c:pt idx="4">
                  <c:v>#N/A</c:v>
                </c:pt>
                <c:pt idx="5">
                  <c:v>0.28999999999999998</c:v>
                </c:pt>
                <c:pt idx="6">
                  <c:v>#N/A</c:v>
                </c:pt>
                <c:pt idx="7">
                  <c:v>0.45</c:v>
                </c:pt>
                <c:pt idx="8">
                  <c:v>#N/A</c:v>
                </c:pt>
                <c:pt idx="9">
                  <c:v>0.81</c:v>
                </c:pt>
              </c:numCache>
            </c:numRef>
          </c:val>
          <c:extLst>
            <c:ext xmlns:c16="http://schemas.microsoft.com/office/drawing/2014/chart" uri="{C3380CC4-5D6E-409C-BE32-E72D297353CC}">
              <c16:uniqueId val="{00000005-BE90-462B-86FB-666AE31CCA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0.85</c:v>
                </c:pt>
                <c:pt idx="2">
                  <c:v>#N/A</c:v>
                </c:pt>
                <c:pt idx="3">
                  <c:v>0.2</c:v>
                </c:pt>
                <c:pt idx="4">
                  <c:v>#N/A</c:v>
                </c:pt>
                <c:pt idx="5">
                  <c:v>0</c:v>
                </c:pt>
                <c:pt idx="6">
                  <c:v>#N/A</c:v>
                </c:pt>
                <c:pt idx="7">
                  <c:v>0.27</c:v>
                </c:pt>
                <c:pt idx="8">
                  <c:v>#N/A</c:v>
                </c:pt>
                <c:pt idx="9">
                  <c:v>1.05</c:v>
                </c:pt>
              </c:numCache>
            </c:numRef>
          </c:val>
          <c:extLst>
            <c:ext xmlns:c16="http://schemas.microsoft.com/office/drawing/2014/chart" uri="{C3380CC4-5D6E-409C-BE32-E72D297353CC}">
              <c16:uniqueId val="{00000006-BE90-462B-86FB-666AE31CCA04}"/>
            </c:ext>
          </c:extLst>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2.3199999999999998</c:v>
                </c:pt>
                <c:pt idx="2">
                  <c:v>#N/A</c:v>
                </c:pt>
                <c:pt idx="3">
                  <c:v>2.6</c:v>
                </c:pt>
                <c:pt idx="4">
                  <c:v>#N/A</c:v>
                </c:pt>
                <c:pt idx="5">
                  <c:v>2.63</c:v>
                </c:pt>
                <c:pt idx="6">
                  <c:v>#N/A</c:v>
                </c:pt>
                <c:pt idx="7">
                  <c:v>2.2200000000000002</c:v>
                </c:pt>
                <c:pt idx="8">
                  <c:v>#N/A</c:v>
                </c:pt>
                <c:pt idx="9">
                  <c:v>2.16</c:v>
                </c:pt>
              </c:numCache>
            </c:numRef>
          </c:val>
          <c:extLst>
            <c:ext xmlns:c16="http://schemas.microsoft.com/office/drawing/2014/chart" uri="{C3380CC4-5D6E-409C-BE32-E72D297353CC}">
              <c16:uniqueId val="{00000007-BE90-462B-86FB-666AE31CCA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9.17</c:v>
                </c:pt>
                <c:pt idx="2">
                  <c:v>#N/A</c:v>
                </c:pt>
                <c:pt idx="3">
                  <c:v>5.12</c:v>
                </c:pt>
                <c:pt idx="4">
                  <c:v>#N/A</c:v>
                </c:pt>
                <c:pt idx="5">
                  <c:v>8.36</c:v>
                </c:pt>
                <c:pt idx="6">
                  <c:v>#N/A</c:v>
                </c:pt>
                <c:pt idx="7">
                  <c:v>5.25</c:v>
                </c:pt>
                <c:pt idx="8">
                  <c:v>#N/A</c:v>
                </c:pt>
                <c:pt idx="9">
                  <c:v>4.03</c:v>
                </c:pt>
              </c:numCache>
            </c:numRef>
          </c:val>
          <c:extLst>
            <c:ext xmlns:c16="http://schemas.microsoft.com/office/drawing/2014/chart" uri="{C3380CC4-5D6E-409C-BE32-E72D297353CC}">
              <c16:uniqueId val="{00000008-BE90-462B-86FB-666AE31CCA0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9.82</c:v>
                </c:pt>
                <c:pt idx="2">
                  <c:v>#N/A</c:v>
                </c:pt>
                <c:pt idx="3">
                  <c:v>10.15</c:v>
                </c:pt>
                <c:pt idx="4">
                  <c:v>#N/A</c:v>
                </c:pt>
                <c:pt idx="5">
                  <c:v>10.32</c:v>
                </c:pt>
                <c:pt idx="6">
                  <c:v>#N/A</c:v>
                </c:pt>
                <c:pt idx="7">
                  <c:v>10.23</c:v>
                </c:pt>
                <c:pt idx="8">
                  <c:v>#N/A</c:v>
                </c:pt>
                <c:pt idx="9">
                  <c:v>9.36</c:v>
                </c:pt>
              </c:numCache>
            </c:numRef>
          </c:val>
          <c:extLst>
            <c:ext xmlns:c16="http://schemas.microsoft.com/office/drawing/2014/chart" uri="{C3380CC4-5D6E-409C-BE32-E72D297353CC}">
              <c16:uniqueId val="{00000009-BE90-462B-86FB-666AE31CCA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1943</c:v>
                </c:pt>
                <c:pt idx="5">
                  <c:v>2090</c:v>
                </c:pt>
                <c:pt idx="8">
                  <c:v>2063</c:v>
                </c:pt>
                <c:pt idx="11">
                  <c:v>1983</c:v>
                </c:pt>
                <c:pt idx="14">
                  <c:v>2092</c:v>
                </c:pt>
              </c:numCache>
            </c:numRef>
          </c:val>
          <c:extLst>
            <c:ext xmlns:c16="http://schemas.microsoft.com/office/drawing/2014/chart" uri="{C3380CC4-5D6E-409C-BE32-E72D297353CC}">
              <c16:uniqueId val="{00000000-18E4-496F-90BC-FDD84A58A8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18E4-496F-90BC-FDD84A58A8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125</c:v>
                </c:pt>
                <c:pt idx="3">
                  <c:v>123</c:v>
                </c:pt>
                <c:pt idx="6">
                  <c:v>122</c:v>
                </c:pt>
                <c:pt idx="9">
                  <c:v>98</c:v>
                </c:pt>
                <c:pt idx="12">
                  <c:v>97</c:v>
                </c:pt>
              </c:numCache>
            </c:numRef>
          </c:val>
          <c:extLst>
            <c:ext xmlns:c16="http://schemas.microsoft.com/office/drawing/2014/chart" uri="{C3380CC4-5D6E-409C-BE32-E72D297353CC}">
              <c16:uniqueId val="{00000002-18E4-496F-90BC-FDD84A58A8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93</c:v>
                </c:pt>
                <c:pt idx="3">
                  <c:v>93</c:v>
                </c:pt>
                <c:pt idx="6">
                  <c:v>105</c:v>
                </c:pt>
                <c:pt idx="9">
                  <c:v>108</c:v>
                </c:pt>
                <c:pt idx="12">
                  <c:v>130</c:v>
                </c:pt>
              </c:numCache>
            </c:numRef>
          </c:val>
          <c:extLst>
            <c:ext xmlns:c16="http://schemas.microsoft.com/office/drawing/2014/chart" uri="{C3380CC4-5D6E-409C-BE32-E72D297353CC}">
              <c16:uniqueId val="{00000003-18E4-496F-90BC-FDD84A58A8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704</c:v>
                </c:pt>
                <c:pt idx="3">
                  <c:v>700</c:v>
                </c:pt>
                <c:pt idx="6">
                  <c:v>706</c:v>
                </c:pt>
                <c:pt idx="9">
                  <c:v>713</c:v>
                </c:pt>
                <c:pt idx="12">
                  <c:v>845</c:v>
                </c:pt>
              </c:numCache>
            </c:numRef>
          </c:val>
          <c:extLst>
            <c:ext xmlns:c16="http://schemas.microsoft.com/office/drawing/2014/chart" uri="{C3380CC4-5D6E-409C-BE32-E72D297353CC}">
              <c16:uniqueId val="{00000004-18E4-496F-90BC-FDD84A58A8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E4-496F-90BC-FDD84A58A8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E4-496F-90BC-FDD84A58A8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2199</c:v>
                </c:pt>
                <c:pt idx="3">
                  <c:v>2252</c:v>
                </c:pt>
                <c:pt idx="6">
                  <c:v>2120</c:v>
                </c:pt>
                <c:pt idx="9">
                  <c:v>2166</c:v>
                </c:pt>
                <c:pt idx="12">
                  <c:v>2191</c:v>
                </c:pt>
              </c:numCache>
            </c:numRef>
          </c:val>
          <c:extLst>
            <c:ext xmlns:c16="http://schemas.microsoft.com/office/drawing/2014/chart" uri="{C3380CC4-5D6E-409C-BE32-E72D297353CC}">
              <c16:uniqueId val="{00000007-18E4-496F-90BC-FDD84A58A8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1178</c:v>
                </c:pt>
                <c:pt idx="2">
                  <c:v>#N/A</c:v>
                </c:pt>
                <c:pt idx="3">
                  <c:v>#N/A</c:v>
                </c:pt>
                <c:pt idx="4">
                  <c:v>1079</c:v>
                </c:pt>
                <c:pt idx="5">
                  <c:v>#N/A</c:v>
                </c:pt>
                <c:pt idx="6">
                  <c:v>#N/A</c:v>
                </c:pt>
                <c:pt idx="7">
                  <c:v>991</c:v>
                </c:pt>
                <c:pt idx="8">
                  <c:v>#N/A</c:v>
                </c:pt>
                <c:pt idx="9">
                  <c:v>#N/A</c:v>
                </c:pt>
                <c:pt idx="10">
                  <c:v>1102</c:v>
                </c:pt>
                <c:pt idx="11">
                  <c:v>#N/A</c:v>
                </c:pt>
                <c:pt idx="12">
                  <c:v>#N/A</c:v>
                </c:pt>
                <c:pt idx="13">
                  <c:v>1171</c:v>
                </c:pt>
                <c:pt idx="14">
                  <c:v>#N/A</c:v>
                </c:pt>
              </c:numCache>
            </c:numRef>
          </c:val>
          <c:smooth val="0"/>
          <c:extLst>
            <c:ext xmlns:c16="http://schemas.microsoft.com/office/drawing/2014/chart" uri="{C3380CC4-5D6E-409C-BE32-E72D297353CC}">
              <c16:uniqueId val="{00000008-18E4-496F-90BC-FDD84A58A8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23399</c:v>
                </c:pt>
                <c:pt idx="5">
                  <c:v>24123</c:v>
                </c:pt>
                <c:pt idx="8">
                  <c:v>24330</c:v>
                </c:pt>
                <c:pt idx="11">
                  <c:v>24389</c:v>
                </c:pt>
                <c:pt idx="14">
                  <c:v>23536</c:v>
                </c:pt>
              </c:numCache>
            </c:numRef>
          </c:val>
          <c:extLst>
            <c:ext xmlns:c16="http://schemas.microsoft.com/office/drawing/2014/chart" uri="{C3380CC4-5D6E-409C-BE32-E72D297353CC}">
              <c16:uniqueId val="{00000000-41FD-465B-A76B-4AEA18312C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2358</c:v>
                </c:pt>
                <c:pt idx="5">
                  <c:v>2209</c:v>
                </c:pt>
                <c:pt idx="8">
                  <c:v>2075</c:v>
                </c:pt>
                <c:pt idx="11">
                  <c:v>1358</c:v>
                </c:pt>
                <c:pt idx="14">
                  <c:v>712</c:v>
                </c:pt>
              </c:numCache>
            </c:numRef>
          </c:val>
          <c:extLst>
            <c:ext xmlns:c16="http://schemas.microsoft.com/office/drawing/2014/chart" uri="{C3380CC4-5D6E-409C-BE32-E72D297353CC}">
              <c16:uniqueId val="{00000001-41FD-465B-A76B-4AEA18312C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3422</c:v>
                </c:pt>
                <c:pt idx="5">
                  <c:v>2801</c:v>
                </c:pt>
                <c:pt idx="8">
                  <c:v>3141</c:v>
                </c:pt>
                <c:pt idx="11">
                  <c:v>3320</c:v>
                </c:pt>
                <c:pt idx="14">
                  <c:v>3271</c:v>
                </c:pt>
              </c:numCache>
            </c:numRef>
          </c:val>
          <c:extLst>
            <c:ext xmlns:c16="http://schemas.microsoft.com/office/drawing/2014/chart" uri="{C3380CC4-5D6E-409C-BE32-E72D297353CC}">
              <c16:uniqueId val="{00000002-41FD-465B-A76B-4AEA18312C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FD-465B-A76B-4AEA18312C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FD-465B-A76B-4AEA18312C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FD-465B-A76B-4AEA18312C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3276</c:v>
                </c:pt>
                <c:pt idx="3">
                  <c:v>3079</c:v>
                </c:pt>
                <c:pt idx="6">
                  <c:v>3125</c:v>
                </c:pt>
                <c:pt idx="9">
                  <c:v>3031</c:v>
                </c:pt>
                <c:pt idx="12">
                  <c:v>2888</c:v>
                </c:pt>
              </c:numCache>
            </c:numRef>
          </c:val>
          <c:extLst>
            <c:ext xmlns:c16="http://schemas.microsoft.com/office/drawing/2014/chart" uri="{C3380CC4-5D6E-409C-BE32-E72D297353CC}">
              <c16:uniqueId val="{00000006-41FD-465B-A76B-4AEA18312C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948</c:v>
                </c:pt>
                <c:pt idx="3">
                  <c:v>1110</c:v>
                </c:pt>
                <c:pt idx="6">
                  <c:v>1657</c:v>
                </c:pt>
                <c:pt idx="9">
                  <c:v>2230</c:v>
                </c:pt>
                <c:pt idx="12">
                  <c:v>2124</c:v>
                </c:pt>
              </c:numCache>
            </c:numRef>
          </c:val>
          <c:extLst>
            <c:ext xmlns:c16="http://schemas.microsoft.com/office/drawing/2014/chart" uri="{C3380CC4-5D6E-409C-BE32-E72D297353CC}">
              <c16:uniqueId val="{00000007-41FD-465B-A76B-4AEA18312C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10574</c:v>
                </c:pt>
                <c:pt idx="3">
                  <c:v>10334</c:v>
                </c:pt>
                <c:pt idx="6">
                  <c:v>10021</c:v>
                </c:pt>
                <c:pt idx="9">
                  <c:v>9630</c:v>
                </c:pt>
                <c:pt idx="12">
                  <c:v>9477</c:v>
                </c:pt>
              </c:numCache>
            </c:numRef>
          </c:val>
          <c:extLst>
            <c:ext xmlns:c16="http://schemas.microsoft.com/office/drawing/2014/chart" uri="{C3380CC4-5D6E-409C-BE32-E72D297353CC}">
              <c16:uniqueId val="{00000008-41FD-465B-A76B-4AEA18312C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1078</c:v>
                </c:pt>
                <c:pt idx="3">
                  <c:v>964</c:v>
                </c:pt>
                <c:pt idx="6">
                  <c:v>851</c:v>
                </c:pt>
                <c:pt idx="9">
                  <c:v>761</c:v>
                </c:pt>
                <c:pt idx="12">
                  <c:v>671</c:v>
                </c:pt>
              </c:numCache>
            </c:numRef>
          </c:val>
          <c:extLst>
            <c:ext xmlns:c16="http://schemas.microsoft.com/office/drawing/2014/chart" uri="{C3380CC4-5D6E-409C-BE32-E72D297353CC}">
              <c16:uniqueId val="{00000009-41FD-465B-A76B-4AEA18312C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23715</c:v>
                </c:pt>
                <c:pt idx="3">
                  <c:v>24625</c:v>
                </c:pt>
                <c:pt idx="6">
                  <c:v>24738</c:v>
                </c:pt>
                <c:pt idx="9">
                  <c:v>24498</c:v>
                </c:pt>
                <c:pt idx="12">
                  <c:v>24000</c:v>
                </c:pt>
              </c:numCache>
            </c:numRef>
          </c:val>
          <c:extLst>
            <c:ext xmlns:c16="http://schemas.microsoft.com/office/drawing/2014/chart" uri="{C3380CC4-5D6E-409C-BE32-E72D297353CC}">
              <c16:uniqueId val="{0000000A-41FD-465B-A76B-4AEA18312C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10412</c:v>
                </c:pt>
                <c:pt idx="2">
                  <c:v>#N/A</c:v>
                </c:pt>
                <c:pt idx="3">
                  <c:v>#N/A</c:v>
                </c:pt>
                <c:pt idx="4">
                  <c:v>10979</c:v>
                </c:pt>
                <c:pt idx="5">
                  <c:v>#N/A</c:v>
                </c:pt>
                <c:pt idx="6">
                  <c:v>#N/A</c:v>
                </c:pt>
                <c:pt idx="7">
                  <c:v>10845</c:v>
                </c:pt>
                <c:pt idx="8">
                  <c:v>#N/A</c:v>
                </c:pt>
                <c:pt idx="9">
                  <c:v>#N/A</c:v>
                </c:pt>
                <c:pt idx="10">
                  <c:v>11081</c:v>
                </c:pt>
                <c:pt idx="11">
                  <c:v>#N/A</c:v>
                </c:pt>
                <c:pt idx="12">
                  <c:v>#N/A</c:v>
                </c:pt>
                <c:pt idx="13">
                  <c:v>11641</c:v>
                </c:pt>
                <c:pt idx="14">
                  <c:v>#N/A</c:v>
                </c:pt>
              </c:numCache>
            </c:numRef>
          </c:val>
          <c:smooth val="0"/>
          <c:extLst>
            <c:ext xmlns:c16="http://schemas.microsoft.com/office/drawing/2014/chart" uri="{C3380CC4-5D6E-409C-BE32-E72D297353CC}">
              <c16:uniqueId val="{0000000B-41FD-465B-A76B-4AEA18312C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916</c:v>
                </c:pt>
                <c:pt idx="1">
                  <c:v>998</c:v>
                </c:pt>
                <c:pt idx="2">
                  <c:v>998</c:v>
                </c:pt>
              </c:numCache>
            </c:numRef>
          </c:val>
          <c:extLst>
            <c:ext xmlns:c16="http://schemas.microsoft.com/office/drawing/2014/chart" uri="{C3380CC4-5D6E-409C-BE32-E72D297353CC}">
              <c16:uniqueId val="{00000000-4AAF-4DD5-923A-B32A112FBA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4AAF-4DD5-923A-B32A112FBA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2553</c:v>
                </c:pt>
                <c:pt idx="1">
                  <c:v>2602</c:v>
                </c:pt>
                <c:pt idx="2">
                  <c:v>2558</c:v>
                </c:pt>
              </c:numCache>
            </c:numRef>
          </c:val>
          <c:extLst>
            <c:ext xmlns:c16="http://schemas.microsoft.com/office/drawing/2014/chart" uri="{C3380CC4-5D6E-409C-BE32-E72D297353CC}">
              <c16:uniqueId val="{00000002-4AAF-4DD5-923A-B32A112FBA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{532C3AFF-D9E6-43C6-8DBB-23D0DF17506A}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642-4C33-BF4D-9DA9EF9C1B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{E1D03737-6D29-475B-BC37-3EA81C2A3F1B}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42-4C33-BF4D-9DA9EF9C1B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{ECC4F6AB-D096-4EAB-AD69-D09BC75BF2BC}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42-4C33-BF4D-9DA9EF9C1B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{27BABD93-BA99-4AB9-B96E-6E6C698B6863}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42-4C33-BF4D-9DA9EF9C1B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{C0FA5C96-F98D-49EB-BA8F-3E578763E98E}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42-4C33-BF4D-9DA9EF9C1BF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{BCA76F48-7659-4DA3-ADEC-9EA8964DEEE8}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642-4C33-BF4D-9DA9EF9C1BF8}"/>
                </c:ext>
              </c:extLst>
            </c:dLbl>
            <c:dLbl>
              <c:idx val="16"/>
              <c:layout>
                <c:manualLayout>
                  <c:x val="0"/>
                  <c:y val="5.7385763982506603E-3"/>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{B03B69F1-28D5-4FA8-A56A-78829F178F21}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642-4C33-BF4D-9DA9EF9C1BF8}"/>
                </c:ext>
              </c:extLst>
            </c:dLbl>
            <c:dLbl>
              <c:idx val="24"/>
              <c:layout>
                <c:manualLayout>
                  <c:x val="0"/>
                  <c:y val="-5.7385763982507219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{3AD7665D-C6F8-4868-9500-F9506C4C6085}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642-4C33-BF4D-9DA9EF9C1BF8}"/>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{AB2375F2-4D54-423D-9767-800A7F96A313}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642-4C33-BF4D-9DA9EF9C1B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74.900000000000006</c:v>
                </c:pt>
                <c:pt idx="24">
                  <c:v>75.099999999999994</c:v>
                </c:pt>
                <c:pt idx="32">
                  <c:v>75.599999999999994</c:v>
                </c:pt>
              </c:numCache>
            </c:numRef>
          </c:xVal>
          <c:yVal>
            <c:numRef>
              <c:f>公会計指標分析・財政指標組合せ分析表!$BP$51:$DC$51</c:f>
              <c:numCache>
                <c:formatCode>#,##0.0;"▲ "#,##0.0</c:formatCode>
                <c:ptCount val="40"/>
                <c:pt idx="16">
                  <c:v>129</c:v>
                </c:pt>
                <c:pt idx="24">
                  <c:v>134.69999999999999</c:v>
                </c:pt>
                <c:pt idx="32">
                  <c:v>145.69999999999999</c:v>
                </c:pt>
              </c:numCache>
            </c:numRef>
          </c:yVal>
          <c:smooth val="0"/>
          <c:extLst>
            <c:ext xmlns:c16="http://schemas.microsoft.com/office/drawing/2014/chart" uri="{C3380CC4-5D6E-409C-BE32-E72D297353CC}">
              <c16:uniqueId val="{00000009-0642-4C33-BF4D-9DA9EF9C1B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{399376F2-62F0-408F-871B-4124CC0350E1}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642-4C33-BF4D-9DA9EF9C1B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{F6AD94BC-4F6E-459F-A9AA-A750EC10E344}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42-4C33-BF4D-9DA9EF9C1B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{C7F6C912-4458-4C97-BCAF-567DDD995640}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42-4C33-BF4D-9DA9EF9C1B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{BADA60F0-A571-4E0E-A3D8-29D28B014C2C}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42-4C33-BF4D-9DA9EF9C1B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{775719CE-61F6-4521-B7ED-7FE0189B4E6C}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42-4C33-BF4D-9DA9EF9C1BF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{47D7C773-0821-49F0-B246-141E862F111C}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642-4C33-BF4D-9DA9EF9C1BF8}"/>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{5B5B03CB-AC63-418C-915D-D5A4BC1FE419}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642-4C33-BF4D-9DA9EF9C1BF8}"/>
                </c:ext>
              </c:extLst>
            </c:dLbl>
            <c:dLbl>
              <c:idx val="24"/>
              <c:layout>
                <c:manualLayout>
                  <c:x val="0"/>
                  <c:y val="-1.6214155877418368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{11E8F4EF-9100-495D-AC93-87AE6F396936}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642-4C33-BF4D-9DA9EF9C1BF8}"/>
                </c:ext>
              </c:extLst>
            </c:dLbl>
            <c:dLbl>
              <c:idx val="32"/>
              <c:layout>
                <c:manualLayout>
                  <c:x val="0"/>
                  <c:y val="1.6214155877418368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{3D1E397A-7440-494D-8111-1A110D3B3C9B}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642-4C33-BF4D-9DA9EF9C1B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c:ext xmlns:c16="http://schemas.microsoft.com/office/drawing/2014/chart" uri="{C3380CC4-5D6E-409C-BE32-E72D297353CC}">
              <c16:uniqueId val="{00000013-0642-4C33-BF4D-9DA9EF9C1BF8}"/>
            </c:ext>
          </c:extLst>
        </c:ser>
        <c:dLbls>
          <c:showLegendKey val="0"/>
          <c:showVal val="1"/>
          <c:showCatName val="0"/>
          <c:showSerName val="0"/>
          <c:showPercent val="0"/>
          <c:showBubbleSize val="0"/>
        </c:dLbls>
        <c:axId val="46179840"/>
        <c:axId val="46181760"/>
      </c:scatterChart>
      <c:valAx>
        <c:axId val="46179840"/>
        <c:scaling>
          <c:orientation val="minMax"/>
          <c:max val="7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{0549B760-1735-438A-AEEB-187FF102C773}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BC4-453C-A3DC-0A8925C193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{CC8965FD-2F39-4ADD-9DC3-807F37C3BE01}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C4-453C-A3DC-0A8925C193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{F778EFB3-EC34-4479-A0D2-DE3BD11BA8CE}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C4-453C-A3DC-0A8925C193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{C2B68F88-442A-4E5D-AF6E-D5192B79B9E4}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C4-453C-A3DC-0A8925C193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{D6E96713-1989-4158-A872-55B88188D382}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C4-453C-A3DC-0A8925C193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{C837CBBD-82CC-4B21-83EC-7605712F05F6}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BC4-453C-A3DC-0A8925C19360}"/>
                </c:ext>
              </c:extLst>
            </c:dLbl>
            <c:dLbl>
              <c:idx val="16"/>
              <c:layout>
                <c:manualLayout>
                  <c:x val="-2.68839483454176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{F0A1D4B7-9D07-45A7-9A88-37A5CB7912B9}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BC4-453C-A3DC-0A8925C19360}"/>
                </c:ext>
              </c:extLst>
            </c:dLbl>
            <c:dLbl>
              <c:idx val="24"/>
              <c:layout>
                <c:manualLayout>
                  <c:x val="-3.651203489280364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{DBA1787B-1321-425C-82C6-8DCC4DB88FD7}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BC4-453C-A3DC-0A8925C1936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{598A7A65-2688-4226-AFD9-6A73E45A67C8}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BC4-453C-A3DC-0A8925C193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13.5</c:v>
                </c:pt>
                <c:pt idx="16">
                  <c:v>12.8</c:v>
                </c:pt>
                <c:pt idx="24">
                  <c:v>12.7</c:v>
                </c:pt>
                <c:pt idx="32">
                  <c:v>13.2</c:v>
                </c:pt>
              </c:numCache>
            </c:numRef>
          </c:xVal>
          <c:yVal>
            <c:numRef>
              <c:f>公会計指標分析・財政指標組合せ分析表!$BP$73:$DC$73</c:f>
              <c:numCache>
                <c:formatCode>#,##0.0;"▲ "#,##0.0</c:formatCode>
                <c:ptCount val="40"/>
                <c:pt idx="0">
                  <c:v>121.9</c:v>
                </c:pt>
                <c:pt idx="8">
                  <c:v>132.4</c:v>
                </c:pt>
                <c:pt idx="16">
                  <c:v>129</c:v>
                </c:pt>
                <c:pt idx="24">
                  <c:v>134.69999999999999</c:v>
                </c:pt>
                <c:pt idx="32">
                  <c:v>145.69999999999999</c:v>
                </c:pt>
              </c:numCache>
            </c:numRef>
          </c:yVal>
          <c:smooth val="0"/>
          <c:extLst>
            <c:ext xmlns:c16="http://schemas.microsoft.com/office/drawing/2014/chart" uri="{C3380CC4-5D6E-409C-BE32-E72D297353CC}">
              <c16:uniqueId val="{00000009-BBC4-453C-A3DC-0A8925C193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{EDCFB3B1-8368-4493-A230-5DA95C66A955}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BC4-453C-A3DC-0A8925C193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{21962599-ED36-4228-93C0-346D843C707D}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C4-453C-A3DC-0A8925C193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{7CBF6EE5-22CA-428A-A490-204CC4596BFE}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C4-453C-A3DC-0A8925C193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{83A9CA27-88D5-4169-927B-F7829F9AC667}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C4-453C-A3DC-0A8925C193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{F0975793-22D0-4F96-AE73-A39153C9491E}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C4-453C-A3DC-0A8925C1936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{9D2D6C42-2E64-4078-9C94-776CBB167181}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BC4-453C-A3DC-0A8925C1936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{84F840A9-314F-47F5-8C39-65E537CDB2EA}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BC4-453C-A3DC-0A8925C1936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{C2D4603B-BB40-461D-A16D-62164E3815C3}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BC4-453C-A3DC-0A8925C1936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{D5A8CA2F-F0D0-4A01-9205-BDEA8FF09808}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BC4-453C-A3DC-0A8925C193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c:ext xmlns:c16="http://schemas.microsoft.com/office/drawing/2014/chart" uri="{C3380CC4-5D6E-409C-BE32-E72D297353CC}">
              <c16:uniqueId val="{00000013-BBC4-453C-A3DC-0A8925C19360}"/>
            </c:ext>
          </c:extLst>
        </c:ser>
        <c:dLbls>
          <c:showLegendKey val="0"/>
          <c:showVal val="1"/>
          <c:showCatName val="0"/>
          <c:showSerName val="0"/>
          <c:showPercent val="0"/>
          <c:showBubbleSize val="0"/>
        </c:dLbls>
        <c:axId val="84219776"/>
        <c:axId val="84234240"/>
      </c:scatterChart>
      <c:valAx>
        <c:axId val="84219776"/>
        <c:scaling>
          <c:orientation val="minMax"/>
          <c:max val="14.1"/>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実質公債比率の分子構造で最も高い割合を占めている元利償還金については、合併特例債の償還が本格的なってきたことに伴うの元金償還金の増により、前年度から</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百万円増加した。また、下水道事業の分流式の繰入基準の算入方法変更などの影響により準元利償還金が増となったことや常備消防施設及び装備品、甲府・峡東クリーンセンター建設に伴う一部事務組合に対する地方債分の負担金の増もあり、実質公債比率の分子については、前年度と比較し</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百万円増加した。今後、現時点では、平成</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に公債費の償還ピークを迎え、それまでの間、公債費が高止まりすると見込まれていることから、償還のピークを考慮する中で、建設事業の実施にあたっては、緊急性、必要性を充分に検討した事業実施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将来負担比率の分子に算入される将来負担額は、一般会計等における地方債残高において地方創生拠点整備交付金を活用して実施した「シェアオフィス甲州整備事業」、塩山駅改修に伴う南北自由通路整備事業などの大型普通建設事業を実施したものの元金償還額が借入額を上回り、地方債現在高が</a:t>
          </a:r>
          <a:r>
            <a:rPr kumimoji="1" lang="en-US" altLang="ja-JP" sz="1050">
              <a:latin typeface="ＭＳ ゴシック" pitchFamily="49" charset="-128"/>
              <a:ea typeface="ＭＳ ゴシック" pitchFamily="49" charset="-128"/>
            </a:rPr>
            <a:t>498</a:t>
          </a:r>
          <a:r>
            <a:rPr kumimoji="1" lang="ja-JP" altLang="en-US" sz="1050">
              <a:latin typeface="ＭＳ ゴシック" pitchFamily="49" charset="-128"/>
              <a:ea typeface="ＭＳ ゴシック" pitchFamily="49" charset="-128"/>
            </a:rPr>
            <a:t>百万円と大幅な減少となった。加えて、常備消防を担う東山梨行政事務組合の地方債残高の減などの影響による組合等負担等見込額の</a:t>
          </a:r>
          <a:r>
            <a:rPr kumimoji="1" lang="en-US" altLang="ja-JP" sz="1050">
              <a:latin typeface="ＭＳ ゴシック" pitchFamily="49" charset="-128"/>
              <a:ea typeface="ＭＳ ゴシック" pitchFamily="49" charset="-128"/>
            </a:rPr>
            <a:t>106</a:t>
          </a:r>
          <a:r>
            <a:rPr kumimoji="1" lang="ja-JP" altLang="en-US" sz="1050">
              <a:latin typeface="ＭＳ ゴシック" pitchFamily="49" charset="-128"/>
              <a:ea typeface="ＭＳ ゴシック" pitchFamily="49" charset="-128"/>
            </a:rPr>
            <a:t>百万円の減、土地開発公社などへの債務負担行為に基づく支出予定額の</a:t>
          </a:r>
          <a:r>
            <a:rPr kumimoji="1" lang="en-US" altLang="ja-JP" sz="1050">
              <a:latin typeface="ＭＳ ゴシック" pitchFamily="49" charset="-128"/>
              <a:ea typeface="ＭＳ ゴシック" pitchFamily="49" charset="-128"/>
            </a:rPr>
            <a:t>90</a:t>
          </a:r>
          <a:r>
            <a:rPr kumimoji="1" lang="ja-JP" altLang="en-US" sz="1050">
              <a:latin typeface="ＭＳ ゴシック" pitchFamily="49" charset="-128"/>
              <a:ea typeface="ＭＳ ゴシック" pitchFamily="49" charset="-128"/>
            </a:rPr>
            <a:t>百万円の減、下水道事業の地方債残高減の影響で公営企業債等繰入見込額の</a:t>
          </a:r>
          <a:r>
            <a:rPr kumimoji="1" lang="en-US" altLang="ja-JP" sz="1050">
              <a:latin typeface="ＭＳ ゴシック" pitchFamily="49" charset="-128"/>
              <a:ea typeface="ＭＳ ゴシック" pitchFamily="49" charset="-128"/>
            </a:rPr>
            <a:t>153</a:t>
          </a:r>
          <a:r>
            <a:rPr kumimoji="1" lang="ja-JP" altLang="en-US" sz="1050">
              <a:latin typeface="ＭＳ ゴシック" pitchFamily="49" charset="-128"/>
              <a:ea typeface="ＭＳ ゴシック" pitchFamily="49" charset="-128"/>
            </a:rPr>
            <a:t>百万円の減、退職者増に伴い負担職員数が</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名と大幅な減となったことによる退職手当負担見込額</a:t>
          </a:r>
          <a:r>
            <a:rPr kumimoji="1" lang="en-US" altLang="ja-JP" sz="1050">
              <a:latin typeface="ＭＳ ゴシック" pitchFamily="49" charset="-128"/>
              <a:ea typeface="ＭＳ ゴシック" pitchFamily="49" charset="-128"/>
            </a:rPr>
            <a:t>143</a:t>
          </a:r>
          <a:r>
            <a:rPr kumimoji="1" lang="ja-JP" altLang="en-US" sz="1050">
              <a:latin typeface="ＭＳ ゴシック" pitchFamily="49" charset="-128"/>
              <a:ea typeface="ＭＳ ゴシック" pitchFamily="49" charset="-128"/>
            </a:rPr>
            <a:t>百万円の減とすべての項目について減となったが、算定で除かれる充当可能財源等において、合併特例債の償還が本格的になってきたことから、後年度の交付税措置として算入される基準財政需要額算入見込額は</a:t>
          </a:r>
          <a:r>
            <a:rPr kumimoji="1" lang="en-US" altLang="ja-JP" sz="1050">
              <a:latin typeface="ＭＳ ゴシック" pitchFamily="49" charset="-128"/>
              <a:ea typeface="ＭＳ ゴシック" pitchFamily="49" charset="-128"/>
            </a:rPr>
            <a:t>853</a:t>
          </a:r>
          <a:r>
            <a:rPr kumimoji="1" lang="ja-JP" altLang="en-US" sz="1050">
              <a:latin typeface="ＭＳ ゴシック" pitchFamily="49" charset="-128"/>
              <a:ea typeface="ＭＳ ゴシック" pitchFamily="49" charset="-128"/>
            </a:rPr>
            <a:t>百万円の減、充当可能基金も、財政調整基金及び公共施設整備基金の予算積立ができなかったことなどで</a:t>
          </a:r>
          <a:r>
            <a:rPr kumimoji="1" lang="en-US" altLang="ja-JP" sz="1050">
              <a:latin typeface="ＭＳ ゴシック" pitchFamily="49" charset="-128"/>
              <a:ea typeface="ＭＳ ゴシック" pitchFamily="49" charset="-128"/>
            </a:rPr>
            <a:t>49</a:t>
          </a:r>
          <a:r>
            <a:rPr kumimoji="1" lang="ja-JP" altLang="en-US" sz="1050">
              <a:latin typeface="ＭＳ ゴシック" pitchFamily="49" charset="-128"/>
              <a:ea typeface="ＭＳ ゴシック" pitchFamily="49" charset="-128"/>
            </a:rPr>
            <a:t>百万円減、充当可能特定歳入も、都市計画税の課税休止が大きく影響し</a:t>
          </a:r>
          <a:r>
            <a:rPr kumimoji="1" lang="en-US" altLang="ja-JP" sz="1050">
              <a:latin typeface="ＭＳ ゴシック" pitchFamily="49" charset="-128"/>
              <a:ea typeface="ＭＳ ゴシック" pitchFamily="49" charset="-128"/>
            </a:rPr>
            <a:t>646</a:t>
          </a:r>
          <a:r>
            <a:rPr kumimoji="1" lang="ja-JP" altLang="en-US" sz="1050">
              <a:latin typeface="ＭＳ ゴシック" pitchFamily="49" charset="-128"/>
              <a:ea typeface="ＭＳ ゴシック" pitchFamily="49" charset="-128"/>
            </a:rPr>
            <a:t>百万円と大幅な減と充当可能財源等もすべての項目で減となり、その減少幅が大きかったことから将来負担比率の分子は、前年度から</a:t>
          </a:r>
          <a:r>
            <a:rPr kumimoji="1" lang="en-US" altLang="ja-JP" sz="1050">
              <a:latin typeface="ＭＳ ゴシック" pitchFamily="49" charset="-128"/>
              <a:ea typeface="ＭＳ ゴシック" pitchFamily="49" charset="-128"/>
            </a:rPr>
            <a:t>560</a:t>
          </a:r>
          <a:r>
            <a:rPr kumimoji="1" lang="ja-JP" altLang="en-US" sz="1050">
              <a:latin typeface="ＭＳ ゴシック" pitchFamily="49" charset="-128"/>
              <a:ea typeface="ＭＳ ゴシック" pitchFamily="49" charset="-128"/>
            </a:rPr>
            <a:t>百万円増加した。今後は、分子から控除される充当可能特定歳入に算定される都市計画税の賦課が</a:t>
          </a:r>
          <a:r>
            <a:rPr kumimoji="1" lang="en-US" altLang="ja-JP" sz="1050">
              <a:latin typeface="ＭＳ ゴシック" pitchFamily="49" charset="-128"/>
              <a:ea typeface="ＭＳ ゴシック" pitchFamily="49" charset="-128"/>
            </a:rPr>
            <a:t>31</a:t>
          </a:r>
          <a:r>
            <a:rPr kumimoji="1" lang="ja-JP" altLang="en-US" sz="1050">
              <a:latin typeface="ＭＳ ゴシック" pitchFamily="49" charset="-128"/>
              <a:ea typeface="ＭＳ ゴシック" pitchFamily="49" charset="-128"/>
            </a:rPr>
            <a:t>年度までの間、休止する決定がされており、数値の増加が予想される。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公共施設整備基金、中山間農村地域活性化基金は、利子のみの積立に留まった。社会福祉基金は、果実運用型基金として運用していることから、残高は変動していない。合併振興基金において、後年度の新市まちづくり計画に掲げる主要施策実施に伴う積立増があったものの、ふるさと支援基金において、原資となる、ふるさと納税寄附金の減が影響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満たない状況であるため、災害等に備え、まずは、財政調整基金の一定額の確保に取組み、同時に、施設老朽化も進んでいることから、公共施設等総合管理計画に目標に沿った個別施設計画の財源の裏付けとなるよう、公共施設整備基金への積立も併せて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減債基金は、今後、現時点で、平成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年度に公債費の償還ピークを迎え、それまでの間、公債費が高止まりすると見込まれていることから、償還のピーク時に減債基金の活用も検討していく。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新市まちづくり計画に掲げた主要施策の着実な実施に努め、ふるさと支援基金については、ふるさと納税寄附金が原資であるため、流動的な部分は大きいが、新たな歳入の確保として、国が示す方針に即すなかで積極的な推進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合併振興基金：甲州市における市民の連帯の強化又は地域振興のための事業</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甲州市ふるさと寄附条例に掲げる事業（①豊かな自然の保護と美しい景観形成のための事業、②地域資源を活用した果樹園交流推進のための事業、③地域の将来を担う子どもたちの健全育成のための事業、④誰もが安心して健康に暮らすことのできるまちづくりのための事業、⑤上記の他、市長が目的のために必要と認める事業）</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公共施設整備基金：公共施設の整備に必要な費用</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合併振興基金：自主防災組織資器材等整備事業など基金の目的に即した各種ソフト事業充当のための繰入</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百万円があったものの、合併特例債等を原資に</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百万円積立を行ったことで、残高は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百万円の微増となった。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ふるさと支援基金：積立の原資となるふるさと納税寄附金は、創意工夫により推進を図ったが、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百万円減となり、返礼品及び事務費分を除いた当該基金への積立も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百万円となった。一方、こども医療費助成事業などの寄附目的に即した各種事業充当のための繰入は、前年度の寄附額が多かったことから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百万円となった。残高は、積立額の減と繰入額の増により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公共施設整備基金：利子のみの積立に留まったため、前年度と同額の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百万円となった。円単位では、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335,778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合併振興基金：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年度まで計画的に積立を行い、新市まちづくり計画に掲げた主要施策の着実な実施に努める。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ふるさと支援基金：ふるさと納税寄附金が原資であるため、流動的な部分は大きいが、新たな歳入の確保として、国が示す方針に即すなかで積極的な推進を図っていく。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年度までは、歳入歳出の状況により、土地開発公社への償還金の充当財源としての対応を考えており、その後は、公共施設等の更新に向け計画的に積立し、施設更新が市財政を圧迫しないように努める。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繰入をせずに財政運営することができたものの、実質単年度収支が赤字となるなど、予算積立をするまでの余力はなく、利子分の積立のみにとどまったことにより、前年度と同額で推移している。円単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年度に雪害対応のため、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百万円と大幅に取崩しをしており、その影響で、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％に満たしていない状況であることから、災害等に備え、当該取崩分を積戻し、標準財政規模の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減債基金は、利子のみの積立であり、百万円単位での表記であるため、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年度から増減はなく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百万円で推移している。円単位では、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円増加している。なお、公債費は、合併特例債の償還が本格的になってきたことから増加しているものの、減債基金の繰入をせずに財政運営することができている。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本市では、市場公募型地方債を発行しておらず、満期一括償還の地方債が無いため、年度ごとの計画的な積立の必要はないと考えている。今後、現時点では、平成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年度に公債費の償還ピークを迎え、それまでの間、公債費が高止まりすると見込まれていることから、償還のピーク時に減債基金の活用も検討していく必要がある。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75.6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類似団体平均値を大きく上回り、特にインフラ資産において非常に高い値となっている。市の面積が広く道路や橋りょうなど古くから存在しているインフラ資産を多く有していること、維持改修は実施しているものの、小規模改修が多いことなどが主な要因として挙げられる。また、資産においても、合併市町村であることから、資産自体が多く、学校など大規模修繕を実施している施設もあるが、多くの施設で既存施設の小規模修繕を実施することで維持管理を行っていることが比率の高い要因として考えられる。今後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年に作成した公共施設等総合管理計画、平成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年度に作成した再配置計画に基づき、個別施設計画を策定し、計画的な施設の更新を実施していく必要がある。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160020</xdr:rowOff>
    </xdr:from>
    <xdr:to>
      <xdr:col>23</xdr:col>
      <xdr:colOff>136525</xdr:colOff>
      <xdr:row>28</xdr:row>
      <xdr:rowOff>90170</xdr:rowOff>
    </xdr:to>
    <xdr:sp macro="" textlink="">
      <xdr:nvSpPr>
        <xdr:cNvPr id="82" name="楕円 81"/>
        <xdr:cNvSpPr/>
      </xdr:nvSpPr>
      <xdr:spPr>
        <a:xfrm>
          <a:off x="47117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11447</xdr:rowOff>
    </xdr:from>
    <xdr:ext cx="405111" cy="259045"/>
    <xdr:sp macro="" textlink="">
      <xdr:nvSpPr>
        <xdr:cNvPr id="83" name="有形固定資産減価償却率該当値テキスト"/>
        <xdr:cNvSpPr txBox="1"/>
      </xdr:nvSpPr>
      <xdr:spPr>
        <a:xfrm>
          <a:off x="48133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2064</xdr:rowOff>
    </xdr:from>
    <xdr:to>
      <xdr:col>19</xdr:col>
      <xdr:colOff>187325</xdr:colOff>
      <xdr:row>28</xdr:row>
      <xdr:rowOff>103664</xdr:rowOff>
    </xdr:to>
    <xdr:sp macro="" textlink="">
      <xdr:nvSpPr>
        <xdr:cNvPr id="84" name="楕円 83"/>
        <xdr:cNvSpPr/>
      </xdr:nvSpPr>
      <xdr:spPr>
        <a:xfrm>
          <a:off x="4000500" y="55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39370</xdr:rowOff>
    </xdr:from>
    <xdr:to>
      <xdr:col>23</xdr:col>
      <xdr:colOff>85725</xdr:colOff>
      <xdr:row>28</xdr:row>
      <xdr:rowOff>52864</xdr:rowOff>
    </xdr:to>
    <xdr:cxnSp macro="">
      <xdr:nvCxnSpPr>
        <xdr:cNvPr id="85" name="直線コネクタ 84"/>
        <xdr:cNvCxnSpPr/>
      </xdr:nvCxnSpPr>
      <xdr:spPr>
        <a:xfrm flipV="1">
          <a:off x="4051300" y="5611495"/>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7461</xdr:rowOff>
    </xdr:from>
    <xdr:to>
      <xdr:col>15</xdr:col>
      <xdr:colOff>187325</xdr:colOff>
      <xdr:row>28</xdr:row>
      <xdr:rowOff>109061</xdr:rowOff>
    </xdr:to>
    <xdr:sp macro="" textlink="">
      <xdr:nvSpPr>
        <xdr:cNvPr id="86" name="楕円 85"/>
        <xdr:cNvSpPr/>
      </xdr:nvSpPr>
      <xdr:spPr>
        <a:xfrm>
          <a:off x="3238500" y="557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52864</xdr:rowOff>
    </xdr:from>
    <xdr:to>
      <xdr:col>19</xdr:col>
      <xdr:colOff>136525</xdr:colOff>
      <xdr:row>28</xdr:row>
      <xdr:rowOff>58261</xdr:rowOff>
    </xdr:to>
    <xdr:cxnSp macro="">
      <xdr:nvCxnSpPr>
        <xdr:cNvPr id="87" name="直線コネクタ 86"/>
        <xdr:cNvCxnSpPr/>
      </xdr:nvCxnSpPr>
      <xdr:spPr>
        <a:xfrm flipV="1">
          <a:off x="3289300" y="5624989"/>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25735</xdr:rowOff>
    </xdr:from>
    <xdr:ext cx="405111" cy="259045"/>
    <xdr:sp macro="" textlink="">
      <xdr:nvSpPr>
        <xdr:cNvPr id="89" name="n_2aveValue有形固定資産減価償却率"/>
        <xdr:cNvSpPr txBox="1"/>
      </xdr:nvSpPr>
      <xdr:spPr>
        <a:xfrm>
          <a:off x="30867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120191</xdr:rowOff>
    </xdr:from>
    <xdr:ext cx="405111" cy="259045"/>
    <xdr:sp macro="" textlink="">
      <xdr:nvSpPr>
        <xdr:cNvPr id="90" name="n_1mainValue有形固定資産減価償却率"/>
        <xdr:cNvSpPr txBox="1"/>
      </xdr:nvSpPr>
      <xdr:spPr>
        <a:xfrm>
          <a:off x="3836044" y="53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125588</xdr:rowOff>
    </xdr:from>
    <xdr:ext cx="405111" cy="259045"/>
    <xdr:sp macro="" textlink="">
      <xdr:nvSpPr>
        <xdr:cNvPr id="91" name="n_2mainValue有形固定資産減価償却率"/>
        <xdr:cNvSpPr txBox="1"/>
      </xdr:nvSpPr>
      <xdr:spPr>
        <a:xfrm>
          <a:off x="3086744" y="535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類似団体平均値を上回っている。地方債の償還がピークを迎えつつあり、将来負担は減少傾向にあるものの、地方債残高が高止まりしているため、債務償還可能年数も類似団体と比べると長くなっている。今後もひきつづき建設事業の選択実施を継続し公債費負担の適正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104473</xdr:rowOff>
    </xdr:from>
    <xdr:to>
      <xdr:col>76</xdr:col>
      <xdr:colOff>73025</xdr:colOff>
      <xdr:row>30</xdr:row>
      <xdr:rowOff>34623</xdr:rowOff>
    </xdr:to>
    <xdr:sp macro="" textlink="">
      <xdr:nvSpPr>
        <xdr:cNvPr id="134" name="楕円 133"/>
        <xdr:cNvSpPr/>
      </xdr:nvSpPr>
      <xdr:spPr>
        <a:xfrm>
          <a:off x="14744700" y="5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127350</xdr:rowOff>
    </xdr:from>
    <xdr:ext cx="340478" cy="259045"/>
    <xdr:sp macro="" textlink="">
      <xdr:nvSpPr>
        <xdr:cNvPr id="135" name="債務償還可能年数該当値テキスト"/>
        <xdr:cNvSpPr txBox="1"/>
      </xdr:nvSpPr>
      <xdr:spPr>
        <a:xfrm>
          <a:off x="14846300" y="56994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135890</xdr:rowOff>
    </xdr:from>
    <xdr:to>
      <xdr:col>24</xdr:col>
      <xdr:colOff>114300</xdr:colOff>
      <xdr:row>35</xdr:row>
      <xdr:rowOff>66040</xdr:rowOff>
    </xdr:to>
    <xdr:sp macro="" textlink="">
      <xdr:nvSpPr>
        <xdr:cNvPr id="70" name="楕円 69"/>
        <xdr:cNvSpPr/>
      </xdr:nvSpPr>
      <xdr:spPr>
        <a:xfrm>
          <a:off x="45847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158767</xdr:rowOff>
    </xdr:from>
    <xdr:ext cx="405111" cy="259045"/>
    <xdr:sp macro="" textlink="">
      <xdr:nvSpPr>
        <xdr:cNvPr id="71" name="【道路】&#10;有形固定資産減価償却率該当値テキスト"/>
        <xdr:cNvSpPr txBox="1"/>
      </xdr:nvSpPr>
      <xdr:spPr>
        <a:xfrm>
          <a:off x="4673600"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153035</xdr:rowOff>
    </xdr:from>
    <xdr:to>
      <xdr:col>20</xdr:col>
      <xdr:colOff>38100</xdr:colOff>
      <xdr:row>35</xdr:row>
      <xdr:rowOff>83185</xdr:rowOff>
    </xdr:to>
    <xdr:sp macro="" textlink="">
      <xdr:nvSpPr>
        <xdr:cNvPr id="72" name="楕円 71"/>
        <xdr:cNvSpPr/>
      </xdr:nvSpPr>
      <xdr:spPr>
        <a:xfrm>
          <a:off x="3746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xdr:rowOff>
    </xdr:from>
    <xdr:to>
      <xdr:col>24</xdr:col>
      <xdr:colOff>63500</xdr:colOff>
      <xdr:row>35</xdr:row>
      <xdr:rowOff>32385</xdr:rowOff>
    </xdr:to>
    <xdr:cxnSp macro="">
      <xdr:nvCxnSpPr>
        <xdr:cNvPr id="73" name="直線コネクタ 72"/>
        <xdr:cNvCxnSpPr/>
      </xdr:nvCxnSpPr>
      <xdr:spPr>
        <a:xfrm flipV="1">
          <a:off x="3797300" y="60159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141605</xdr:rowOff>
    </xdr:from>
    <xdr:to>
      <xdr:col>15</xdr:col>
      <xdr:colOff>101600</xdr:colOff>
      <xdr:row>35</xdr:row>
      <xdr:rowOff>71755</xdr:rowOff>
    </xdr:to>
    <xdr:sp macro="" textlink="">
      <xdr:nvSpPr>
        <xdr:cNvPr id="74" name="楕円 73"/>
        <xdr:cNvSpPr/>
      </xdr:nvSpPr>
      <xdr:spPr>
        <a:xfrm>
          <a:off x="2857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20955</xdr:rowOff>
    </xdr:from>
    <xdr:to>
      <xdr:col>19</xdr:col>
      <xdr:colOff>177800</xdr:colOff>
      <xdr:row>35</xdr:row>
      <xdr:rowOff>32385</xdr:rowOff>
    </xdr:to>
    <xdr:cxnSp macro="">
      <xdr:nvCxnSpPr>
        <xdr:cNvPr id="75" name="直線コネクタ 74"/>
        <xdr:cNvCxnSpPr/>
      </xdr:nvCxnSpPr>
      <xdr:spPr>
        <a:xfrm>
          <a:off x="2908300" y="60217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7"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99712</xdr:rowOff>
    </xdr:from>
    <xdr:ext cx="405111" cy="259045"/>
    <xdr:sp macro="" textlink="">
      <xdr:nvSpPr>
        <xdr:cNvPr id="78" name="n_1mainValue【道路】&#10;有形固定資産減価償却率"/>
        <xdr:cNvSpPr txBox="1"/>
      </xdr:nvSpPr>
      <xdr:spPr>
        <a:xfrm>
          <a:off x="35820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88282</xdr:rowOff>
    </xdr:from>
    <xdr:ext cx="405111" cy="259045"/>
    <xdr:sp macro="" textlink="">
      <xdr:nvSpPr>
        <xdr:cNvPr id="79" name="n_2mainValue【道路】&#10;有形固定資産減価償却率"/>
        <xdr:cNvSpPr txBox="1"/>
      </xdr:nvSpPr>
      <xdr:spPr>
        <a:xfrm>
          <a:off x="2705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134834</xdr:rowOff>
    </xdr:from>
    <xdr:to>
      <xdr:col>55</xdr:col>
      <xdr:colOff>50800</xdr:colOff>
      <xdr:row>40</xdr:row>
      <xdr:rowOff>64984</xdr:rowOff>
    </xdr:to>
    <xdr:sp macro="" textlink="">
      <xdr:nvSpPr>
        <xdr:cNvPr id="120" name="楕円 119"/>
        <xdr:cNvSpPr/>
      </xdr:nvSpPr>
      <xdr:spPr>
        <a:xfrm>
          <a:off x="10426700" y="682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113261</xdr:rowOff>
    </xdr:from>
    <xdr:ext cx="534377" cy="259045"/>
    <xdr:sp macro="" textlink="">
      <xdr:nvSpPr>
        <xdr:cNvPr id="121" name="【道路】&#10;一人当たり延長該当値テキスト"/>
        <xdr:cNvSpPr txBox="1"/>
      </xdr:nvSpPr>
      <xdr:spPr>
        <a:xfrm>
          <a:off x="10515600" y="679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147766</xdr:rowOff>
    </xdr:from>
    <xdr:to>
      <xdr:col>50</xdr:col>
      <xdr:colOff>165100</xdr:colOff>
      <xdr:row>40</xdr:row>
      <xdr:rowOff>77916</xdr:rowOff>
    </xdr:to>
    <xdr:sp macro="" textlink="">
      <xdr:nvSpPr>
        <xdr:cNvPr id="122" name="楕円 121"/>
        <xdr:cNvSpPr/>
      </xdr:nvSpPr>
      <xdr:spPr>
        <a:xfrm>
          <a:off x="9588500" y="68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14184</xdr:rowOff>
    </xdr:from>
    <xdr:to>
      <xdr:col>55</xdr:col>
      <xdr:colOff>0</xdr:colOff>
      <xdr:row>40</xdr:row>
      <xdr:rowOff>27116</xdr:rowOff>
    </xdr:to>
    <xdr:cxnSp macro="">
      <xdr:nvCxnSpPr>
        <xdr:cNvPr id="123" name="直線コネクタ 122"/>
        <xdr:cNvCxnSpPr/>
      </xdr:nvCxnSpPr>
      <xdr:spPr>
        <a:xfrm flipV="1">
          <a:off x="9639300" y="6872184"/>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113933</xdr:rowOff>
    </xdr:from>
    <xdr:to>
      <xdr:col>46</xdr:col>
      <xdr:colOff>38100</xdr:colOff>
      <xdr:row>40</xdr:row>
      <xdr:rowOff>44083</xdr:rowOff>
    </xdr:to>
    <xdr:sp macro="" textlink="">
      <xdr:nvSpPr>
        <xdr:cNvPr id="124" name="楕円 123"/>
        <xdr:cNvSpPr/>
      </xdr:nvSpPr>
      <xdr:spPr>
        <a:xfrm>
          <a:off x="8699500" y="68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164733</xdr:rowOff>
    </xdr:from>
    <xdr:to>
      <xdr:col>50</xdr:col>
      <xdr:colOff>114300</xdr:colOff>
      <xdr:row>40</xdr:row>
      <xdr:rowOff>27116</xdr:rowOff>
    </xdr:to>
    <xdr:cxnSp macro="">
      <xdr:nvCxnSpPr>
        <xdr:cNvPr id="125" name="直線コネクタ 124"/>
        <xdr:cNvCxnSpPr/>
      </xdr:nvCxnSpPr>
      <xdr:spPr>
        <a:xfrm>
          <a:off x="8750300" y="685128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27"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69043</xdr:rowOff>
    </xdr:from>
    <xdr:ext cx="534377" cy="259045"/>
    <xdr:sp macro="" textlink="">
      <xdr:nvSpPr>
        <xdr:cNvPr id="128" name="n_1mainValue【道路】&#10;一人当たり延長"/>
        <xdr:cNvSpPr txBox="1"/>
      </xdr:nvSpPr>
      <xdr:spPr>
        <a:xfrm>
          <a:off x="9359411" y="69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35210</xdr:rowOff>
    </xdr:from>
    <xdr:ext cx="534377" cy="259045"/>
    <xdr:sp macro="" textlink="">
      <xdr:nvSpPr>
        <xdr:cNvPr id="129" name="n_2mainValue【道路】&#10;一人当たり延長"/>
        <xdr:cNvSpPr txBox="1"/>
      </xdr:nvSpPr>
      <xdr:spPr>
        <a:xfrm>
          <a:off x="8483111" y="68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84455</xdr:rowOff>
    </xdr:from>
    <xdr:to>
      <xdr:col>24</xdr:col>
      <xdr:colOff>114300</xdr:colOff>
      <xdr:row>58</xdr:row>
      <xdr:rowOff>14605</xdr:rowOff>
    </xdr:to>
    <xdr:sp macro="" textlink="">
      <xdr:nvSpPr>
        <xdr:cNvPr id="167" name="楕円 166"/>
        <xdr:cNvSpPr/>
      </xdr:nvSpPr>
      <xdr:spPr>
        <a:xfrm>
          <a:off x="4584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107332</xdr:rowOff>
    </xdr:from>
    <xdr:ext cx="405111" cy="259045"/>
    <xdr:sp macro="" textlink="">
      <xdr:nvSpPr>
        <xdr:cNvPr id="168" name="【橋りょう・トンネル】&#10;有形固定資産減価償却率該当値テキスト"/>
        <xdr:cNvSpPr txBox="1"/>
      </xdr:nvSpPr>
      <xdr:spPr>
        <a:xfrm>
          <a:off x="4673600"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111125</xdr:rowOff>
    </xdr:from>
    <xdr:to>
      <xdr:col>20</xdr:col>
      <xdr:colOff>38100</xdr:colOff>
      <xdr:row>58</xdr:row>
      <xdr:rowOff>41275</xdr:rowOff>
    </xdr:to>
    <xdr:sp macro="" textlink="">
      <xdr:nvSpPr>
        <xdr:cNvPr id="169" name="楕円 168"/>
        <xdr:cNvSpPr/>
      </xdr:nvSpPr>
      <xdr:spPr>
        <a:xfrm>
          <a:off x="3746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57</xdr:row>
      <xdr:rowOff>161925</xdr:rowOff>
    </xdr:to>
    <xdr:cxnSp macro="">
      <xdr:nvCxnSpPr>
        <xdr:cNvPr id="170" name="直線コネクタ 169"/>
        <xdr:cNvCxnSpPr/>
      </xdr:nvCxnSpPr>
      <xdr:spPr>
        <a:xfrm flipV="1">
          <a:off x="3797300" y="99079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71" name="楕円 170"/>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161925</xdr:rowOff>
    </xdr:from>
    <xdr:to>
      <xdr:col>19</xdr:col>
      <xdr:colOff>177800</xdr:colOff>
      <xdr:row>58</xdr:row>
      <xdr:rowOff>19050</xdr:rowOff>
    </xdr:to>
    <xdr:cxnSp macro="">
      <xdr:nvCxnSpPr>
        <xdr:cNvPr id="172" name="直線コネクタ 171"/>
        <xdr:cNvCxnSpPr/>
      </xdr:nvCxnSpPr>
      <xdr:spPr>
        <a:xfrm flipV="1">
          <a:off x="2908300" y="9934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57802</xdr:rowOff>
    </xdr:from>
    <xdr:ext cx="405111" cy="259045"/>
    <xdr:sp macro="" textlink="">
      <xdr:nvSpPr>
        <xdr:cNvPr id="175" name="n_1mainValue【橋りょう・トンネル】&#10;有形固定資産減価償却率"/>
        <xdr:cNvSpPr txBox="1"/>
      </xdr:nvSpPr>
      <xdr:spPr>
        <a:xfrm>
          <a:off x="35820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60977</xdr:rowOff>
    </xdr:from>
    <xdr:ext cx="405111" cy="259045"/>
    <xdr:sp macro="" textlink="">
      <xdr:nvSpPr>
        <xdr:cNvPr id="176" name="n_2mainValue【橋りょう・トンネル】&#10;有形固定資産減価償却率"/>
        <xdr:cNvSpPr txBox="1"/>
      </xdr:nvSpPr>
      <xdr:spPr>
        <a:xfrm>
          <a:off x="27057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76947</xdr:rowOff>
    </xdr:from>
    <xdr:to>
      <xdr:col>55</xdr:col>
      <xdr:colOff>50800</xdr:colOff>
      <xdr:row>62</xdr:row>
      <xdr:rowOff>7097</xdr:rowOff>
    </xdr:to>
    <xdr:sp macro="" textlink="">
      <xdr:nvSpPr>
        <xdr:cNvPr id="212" name="楕円 211"/>
        <xdr:cNvSpPr/>
      </xdr:nvSpPr>
      <xdr:spPr>
        <a:xfrm>
          <a:off x="10426700" y="105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99824</xdr:rowOff>
    </xdr:from>
    <xdr:ext cx="599010" cy="259045"/>
    <xdr:sp macro="" textlink="">
      <xdr:nvSpPr>
        <xdr:cNvPr id="213" name="【橋りょう・トンネル】&#10;一人当たり有形固定資産（償却資産）額該当値テキスト"/>
        <xdr:cNvSpPr txBox="1"/>
      </xdr:nvSpPr>
      <xdr:spPr>
        <a:xfrm>
          <a:off x="10515600" y="1038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82848</xdr:rowOff>
    </xdr:from>
    <xdr:to>
      <xdr:col>50</xdr:col>
      <xdr:colOff>165100</xdr:colOff>
      <xdr:row>62</xdr:row>
      <xdr:rowOff>12998</xdr:rowOff>
    </xdr:to>
    <xdr:sp macro="" textlink="">
      <xdr:nvSpPr>
        <xdr:cNvPr id="214" name="楕円 213"/>
        <xdr:cNvSpPr/>
      </xdr:nvSpPr>
      <xdr:spPr>
        <a:xfrm>
          <a:off x="9588500" y="1054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127747</xdr:rowOff>
    </xdr:from>
    <xdr:to>
      <xdr:col>55</xdr:col>
      <xdr:colOff>0</xdr:colOff>
      <xdr:row>61</xdr:row>
      <xdr:rowOff>133648</xdr:rowOff>
    </xdr:to>
    <xdr:cxnSp macro="">
      <xdr:nvCxnSpPr>
        <xdr:cNvPr id="215" name="直線コネクタ 214"/>
        <xdr:cNvCxnSpPr/>
      </xdr:nvCxnSpPr>
      <xdr:spPr>
        <a:xfrm flipV="1">
          <a:off x="9639300" y="10586197"/>
          <a:ext cx="8382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87650</xdr:rowOff>
    </xdr:from>
    <xdr:to>
      <xdr:col>46</xdr:col>
      <xdr:colOff>38100</xdr:colOff>
      <xdr:row>62</xdr:row>
      <xdr:rowOff>17800</xdr:rowOff>
    </xdr:to>
    <xdr:sp macro="" textlink="">
      <xdr:nvSpPr>
        <xdr:cNvPr id="216" name="楕円 215"/>
        <xdr:cNvSpPr/>
      </xdr:nvSpPr>
      <xdr:spPr>
        <a:xfrm>
          <a:off x="8699500" y="105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133648</xdr:rowOff>
    </xdr:from>
    <xdr:to>
      <xdr:col>50</xdr:col>
      <xdr:colOff>114300</xdr:colOff>
      <xdr:row>61</xdr:row>
      <xdr:rowOff>138450</xdr:rowOff>
    </xdr:to>
    <xdr:cxnSp macro="">
      <xdr:nvCxnSpPr>
        <xdr:cNvPr id="217" name="直線コネクタ 216"/>
        <xdr:cNvCxnSpPr/>
      </xdr:nvCxnSpPr>
      <xdr:spPr>
        <a:xfrm flipV="1">
          <a:off x="8750300" y="10592098"/>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135820</xdr:rowOff>
    </xdr:from>
    <xdr:ext cx="599010" cy="259045"/>
    <xdr:sp macro="" textlink="">
      <xdr:nvSpPr>
        <xdr:cNvPr id="219" name="n_2aveValue【橋りょう・トンネル】&#10;一人当たり有形固定資産（償却資産）額"/>
        <xdr:cNvSpPr txBox="1"/>
      </xdr:nvSpPr>
      <xdr:spPr>
        <a:xfrm>
          <a:off x="8450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29525</xdr:rowOff>
    </xdr:from>
    <xdr:ext cx="599010" cy="259045"/>
    <xdr:sp macro="" textlink="">
      <xdr:nvSpPr>
        <xdr:cNvPr id="220" name="n_1mainValue【橋りょう・トンネル】&#10;一人当たり有形固定資産（償却資産）額"/>
        <xdr:cNvSpPr txBox="1"/>
      </xdr:nvSpPr>
      <xdr:spPr>
        <a:xfrm>
          <a:off x="9327095" y="103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34327</xdr:rowOff>
    </xdr:from>
    <xdr:ext cx="599010" cy="259045"/>
    <xdr:sp macro="" textlink="">
      <xdr:nvSpPr>
        <xdr:cNvPr id="221" name="n_2mainValue【橋りょう・トンネル】&#10;一人当たり有形固定資産（償却資産）額"/>
        <xdr:cNvSpPr txBox="1"/>
      </xdr:nvSpPr>
      <xdr:spPr>
        <a:xfrm>
          <a:off x="8450795" y="103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60" name="楕円 259"/>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261" name="【公営住宅】&#10;有形固定資産減価償却率該当値テキスト"/>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62" name="楕円 261"/>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32386</xdr:rowOff>
    </xdr:to>
    <xdr:cxnSp macro="">
      <xdr:nvCxnSpPr>
        <xdr:cNvPr id="263" name="直線コネクタ 262"/>
        <xdr:cNvCxnSpPr/>
      </xdr:nvCxnSpPr>
      <xdr:spPr>
        <a:xfrm flipV="1">
          <a:off x="3797300" y="142303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64" name="楕円 263"/>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70486</xdr:rowOff>
    </xdr:to>
    <xdr:cxnSp macro="">
      <xdr:nvCxnSpPr>
        <xdr:cNvPr id="265" name="直線コネクタ 264"/>
        <xdr:cNvCxnSpPr/>
      </xdr:nvCxnSpPr>
      <xdr:spPr>
        <a:xfrm flipV="1">
          <a:off x="2908300" y="14262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7"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68" name="n_1main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mainValue【公営住宅】&#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43307</xdr:rowOff>
    </xdr:from>
    <xdr:to>
      <xdr:col>55</xdr:col>
      <xdr:colOff>50800</xdr:colOff>
      <xdr:row>84</xdr:row>
      <xdr:rowOff>144907</xdr:rowOff>
    </xdr:to>
    <xdr:sp macro="" textlink="">
      <xdr:nvSpPr>
        <xdr:cNvPr id="307" name="楕円 306"/>
        <xdr:cNvSpPr/>
      </xdr:nvSpPr>
      <xdr:spPr>
        <a:xfrm>
          <a:off x="10426700" y="1444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21734</xdr:rowOff>
    </xdr:from>
    <xdr:ext cx="469744" cy="259045"/>
    <xdr:sp macro="" textlink="">
      <xdr:nvSpPr>
        <xdr:cNvPr id="308" name="【公営住宅】&#10;一人当たり面積該当値テキスト"/>
        <xdr:cNvSpPr txBox="1"/>
      </xdr:nvSpPr>
      <xdr:spPr>
        <a:xfrm>
          <a:off x="10515600" y="1442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45213</xdr:rowOff>
    </xdr:from>
    <xdr:to>
      <xdr:col>50</xdr:col>
      <xdr:colOff>165100</xdr:colOff>
      <xdr:row>84</xdr:row>
      <xdr:rowOff>146813</xdr:rowOff>
    </xdr:to>
    <xdr:sp macro="" textlink="">
      <xdr:nvSpPr>
        <xdr:cNvPr id="309" name="楕円 308"/>
        <xdr:cNvSpPr/>
      </xdr:nvSpPr>
      <xdr:spPr>
        <a:xfrm>
          <a:off x="9588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94107</xdr:rowOff>
    </xdr:from>
    <xdr:to>
      <xdr:col>55</xdr:col>
      <xdr:colOff>0</xdr:colOff>
      <xdr:row>84</xdr:row>
      <xdr:rowOff>96013</xdr:rowOff>
    </xdr:to>
    <xdr:cxnSp macro="">
      <xdr:nvCxnSpPr>
        <xdr:cNvPr id="310" name="直線コネクタ 309"/>
        <xdr:cNvCxnSpPr/>
      </xdr:nvCxnSpPr>
      <xdr:spPr>
        <a:xfrm flipV="1">
          <a:off x="9639300" y="1449590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47117</xdr:rowOff>
    </xdr:from>
    <xdr:to>
      <xdr:col>46</xdr:col>
      <xdr:colOff>38100</xdr:colOff>
      <xdr:row>84</xdr:row>
      <xdr:rowOff>148717</xdr:rowOff>
    </xdr:to>
    <xdr:sp macro="" textlink="">
      <xdr:nvSpPr>
        <xdr:cNvPr id="311" name="楕円 310"/>
        <xdr:cNvSpPr/>
      </xdr:nvSpPr>
      <xdr:spPr>
        <a:xfrm>
          <a:off x="8699500" y="14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96013</xdr:rowOff>
    </xdr:from>
    <xdr:to>
      <xdr:col>50</xdr:col>
      <xdr:colOff>114300</xdr:colOff>
      <xdr:row>84</xdr:row>
      <xdr:rowOff>97917</xdr:rowOff>
    </xdr:to>
    <xdr:cxnSp macro="">
      <xdr:nvCxnSpPr>
        <xdr:cNvPr id="312" name="直線コネクタ 311"/>
        <xdr:cNvCxnSpPr/>
      </xdr:nvCxnSpPr>
      <xdr:spPr>
        <a:xfrm flipV="1">
          <a:off x="8750300" y="14497813"/>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314"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137940</xdr:rowOff>
    </xdr:from>
    <xdr:ext cx="469744" cy="259045"/>
    <xdr:sp macro="" textlink="">
      <xdr:nvSpPr>
        <xdr:cNvPr id="315" name="n_1mainValue【公営住宅】&#10;一人当たり面積"/>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139844</xdr:rowOff>
    </xdr:from>
    <xdr:ext cx="469744" cy="259045"/>
    <xdr:sp macro="" textlink="">
      <xdr:nvSpPr>
        <xdr:cNvPr id="316" name="n_2mainValue【公営住宅】&#10;一人当たり面積"/>
        <xdr:cNvSpPr txBox="1"/>
      </xdr:nvSpPr>
      <xdr:spPr>
        <a:xfrm>
          <a:off x="8515427" y="145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5" name="フローチャート: 判断 364"/>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371" name="楕円 370"/>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40657</xdr:rowOff>
    </xdr:from>
    <xdr:ext cx="405111" cy="259045"/>
    <xdr:sp macro="" textlink="">
      <xdr:nvSpPr>
        <xdr:cNvPr id="372" name="【認定こども園・幼稚園・保育所】&#10;有形固定資産減価償却率該当値テキスト"/>
        <xdr:cNvSpPr txBox="1"/>
      </xdr:nvSpPr>
      <xdr:spPr>
        <a:xfrm>
          <a:off x="16357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373" name="楕円 372"/>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34</xdr:row>
      <xdr:rowOff>95250</xdr:rowOff>
    </xdr:to>
    <xdr:cxnSp macro="">
      <xdr:nvCxnSpPr>
        <xdr:cNvPr id="374" name="直線コネクタ 373"/>
        <xdr:cNvCxnSpPr/>
      </xdr:nvCxnSpPr>
      <xdr:spPr>
        <a:xfrm flipV="1">
          <a:off x="15481300" y="5897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65405</xdr:rowOff>
    </xdr:from>
    <xdr:to>
      <xdr:col>76</xdr:col>
      <xdr:colOff>165100</xdr:colOff>
      <xdr:row>34</xdr:row>
      <xdr:rowOff>167005</xdr:rowOff>
    </xdr:to>
    <xdr:sp macro="" textlink="">
      <xdr:nvSpPr>
        <xdr:cNvPr id="375" name="楕円 374"/>
        <xdr:cNvSpPr/>
      </xdr:nvSpPr>
      <xdr:spPr>
        <a:xfrm>
          <a:off x="14541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116205</xdr:rowOff>
    </xdr:to>
    <xdr:cxnSp macro="">
      <xdr:nvCxnSpPr>
        <xdr:cNvPr id="376" name="直線コネクタ 375"/>
        <xdr:cNvCxnSpPr/>
      </xdr:nvCxnSpPr>
      <xdr:spPr>
        <a:xfrm flipV="1">
          <a:off x="14592300" y="5924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78" name="n_2ave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379" name="n_1mainValue【認定こども園・幼稚園・保育所】&#10;有形固定資産減価償却率"/>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12082</xdr:rowOff>
    </xdr:from>
    <xdr:ext cx="405111" cy="259045"/>
    <xdr:sp macro="" textlink="">
      <xdr:nvSpPr>
        <xdr:cNvPr id="380" name="n_2mainValue【認定こども園・幼稚園・保育所】&#10;有形固定資産減価償却率"/>
        <xdr:cNvSpPr txBox="1"/>
      </xdr:nvSpPr>
      <xdr:spPr>
        <a:xfrm>
          <a:off x="14389744"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29972</xdr:rowOff>
    </xdr:from>
    <xdr:to>
      <xdr:col>116</xdr:col>
      <xdr:colOff>114300</xdr:colOff>
      <xdr:row>40</xdr:row>
      <xdr:rowOff>131572</xdr:rowOff>
    </xdr:to>
    <xdr:sp macro="" textlink="">
      <xdr:nvSpPr>
        <xdr:cNvPr id="416" name="楕円 415"/>
        <xdr:cNvSpPr/>
      </xdr:nvSpPr>
      <xdr:spPr>
        <a:xfrm>
          <a:off x="22110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8399</xdr:rowOff>
    </xdr:from>
    <xdr:ext cx="469744" cy="259045"/>
    <xdr:sp macro="" textlink="">
      <xdr:nvSpPr>
        <xdr:cNvPr id="417" name="【認定こども園・幼稚園・保育所】&#10;一人当たり面積該当値テキスト"/>
        <xdr:cNvSpPr txBox="1"/>
      </xdr:nvSpPr>
      <xdr:spPr>
        <a:xfrm>
          <a:off x="22199600"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32258</xdr:rowOff>
    </xdr:from>
    <xdr:to>
      <xdr:col>112</xdr:col>
      <xdr:colOff>38100</xdr:colOff>
      <xdr:row>40</xdr:row>
      <xdr:rowOff>133858</xdr:rowOff>
    </xdr:to>
    <xdr:sp macro="" textlink="">
      <xdr:nvSpPr>
        <xdr:cNvPr id="418" name="楕円 417"/>
        <xdr:cNvSpPr/>
      </xdr:nvSpPr>
      <xdr:spPr>
        <a:xfrm>
          <a:off x="21272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80772</xdr:rowOff>
    </xdr:from>
    <xdr:to>
      <xdr:col>116</xdr:col>
      <xdr:colOff>63500</xdr:colOff>
      <xdr:row>40</xdr:row>
      <xdr:rowOff>83058</xdr:rowOff>
    </xdr:to>
    <xdr:cxnSp macro="">
      <xdr:nvCxnSpPr>
        <xdr:cNvPr id="419" name="直線コネクタ 418"/>
        <xdr:cNvCxnSpPr/>
      </xdr:nvCxnSpPr>
      <xdr:spPr>
        <a:xfrm flipV="1">
          <a:off x="21323300" y="693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20" name="楕円 419"/>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83058</xdr:rowOff>
    </xdr:from>
    <xdr:to>
      <xdr:col>111</xdr:col>
      <xdr:colOff>177800</xdr:colOff>
      <xdr:row>40</xdr:row>
      <xdr:rowOff>85344</xdr:rowOff>
    </xdr:to>
    <xdr:cxnSp macro="">
      <xdr:nvCxnSpPr>
        <xdr:cNvPr id="421" name="直線コネクタ 420"/>
        <xdr:cNvCxnSpPr/>
      </xdr:nvCxnSpPr>
      <xdr:spPr>
        <a:xfrm flipV="1">
          <a:off x="20434300" y="694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423"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124985</xdr:rowOff>
    </xdr:from>
    <xdr:ext cx="469744" cy="259045"/>
    <xdr:sp macro="" textlink="">
      <xdr:nvSpPr>
        <xdr:cNvPr id="424" name="n_1mainValue【認定こども園・幼稚園・保育所】&#10;一人当たり面積"/>
        <xdr:cNvSpPr txBox="1"/>
      </xdr:nvSpPr>
      <xdr:spPr>
        <a:xfrm>
          <a:off x="21075727"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25" name="n_2mainValue【認定こども園・幼稚園・保育所】&#10;一人当たり面積"/>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64" name="楕円 463"/>
        <xdr:cNvSpPr/>
      </xdr:nvSpPr>
      <xdr:spPr>
        <a:xfrm>
          <a:off x="16268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128287</xdr:rowOff>
    </xdr:from>
    <xdr:ext cx="405111" cy="259045"/>
    <xdr:sp macro="" textlink="">
      <xdr:nvSpPr>
        <xdr:cNvPr id="465" name="【学校施設】&#10;有形固定資産減価償却率該当値テキスト"/>
        <xdr:cNvSpPr txBox="1"/>
      </xdr:nvSpPr>
      <xdr:spPr>
        <a:xfrm>
          <a:off x="16357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466" name="楕円 465"/>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15240</xdr:rowOff>
    </xdr:to>
    <xdr:cxnSp macro="">
      <xdr:nvCxnSpPr>
        <xdr:cNvPr id="467" name="直線コネクタ 466"/>
        <xdr:cNvCxnSpPr/>
      </xdr:nvCxnSpPr>
      <xdr:spPr>
        <a:xfrm flipV="1">
          <a:off x="15481300" y="10100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68" name="楕円 467"/>
        <xdr:cNvSpPr/>
      </xdr:nvSpPr>
      <xdr:spPr>
        <a:xfrm>
          <a:off x="14541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24765</xdr:rowOff>
    </xdr:to>
    <xdr:cxnSp macro="">
      <xdr:nvCxnSpPr>
        <xdr:cNvPr id="469" name="直線コネクタ 468"/>
        <xdr:cNvCxnSpPr/>
      </xdr:nvCxnSpPr>
      <xdr:spPr>
        <a:xfrm flipV="1">
          <a:off x="14592300" y="101307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471" name="n_2aveValue【学校施設】&#10;有形固定資産減価償却率"/>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472" name="n_1mainValue【学校施設】&#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73" name="n_2mainValue【学校施設】&#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36177</xdr:rowOff>
    </xdr:from>
    <xdr:to>
      <xdr:col>116</xdr:col>
      <xdr:colOff>114300</xdr:colOff>
      <xdr:row>63</xdr:row>
      <xdr:rowOff>137777</xdr:rowOff>
    </xdr:to>
    <xdr:sp macro="" textlink="">
      <xdr:nvSpPr>
        <xdr:cNvPr id="513" name="楕円 512"/>
        <xdr:cNvSpPr/>
      </xdr:nvSpPr>
      <xdr:spPr>
        <a:xfrm>
          <a:off x="22110700" y="108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14"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39443</xdr:rowOff>
    </xdr:from>
    <xdr:to>
      <xdr:col>112</xdr:col>
      <xdr:colOff>38100</xdr:colOff>
      <xdr:row>63</xdr:row>
      <xdr:rowOff>141043</xdr:rowOff>
    </xdr:to>
    <xdr:sp macro="" textlink="">
      <xdr:nvSpPr>
        <xdr:cNvPr id="515" name="楕円 514"/>
        <xdr:cNvSpPr/>
      </xdr:nvSpPr>
      <xdr:spPr>
        <a:xfrm>
          <a:off x="21272500" y="10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86977</xdr:rowOff>
    </xdr:from>
    <xdr:to>
      <xdr:col>116</xdr:col>
      <xdr:colOff>63500</xdr:colOff>
      <xdr:row>63</xdr:row>
      <xdr:rowOff>90243</xdr:rowOff>
    </xdr:to>
    <xdr:cxnSp macro="">
      <xdr:nvCxnSpPr>
        <xdr:cNvPr id="516" name="直線コネクタ 515"/>
        <xdr:cNvCxnSpPr/>
      </xdr:nvCxnSpPr>
      <xdr:spPr>
        <a:xfrm flipV="1">
          <a:off x="21323300" y="108883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42055</xdr:rowOff>
    </xdr:from>
    <xdr:to>
      <xdr:col>107</xdr:col>
      <xdr:colOff>101600</xdr:colOff>
      <xdr:row>63</xdr:row>
      <xdr:rowOff>143655</xdr:rowOff>
    </xdr:to>
    <xdr:sp macro="" textlink="">
      <xdr:nvSpPr>
        <xdr:cNvPr id="517" name="楕円 516"/>
        <xdr:cNvSpPr/>
      </xdr:nvSpPr>
      <xdr:spPr>
        <a:xfrm>
          <a:off x="20383500" y="108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90243</xdr:rowOff>
    </xdr:from>
    <xdr:to>
      <xdr:col>111</xdr:col>
      <xdr:colOff>177800</xdr:colOff>
      <xdr:row>63</xdr:row>
      <xdr:rowOff>92855</xdr:rowOff>
    </xdr:to>
    <xdr:cxnSp macro="">
      <xdr:nvCxnSpPr>
        <xdr:cNvPr id="518" name="直線コネクタ 517"/>
        <xdr:cNvCxnSpPr/>
      </xdr:nvCxnSpPr>
      <xdr:spPr>
        <a:xfrm flipV="1">
          <a:off x="20434300" y="1089159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520"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132170</xdr:rowOff>
    </xdr:from>
    <xdr:ext cx="469744" cy="259045"/>
    <xdr:sp macro="" textlink="">
      <xdr:nvSpPr>
        <xdr:cNvPr id="521" name="n_1mainValue【学校施設】&#10;一人当たり面積"/>
        <xdr:cNvSpPr txBox="1"/>
      </xdr:nvSpPr>
      <xdr:spPr>
        <a:xfrm>
          <a:off x="21075727" y="1093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134782</xdr:rowOff>
    </xdr:from>
    <xdr:ext cx="469744" cy="259045"/>
    <xdr:sp macro="" textlink="">
      <xdr:nvSpPr>
        <xdr:cNvPr id="522" name="n_2mainValue【学校施設】&#10;一人当たり面積"/>
        <xdr:cNvSpPr txBox="1"/>
      </xdr:nvSpPr>
      <xdr:spPr>
        <a:xfrm>
          <a:off x="20199427" y="109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53" name="【児童館】&#10;有形固定資産減価償却率平均値テキスト"/>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556" name="フローチャート: 判断 55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111398</xdr:rowOff>
    </xdr:from>
    <xdr:to>
      <xdr:col>85</xdr:col>
      <xdr:colOff>177800</xdr:colOff>
      <xdr:row>82</xdr:row>
      <xdr:rowOff>41548</xdr:rowOff>
    </xdr:to>
    <xdr:sp macro="" textlink="">
      <xdr:nvSpPr>
        <xdr:cNvPr id="562" name="楕円 561"/>
        <xdr:cNvSpPr/>
      </xdr:nvSpPr>
      <xdr:spPr>
        <a:xfrm>
          <a:off x="16268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89825</xdr:rowOff>
    </xdr:from>
    <xdr:ext cx="405111" cy="259045"/>
    <xdr:sp macro="" textlink="">
      <xdr:nvSpPr>
        <xdr:cNvPr id="563" name="【児童館】&#10;有形固定資産減価償却率該当値テキスト"/>
        <xdr:cNvSpPr txBox="1"/>
      </xdr:nvSpPr>
      <xdr:spPr>
        <a:xfrm>
          <a:off x="16357600"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564" name="楕円 563"/>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29936</xdr:rowOff>
    </xdr:to>
    <xdr:cxnSp macro="">
      <xdr:nvCxnSpPr>
        <xdr:cNvPr id="565" name="直線コネクタ 564"/>
        <xdr:cNvCxnSpPr/>
      </xdr:nvCxnSpPr>
      <xdr:spPr>
        <a:xfrm flipV="1">
          <a:off x="15481300" y="140496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42818</xdr:rowOff>
    </xdr:from>
    <xdr:to>
      <xdr:col>76</xdr:col>
      <xdr:colOff>165100</xdr:colOff>
      <xdr:row>82</xdr:row>
      <xdr:rowOff>144418</xdr:rowOff>
    </xdr:to>
    <xdr:sp macro="" textlink="">
      <xdr:nvSpPr>
        <xdr:cNvPr id="566" name="楕円 565"/>
        <xdr:cNvSpPr/>
      </xdr:nvSpPr>
      <xdr:spPr>
        <a:xfrm>
          <a:off x="14541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93618</xdr:rowOff>
    </xdr:to>
    <xdr:cxnSp macro="">
      <xdr:nvCxnSpPr>
        <xdr:cNvPr id="567" name="直線コネクタ 566"/>
        <xdr:cNvCxnSpPr/>
      </xdr:nvCxnSpPr>
      <xdr:spPr>
        <a:xfrm flipV="1">
          <a:off x="14592300" y="1408883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68"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69"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71863</xdr:rowOff>
    </xdr:from>
    <xdr:ext cx="405111" cy="259045"/>
    <xdr:sp macro="" textlink="">
      <xdr:nvSpPr>
        <xdr:cNvPr id="570" name="n_1mainValue【児童館】&#10;有形固定資産減価償却率"/>
        <xdr:cNvSpPr txBox="1"/>
      </xdr:nvSpPr>
      <xdr:spPr>
        <a:xfrm>
          <a:off x="152660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135545</xdr:rowOff>
    </xdr:from>
    <xdr:ext cx="405111" cy="259045"/>
    <xdr:sp macro="" textlink="">
      <xdr:nvSpPr>
        <xdr:cNvPr id="571" name="n_2mainValue【児童館】&#10;有形固定資産減価償却率"/>
        <xdr:cNvSpPr txBox="1"/>
      </xdr:nvSpPr>
      <xdr:spPr>
        <a:xfrm>
          <a:off x="14389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3" name="フローチャート: 判断 602"/>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xdr:rowOff>
    </xdr:from>
    <xdr:to>
      <xdr:col>116</xdr:col>
      <xdr:colOff>114300</xdr:colOff>
      <xdr:row>80</xdr:row>
      <xdr:rowOff>107950</xdr:rowOff>
    </xdr:to>
    <xdr:sp macro="" textlink="">
      <xdr:nvSpPr>
        <xdr:cNvPr id="609" name="楕円 608"/>
        <xdr:cNvSpPr/>
      </xdr:nvSpPr>
      <xdr:spPr>
        <a:xfrm>
          <a:off x="22110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29227</xdr:rowOff>
    </xdr:from>
    <xdr:ext cx="469744" cy="259045"/>
    <xdr:sp macro="" textlink="">
      <xdr:nvSpPr>
        <xdr:cNvPr id="610" name="【児童館】&#10;一人当たり面積該当値テキスト"/>
        <xdr:cNvSpPr txBox="1"/>
      </xdr:nvSpPr>
      <xdr:spPr>
        <a:xfrm>
          <a:off x="22199600"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611" name="楕円 610"/>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57150</xdr:rowOff>
    </xdr:from>
    <xdr:to>
      <xdr:col>116</xdr:col>
      <xdr:colOff>63500</xdr:colOff>
      <xdr:row>80</xdr:row>
      <xdr:rowOff>76200</xdr:rowOff>
    </xdr:to>
    <xdr:cxnSp macro="">
      <xdr:nvCxnSpPr>
        <xdr:cNvPr id="612" name="直線コネクタ 611"/>
        <xdr:cNvCxnSpPr/>
      </xdr:nvCxnSpPr>
      <xdr:spPr>
        <a:xfrm flipV="1">
          <a:off x="21323300" y="13773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613" name="楕円 612"/>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81</xdr:row>
      <xdr:rowOff>114300</xdr:rowOff>
    </xdr:to>
    <xdr:cxnSp macro="">
      <xdr:nvCxnSpPr>
        <xdr:cNvPr id="614" name="直線コネクタ 613"/>
        <xdr:cNvCxnSpPr/>
      </xdr:nvCxnSpPr>
      <xdr:spPr>
        <a:xfrm flipV="1">
          <a:off x="20434300" y="13792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5"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16"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617" name="n_1mainValue【児童館】&#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618" name="n_2mainValue【児童館】&#10;一人当たり面積"/>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49"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52" name="フローチャート: 判断 65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46627</xdr:rowOff>
    </xdr:from>
    <xdr:to>
      <xdr:col>85</xdr:col>
      <xdr:colOff>177800</xdr:colOff>
      <xdr:row>103</xdr:row>
      <xdr:rowOff>148227</xdr:rowOff>
    </xdr:to>
    <xdr:sp macro="" textlink="">
      <xdr:nvSpPr>
        <xdr:cNvPr id="658" name="楕円 657"/>
        <xdr:cNvSpPr/>
      </xdr:nvSpPr>
      <xdr:spPr>
        <a:xfrm>
          <a:off x="16268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25054</xdr:rowOff>
    </xdr:from>
    <xdr:ext cx="405111" cy="259045"/>
    <xdr:sp macro="" textlink="">
      <xdr:nvSpPr>
        <xdr:cNvPr id="659" name="【公民館】&#10;有形固定資産減価償却率該当値テキスト"/>
        <xdr:cNvSpPr txBox="1"/>
      </xdr:nvSpPr>
      <xdr:spPr>
        <a:xfrm>
          <a:off x="16357600"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660" name="楕円 659"/>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97427</xdr:rowOff>
    </xdr:from>
    <xdr:to>
      <xdr:col>85</xdr:col>
      <xdr:colOff>127000</xdr:colOff>
      <xdr:row>103</xdr:row>
      <xdr:rowOff>120287</xdr:rowOff>
    </xdr:to>
    <xdr:cxnSp macro="">
      <xdr:nvCxnSpPr>
        <xdr:cNvPr id="661" name="直線コネクタ 660"/>
        <xdr:cNvCxnSpPr/>
      </xdr:nvCxnSpPr>
      <xdr:spPr>
        <a:xfrm flipV="1">
          <a:off x="15481300" y="177567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662" name="楕円 661"/>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104</xdr:row>
      <xdr:rowOff>9252</xdr:rowOff>
    </xdr:to>
    <xdr:cxnSp macro="">
      <xdr:nvCxnSpPr>
        <xdr:cNvPr id="663" name="直線コネクタ 662"/>
        <xdr:cNvCxnSpPr/>
      </xdr:nvCxnSpPr>
      <xdr:spPr>
        <a:xfrm flipV="1">
          <a:off x="14592300" y="1777963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64"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65"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162214</xdr:rowOff>
    </xdr:from>
    <xdr:ext cx="405111" cy="259045"/>
    <xdr:sp macro="" textlink="">
      <xdr:nvSpPr>
        <xdr:cNvPr id="666" name="n_1mainValue【公民館】&#10;有形固定資産減価償却率"/>
        <xdr:cNvSpPr txBox="1"/>
      </xdr:nvSpPr>
      <xdr:spPr>
        <a:xfrm>
          <a:off x="15266044" y="178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667" name="n_2mainValue【公民館】&#10;有形固定資産減価償却率"/>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6"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99" name="フローチャート: 判断 698"/>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76836</xdr:rowOff>
    </xdr:from>
    <xdr:to>
      <xdr:col>116</xdr:col>
      <xdr:colOff>114300</xdr:colOff>
      <xdr:row>106</xdr:row>
      <xdr:rowOff>6986</xdr:rowOff>
    </xdr:to>
    <xdr:sp macro="" textlink="">
      <xdr:nvSpPr>
        <xdr:cNvPr id="705" name="楕円 704"/>
        <xdr:cNvSpPr/>
      </xdr:nvSpPr>
      <xdr:spPr>
        <a:xfrm>
          <a:off x="22110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99713</xdr:rowOff>
    </xdr:from>
    <xdr:ext cx="469744" cy="259045"/>
    <xdr:sp macro="" textlink="">
      <xdr:nvSpPr>
        <xdr:cNvPr id="706" name="【公民館】&#10;一人当たり面積該当値テキスト"/>
        <xdr:cNvSpPr txBox="1"/>
      </xdr:nvSpPr>
      <xdr:spPr>
        <a:xfrm>
          <a:off x="22199600"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84455</xdr:rowOff>
    </xdr:from>
    <xdr:to>
      <xdr:col>112</xdr:col>
      <xdr:colOff>38100</xdr:colOff>
      <xdr:row>106</xdr:row>
      <xdr:rowOff>14605</xdr:rowOff>
    </xdr:to>
    <xdr:sp macro="" textlink="">
      <xdr:nvSpPr>
        <xdr:cNvPr id="707" name="楕円 706"/>
        <xdr:cNvSpPr/>
      </xdr:nvSpPr>
      <xdr:spPr>
        <a:xfrm>
          <a:off x="21272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127636</xdr:rowOff>
    </xdr:from>
    <xdr:to>
      <xdr:col>116</xdr:col>
      <xdr:colOff>63500</xdr:colOff>
      <xdr:row>105</xdr:row>
      <xdr:rowOff>135255</xdr:rowOff>
    </xdr:to>
    <xdr:cxnSp macro="">
      <xdr:nvCxnSpPr>
        <xdr:cNvPr id="708" name="直線コネクタ 707"/>
        <xdr:cNvCxnSpPr/>
      </xdr:nvCxnSpPr>
      <xdr:spPr>
        <a:xfrm flipV="1">
          <a:off x="21323300" y="18129886"/>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09" name="楕円 708"/>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135255</xdr:rowOff>
    </xdr:from>
    <xdr:to>
      <xdr:col>111</xdr:col>
      <xdr:colOff>177800</xdr:colOff>
      <xdr:row>105</xdr:row>
      <xdr:rowOff>160020</xdr:rowOff>
    </xdr:to>
    <xdr:cxnSp macro="">
      <xdr:nvCxnSpPr>
        <xdr:cNvPr id="710" name="直線コネクタ 709"/>
        <xdr:cNvCxnSpPr/>
      </xdr:nvCxnSpPr>
      <xdr:spPr>
        <a:xfrm flipV="1">
          <a:off x="20434300" y="1813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11"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712" name="n_2aveValue【公民館】&#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31132</xdr:rowOff>
    </xdr:from>
    <xdr:ext cx="469744" cy="259045"/>
    <xdr:sp macro="" textlink="">
      <xdr:nvSpPr>
        <xdr:cNvPr id="713" name="n_1mainValue【公民館】&#10;一人当たり面積"/>
        <xdr:cNvSpPr txBox="1"/>
      </xdr:nvSpPr>
      <xdr:spPr>
        <a:xfrm>
          <a:off x="210757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14" name="n_2mainValue【公民館】&#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％と類似団体平均値、山梨県平均値を大きく上回っている。古くから存在する道路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改修についても、年次ごと小規模な改修となっていることから、比率が高い状況にあると考えられる。道路については、市民生活に密着したインフラ資産であるため効果的な長寿命化を図っていく必要がある。同じくインフラ資産である、橋りょう・トンネルで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％上回っているが、人口一人当たりの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多いことから、老朽化が著しい状況ではないと考えられる。しかし、保有資産が多いため、橋梁長寿命化計画に基づき点検等を実施し、計画的な改修を実施していく必要がある。上記の事業資産（施設）のうち有形固定資産減価償却率が高いものは、保育所等、学校施設で、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値を大きく上回っている。人口一人当たりの面積では、両分類とも類似団体平均値を下回っていることから、平均より老朽化している結果となった。従来からの施設を活用し小規模修繕を実施する中で事業実施していることが、比率の高い要因として考えられる。一方、類似団体平均値より低い施設は、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％）と、保有量の約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割程度の償却となっている。一人当たりの面積では、児童館が平均を大きく上回っているが、ほぼ平均的な保有量となっている。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69" name="楕円 68"/>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0" name="【図書館】&#10;有形固定資産減価償却率該当値テキスト"/>
        <xdr:cNvSpPr txBox="1"/>
      </xdr:nvSpPr>
      <xdr:spPr>
        <a:xfrm>
          <a:off x="46736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165100</xdr:rowOff>
    </xdr:from>
    <xdr:to>
      <xdr:col>20</xdr:col>
      <xdr:colOff>38100</xdr:colOff>
      <xdr:row>39</xdr:row>
      <xdr:rowOff>95250</xdr:rowOff>
    </xdr:to>
    <xdr:sp macro="" textlink="">
      <xdr:nvSpPr>
        <xdr:cNvPr id="71" name="楕円 70"/>
        <xdr:cNvSpPr/>
      </xdr:nvSpPr>
      <xdr:spPr>
        <a:xfrm>
          <a:off x="3746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44450</xdr:rowOff>
    </xdr:to>
    <xdr:cxnSp macro="">
      <xdr:nvCxnSpPr>
        <xdr:cNvPr id="72" name="直線コネクタ 71"/>
        <xdr:cNvCxnSpPr/>
      </xdr:nvCxnSpPr>
      <xdr:spPr>
        <a:xfrm flipV="1">
          <a:off x="3797300" y="670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19050</xdr:rowOff>
    </xdr:from>
    <xdr:to>
      <xdr:col>15</xdr:col>
      <xdr:colOff>101600</xdr:colOff>
      <xdr:row>39</xdr:row>
      <xdr:rowOff>120650</xdr:rowOff>
    </xdr:to>
    <xdr:sp macro="" textlink="">
      <xdr:nvSpPr>
        <xdr:cNvPr id="73" name="楕円 72"/>
        <xdr:cNvSpPr/>
      </xdr:nvSpPr>
      <xdr:spPr>
        <a:xfrm>
          <a:off x="2857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44450</xdr:rowOff>
    </xdr:from>
    <xdr:to>
      <xdr:col>19</xdr:col>
      <xdr:colOff>177800</xdr:colOff>
      <xdr:row>39</xdr:row>
      <xdr:rowOff>69850</xdr:rowOff>
    </xdr:to>
    <xdr:cxnSp macro="">
      <xdr:nvCxnSpPr>
        <xdr:cNvPr id="74" name="直線コネクタ 73"/>
        <xdr:cNvCxnSpPr/>
      </xdr:nvCxnSpPr>
      <xdr:spPr>
        <a:xfrm flipV="1">
          <a:off x="29083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86377</xdr:rowOff>
    </xdr:from>
    <xdr:ext cx="405111" cy="259045"/>
    <xdr:sp macro="" textlink="">
      <xdr:nvSpPr>
        <xdr:cNvPr id="77" name="n_1mainValue【図書館】&#10;有形固定資産減価償却率"/>
        <xdr:cNvSpPr txBox="1"/>
      </xdr:nvSpPr>
      <xdr:spPr>
        <a:xfrm>
          <a:off x="3582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111777</xdr:rowOff>
    </xdr:from>
    <xdr:ext cx="405111" cy="259045"/>
    <xdr:sp macro="" textlink="">
      <xdr:nvSpPr>
        <xdr:cNvPr id="78" name="n_2mainValue【図書館】&#10;有形固定資産減価償却率"/>
        <xdr:cNvSpPr txBox="1"/>
      </xdr:nvSpPr>
      <xdr:spPr>
        <a:xfrm>
          <a:off x="2705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6" name="楕円 115"/>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17"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18" name="楕円 117"/>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114300</xdr:rowOff>
    </xdr:to>
    <xdr:cxnSp macro="">
      <xdr:nvCxnSpPr>
        <xdr:cNvPr id="119" name="直線コネクタ 118"/>
        <xdr:cNvCxnSpPr/>
      </xdr:nvCxnSpPr>
      <xdr:spPr>
        <a:xfrm flipV="1">
          <a:off x="9639300" y="696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0" name="楕円 119"/>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1" name="直線コネクタ 120"/>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21607</xdr:rowOff>
    </xdr:from>
    <xdr:ext cx="469744" cy="259045"/>
    <xdr:sp macro="" textlink="">
      <xdr:nvSpPr>
        <xdr:cNvPr id="123"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4"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5"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64" name="楕円 163"/>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65" name="【体育館・プール】&#10;有形固定資産減価償却率該当値テキスト"/>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66" name="楕円 165"/>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91440</xdr:rowOff>
    </xdr:to>
    <xdr:cxnSp macro="">
      <xdr:nvCxnSpPr>
        <xdr:cNvPr id="167" name="直線コネクタ 166"/>
        <xdr:cNvCxnSpPr/>
      </xdr:nvCxnSpPr>
      <xdr:spPr>
        <a:xfrm flipV="1">
          <a:off x="3797300" y="101631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82550</xdr:rowOff>
    </xdr:from>
    <xdr:to>
      <xdr:col>15</xdr:col>
      <xdr:colOff>101600</xdr:colOff>
      <xdr:row>60</xdr:row>
      <xdr:rowOff>12700</xdr:rowOff>
    </xdr:to>
    <xdr:sp macro="" textlink="">
      <xdr:nvSpPr>
        <xdr:cNvPr id="168" name="楕円 167"/>
        <xdr:cNvSpPr/>
      </xdr:nvSpPr>
      <xdr:spPr>
        <a:xfrm>
          <a:off x="2857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133350</xdr:rowOff>
    </xdr:to>
    <xdr:cxnSp macro="">
      <xdr:nvCxnSpPr>
        <xdr:cNvPr id="169" name="直線コネクタ 168"/>
        <xdr:cNvCxnSpPr/>
      </xdr:nvCxnSpPr>
      <xdr:spPr>
        <a:xfrm flipV="1">
          <a:off x="2908300" y="102069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71"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72" name="n_1main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73" name="n_2main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125603</xdr:rowOff>
    </xdr:from>
    <xdr:to>
      <xdr:col>55</xdr:col>
      <xdr:colOff>50800</xdr:colOff>
      <xdr:row>64</xdr:row>
      <xdr:rowOff>55753</xdr:rowOff>
    </xdr:to>
    <xdr:sp macro="" textlink="">
      <xdr:nvSpPr>
        <xdr:cNvPr id="211" name="楕円 210"/>
        <xdr:cNvSpPr/>
      </xdr:nvSpPr>
      <xdr:spPr>
        <a:xfrm>
          <a:off x="10426700" y="109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126746</xdr:rowOff>
    </xdr:from>
    <xdr:to>
      <xdr:col>50</xdr:col>
      <xdr:colOff>165100</xdr:colOff>
      <xdr:row>64</xdr:row>
      <xdr:rowOff>56896</xdr:rowOff>
    </xdr:to>
    <xdr:sp macro="" textlink="">
      <xdr:nvSpPr>
        <xdr:cNvPr id="213" name="楕円 212"/>
        <xdr:cNvSpPr/>
      </xdr:nvSpPr>
      <xdr:spPr>
        <a:xfrm>
          <a:off x="9588500" y="10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4953</xdr:rowOff>
    </xdr:from>
    <xdr:to>
      <xdr:col>55</xdr:col>
      <xdr:colOff>0</xdr:colOff>
      <xdr:row>64</xdr:row>
      <xdr:rowOff>6096</xdr:rowOff>
    </xdr:to>
    <xdr:cxnSp macro="">
      <xdr:nvCxnSpPr>
        <xdr:cNvPr id="214" name="直線コネクタ 213"/>
        <xdr:cNvCxnSpPr/>
      </xdr:nvCxnSpPr>
      <xdr:spPr>
        <a:xfrm flipV="1">
          <a:off x="9639300" y="1097775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122745</xdr:rowOff>
    </xdr:from>
    <xdr:to>
      <xdr:col>46</xdr:col>
      <xdr:colOff>38100</xdr:colOff>
      <xdr:row>64</xdr:row>
      <xdr:rowOff>52895</xdr:rowOff>
    </xdr:to>
    <xdr:sp macro="" textlink="">
      <xdr:nvSpPr>
        <xdr:cNvPr id="215" name="楕円 214"/>
        <xdr:cNvSpPr/>
      </xdr:nvSpPr>
      <xdr:spPr>
        <a:xfrm>
          <a:off x="8699500" y="109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2095</xdr:rowOff>
    </xdr:from>
    <xdr:to>
      <xdr:col>50</xdr:col>
      <xdr:colOff>114300</xdr:colOff>
      <xdr:row>64</xdr:row>
      <xdr:rowOff>6096</xdr:rowOff>
    </xdr:to>
    <xdr:cxnSp macro="">
      <xdr:nvCxnSpPr>
        <xdr:cNvPr id="216" name="直線コネクタ 215"/>
        <xdr:cNvCxnSpPr/>
      </xdr:nvCxnSpPr>
      <xdr:spPr>
        <a:xfrm>
          <a:off x="8750300" y="1097489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56786</xdr:rowOff>
    </xdr:from>
    <xdr:ext cx="469744" cy="259045"/>
    <xdr:sp macro="" textlink="">
      <xdr:nvSpPr>
        <xdr:cNvPr id="218" name="n_2aveValue【体育館・プール】&#10;一人当たり面積"/>
        <xdr:cNvSpPr txBox="1"/>
      </xdr:nvSpPr>
      <xdr:spPr>
        <a:xfrm>
          <a:off x="8515427" y="1102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73423</xdr:rowOff>
    </xdr:from>
    <xdr:ext cx="469744" cy="259045"/>
    <xdr:sp macro="" textlink="">
      <xdr:nvSpPr>
        <xdr:cNvPr id="219" name="n_1mainValue【体育館・プール】&#10;一人当たり面積"/>
        <xdr:cNvSpPr txBox="1"/>
      </xdr:nvSpPr>
      <xdr:spPr>
        <a:xfrm>
          <a:off x="9391727" y="107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69422</xdr:rowOff>
    </xdr:from>
    <xdr:ext cx="469744" cy="259045"/>
    <xdr:sp macro="" textlink="">
      <xdr:nvSpPr>
        <xdr:cNvPr id="220" name="n_2mainValue【体育館・プール】&#10;一人当たり面積"/>
        <xdr:cNvSpPr txBox="1"/>
      </xdr:nvSpPr>
      <xdr:spPr>
        <a:xfrm>
          <a:off x="8515427" y="1069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38736</xdr:rowOff>
    </xdr:from>
    <xdr:to>
      <xdr:col>24</xdr:col>
      <xdr:colOff>114300</xdr:colOff>
      <xdr:row>85</xdr:row>
      <xdr:rowOff>140336</xdr:rowOff>
    </xdr:to>
    <xdr:sp macro="" textlink="">
      <xdr:nvSpPr>
        <xdr:cNvPr id="259" name="楕円 258"/>
        <xdr:cNvSpPr/>
      </xdr:nvSpPr>
      <xdr:spPr>
        <a:xfrm>
          <a:off x="4584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17163</xdr:rowOff>
    </xdr:from>
    <xdr:ext cx="405111" cy="259045"/>
    <xdr:sp macro="" textlink="">
      <xdr:nvSpPr>
        <xdr:cNvPr id="260" name="【福祉施設】&#10;有形固定資産減価償却率該当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76836</xdr:rowOff>
    </xdr:from>
    <xdr:to>
      <xdr:col>20</xdr:col>
      <xdr:colOff>38100</xdr:colOff>
      <xdr:row>86</xdr:row>
      <xdr:rowOff>6986</xdr:rowOff>
    </xdr:to>
    <xdr:sp macro="" textlink="">
      <xdr:nvSpPr>
        <xdr:cNvPr id="261" name="楕円 260"/>
        <xdr:cNvSpPr/>
      </xdr:nvSpPr>
      <xdr:spPr>
        <a:xfrm>
          <a:off x="3746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89536</xdr:rowOff>
    </xdr:from>
    <xdr:to>
      <xdr:col>24</xdr:col>
      <xdr:colOff>63500</xdr:colOff>
      <xdr:row>85</xdr:row>
      <xdr:rowOff>127636</xdr:rowOff>
    </xdr:to>
    <xdr:cxnSp macro="">
      <xdr:nvCxnSpPr>
        <xdr:cNvPr id="262" name="直線コネクタ 261"/>
        <xdr:cNvCxnSpPr/>
      </xdr:nvCxnSpPr>
      <xdr:spPr>
        <a:xfrm flipV="1">
          <a:off x="3797300" y="146627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122555</xdr:rowOff>
    </xdr:from>
    <xdr:to>
      <xdr:col>15</xdr:col>
      <xdr:colOff>101600</xdr:colOff>
      <xdr:row>86</xdr:row>
      <xdr:rowOff>52705</xdr:rowOff>
    </xdr:to>
    <xdr:sp macro="" textlink="">
      <xdr:nvSpPr>
        <xdr:cNvPr id="263" name="楕円 262"/>
        <xdr:cNvSpPr/>
      </xdr:nvSpPr>
      <xdr:spPr>
        <a:xfrm>
          <a:off x="2857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127636</xdr:rowOff>
    </xdr:from>
    <xdr:to>
      <xdr:col>19</xdr:col>
      <xdr:colOff>177800</xdr:colOff>
      <xdr:row>86</xdr:row>
      <xdr:rowOff>1905</xdr:rowOff>
    </xdr:to>
    <xdr:cxnSp macro="">
      <xdr:nvCxnSpPr>
        <xdr:cNvPr id="264" name="直線コネクタ 263"/>
        <xdr:cNvCxnSpPr/>
      </xdr:nvCxnSpPr>
      <xdr:spPr>
        <a:xfrm flipV="1">
          <a:off x="2908300" y="147008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66"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169563</xdr:rowOff>
    </xdr:from>
    <xdr:ext cx="405111" cy="259045"/>
    <xdr:sp macro="" textlink="">
      <xdr:nvSpPr>
        <xdr:cNvPr id="267" name="n_1mainValue【福祉施設】&#10;有形固定資産減価償却率"/>
        <xdr:cNvSpPr txBox="1"/>
      </xdr:nvSpPr>
      <xdr:spPr>
        <a:xfrm>
          <a:off x="3582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43832</xdr:rowOff>
    </xdr:from>
    <xdr:ext cx="405111" cy="259045"/>
    <xdr:sp macro="" textlink="">
      <xdr:nvSpPr>
        <xdr:cNvPr id="268" name="n_2mainValue【福祉施設】&#10;有形固定資産減価償却率"/>
        <xdr:cNvSpPr txBox="1"/>
      </xdr:nvSpPr>
      <xdr:spPr>
        <a:xfrm>
          <a:off x="2705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04" name="楕円 303"/>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05" name="【福祉施設】&#10;一人当たり面積該当値テキスト"/>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154178</xdr:rowOff>
    </xdr:from>
    <xdr:to>
      <xdr:col>50</xdr:col>
      <xdr:colOff>165100</xdr:colOff>
      <xdr:row>85</xdr:row>
      <xdr:rowOff>84328</xdr:rowOff>
    </xdr:to>
    <xdr:sp macro="" textlink="">
      <xdr:nvSpPr>
        <xdr:cNvPr id="306" name="楕円 305"/>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33528</xdr:rowOff>
    </xdr:to>
    <xdr:cxnSp macro="">
      <xdr:nvCxnSpPr>
        <xdr:cNvPr id="307" name="直線コネクタ 306"/>
        <xdr:cNvCxnSpPr/>
      </xdr:nvCxnSpPr>
      <xdr:spPr>
        <a:xfrm flipV="1">
          <a:off x="9639300" y="1460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08" name="楕円 307"/>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33528</xdr:rowOff>
    </xdr:from>
    <xdr:to>
      <xdr:col>50</xdr:col>
      <xdr:colOff>114300</xdr:colOff>
      <xdr:row>85</xdr:row>
      <xdr:rowOff>35813</xdr:rowOff>
    </xdr:to>
    <xdr:cxnSp macro="">
      <xdr:nvCxnSpPr>
        <xdr:cNvPr id="309" name="直線コネクタ 308"/>
        <xdr:cNvCxnSpPr/>
      </xdr:nvCxnSpPr>
      <xdr:spPr>
        <a:xfrm flipV="1">
          <a:off x="8750300" y="1460677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109999</xdr:rowOff>
    </xdr:from>
    <xdr:ext cx="469744" cy="259045"/>
    <xdr:sp macro="" textlink="">
      <xdr:nvSpPr>
        <xdr:cNvPr id="311"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75455</xdr:rowOff>
    </xdr:from>
    <xdr:ext cx="469744" cy="259045"/>
    <xdr:sp macro="" textlink="">
      <xdr:nvSpPr>
        <xdr:cNvPr id="312" name="n_1mainValue【福祉施設】&#10;一人当たり面積"/>
        <xdr:cNvSpPr txBox="1"/>
      </xdr:nvSpPr>
      <xdr:spPr>
        <a:xfrm>
          <a:off x="93917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13" name="n_2mainValue【福祉施設】&#10;一人当たり面積"/>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42" name="【市民会館】&#10;有形固定資産減価償却率平均値テキスト"/>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72389</xdr:rowOff>
    </xdr:from>
    <xdr:to>
      <xdr:col>24</xdr:col>
      <xdr:colOff>114300</xdr:colOff>
      <xdr:row>106</xdr:row>
      <xdr:rowOff>2539</xdr:rowOff>
    </xdr:to>
    <xdr:sp macro="" textlink="">
      <xdr:nvSpPr>
        <xdr:cNvPr id="351" name="楕円 350"/>
        <xdr:cNvSpPr/>
      </xdr:nvSpPr>
      <xdr:spPr>
        <a:xfrm>
          <a:off x="45847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50816</xdr:rowOff>
    </xdr:from>
    <xdr:ext cx="405111" cy="259045"/>
    <xdr:sp macro="" textlink="">
      <xdr:nvSpPr>
        <xdr:cNvPr id="352" name="【市民会館】&#10;有形固定資産減価償却率該当値テキスト"/>
        <xdr:cNvSpPr txBox="1"/>
      </xdr:nvSpPr>
      <xdr:spPr>
        <a:xfrm>
          <a:off x="4673600"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53" name="楕円 352"/>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123189</xdr:rowOff>
    </xdr:from>
    <xdr:to>
      <xdr:col>24</xdr:col>
      <xdr:colOff>63500</xdr:colOff>
      <xdr:row>105</xdr:row>
      <xdr:rowOff>148589</xdr:rowOff>
    </xdr:to>
    <xdr:cxnSp macro="">
      <xdr:nvCxnSpPr>
        <xdr:cNvPr id="354" name="直線コネクタ 353"/>
        <xdr:cNvCxnSpPr/>
      </xdr:nvCxnSpPr>
      <xdr:spPr>
        <a:xfrm flipV="1">
          <a:off x="3797300" y="181254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119380</xdr:rowOff>
    </xdr:from>
    <xdr:to>
      <xdr:col>15</xdr:col>
      <xdr:colOff>101600</xdr:colOff>
      <xdr:row>106</xdr:row>
      <xdr:rowOff>49530</xdr:rowOff>
    </xdr:to>
    <xdr:sp macro="" textlink="">
      <xdr:nvSpPr>
        <xdr:cNvPr id="355" name="楕円 354"/>
        <xdr:cNvSpPr/>
      </xdr:nvSpPr>
      <xdr:spPr>
        <a:xfrm>
          <a:off x="2857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148589</xdr:rowOff>
    </xdr:from>
    <xdr:to>
      <xdr:col>19</xdr:col>
      <xdr:colOff>177800</xdr:colOff>
      <xdr:row>105</xdr:row>
      <xdr:rowOff>170180</xdr:rowOff>
    </xdr:to>
    <xdr:cxnSp macro="">
      <xdr:nvCxnSpPr>
        <xdr:cNvPr id="356" name="直線コネクタ 355"/>
        <xdr:cNvCxnSpPr/>
      </xdr:nvCxnSpPr>
      <xdr:spPr>
        <a:xfrm flipV="1">
          <a:off x="2908300" y="181508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358"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59" name="n_1mainValue【市民会館】&#10;有形固定資産減価償却率"/>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40657</xdr:rowOff>
    </xdr:from>
    <xdr:ext cx="405111" cy="259045"/>
    <xdr:sp macro="" textlink="">
      <xdr:nvSpPr>
        <xdr:cNvPr id="360" name="n_2mainValue【市民会館】&#10;有形固定資産減価償却率"/>
        <xdr:cNvSpPr txBox="1"/>
      </xdr:nvSpPr>
      <xdr:spPr>
        <a:xfrm>
          <a:off x="2705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94" name="フローチャート: 判断 393"/>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40095</xdr:rowOff>
    </xdr:from>
    <xdr:to>
      <xdr:col>55</xdr:col>
      <xdr:colOff>50800</xdr:colOff>
      <xdr:row>107</xdr:row>
      <xdr:rowOff>141695</xdr:rowOff>
    </xdr:to>
    <xdr:sp macro="" textlink="">
      <xdr:nvSpPr>
        <xdr:cNvPr id="400" name="楕円 399"/>
        <xdr:cNvSpPr/>
      </xdr:nvSpPr>
      <xdr:spPr>
        <a:xfrm>
          <a:off x="10426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18522</xdr:rowOff>
    </xdr:from>
    <xdr:ext cx="469744" cy="259045"/>
    <xdr:sp macro="" textlink="">
      <xdr:nvSpPr>
        <xdr:cNvPr id="401" name="【市民会館】&#10;一人当たり面積該当値テキスト"/>
        <xdr:cNvSpPr txBox="1"/>
      </xdr:nvSpPr>
      <xdr:spPr>
        <a:xfrm>
          <a:off x="10515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44994</xdr:rowOff>
    </xdr:from>
    <xdr:to>
      <xdr:col>50</xdr:col>
      <xdr:colOff>165100</xdr:colOff>
      <xdr:row>107</xdr:row>
      <xdr:rowOff>146594</xdr:rowOff>
    </xdr:to>
    <xdr:sp macro="" textlink="">
      <xdr:nvSpPr>
        <xdr:cNvPr id="402" name="楕円 401"/>
        <xdr:cNvSpPr/>
      </xdr:nvSpPr>
      <xdr:spPr>
        <a:xfrm>
          <a:off x="9588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90895</xdr:rowOff>
    </xdr:from>
    <xdr:to>
      <xdr:col>55</xdr:col>
      <xdr:colOff>0</xdr:colOff>
      <xdr:row>107</xdr:row>
      <xdr:rowOff>95794</xdr:rowOff>
    </xdr:to>
    <xdr:cxnSp macro="">
      <xdr:nvCxnSpPr>
        <xdr:cNvPr id="403" name="直線コネクタ 402"/>
        <xdr:cNvCxnSpPr/>
      </xdr:nvCxnSpPr>
      <xdr:spPr>
        <a:xfrm flipV="1">
          <a:off x="9639300" y="1843604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04" name="楕円 403"/>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95794</xdr:rowOff>
    </xdr:from>
    <xdr:to>
      <xdr:col>50</xdr:col>
      <xdr:colOff>114300</xdr:colOff>
      <xdr:row>107</xdr:row>
      <xdr:rowOff>99061</xdr:rowOff>
    </xdr:to>
    <xdr:cxnSp macro="">
      <xdr:nvCxnSpPr>
        <xdr:cNvPr id="405" name="直線コネクタ 404"/>
        <xdr:cNvCxnSpPr/>
      </xdr:nvCxnSpPr>
      <xdr:spPr>
        <a:xfrm flipV="1">
          <a:off x="8750300" y="184409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407"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137721</xdr:rowOff>
    </xdr:from>
    <xdr:ext cx="469744" cy="259045"/>
    <xdr:sp macro="" textlink="">
      <xdr:nvSpPr>
        <xdr:cNvPr id="408" name="n_1mainValue【市民会館】&#10;一人当たり面積"/>
        <xdr:cNvSpPr txBox="1"/>
      </xdr:nvSpPr>
      <xdr:spPr>
        <a:xfrm>
          <a:off x="93917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09" name="n_2main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43" name="フローチャート: 判断 4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5806</xdr:rowOff>
    </xdr:from>
    <xdr:to>
      <xdr:col>85</xdr:col>
      <xdr:colOff>177800</xdr:colOff>
      <xdr:row>38</xdr:row>
      <xdr:rowOff>107406</xdr:rowOff>
    </xdr:to>
    <xdr:sp macro="" textlink="">
      <xdr:nvSpPr>
        <xdr:cNvPr id="449" name="楕円 448"/>
        <xdr:cNvSpPr/>
      </xdr:nvSpPr>
      <xdr:spPr>
        <a:xfrm>
          <a:off x="16268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155683</xdr:rowOff>
    </xdr:from>
    <xdr:ext cx="405111" cy="259045"/>
    <xdr:sp macro="" textlink="">
      <xdr:nvSpPr>
        <xdr:cNvPr id="450" name="【一般廃棄物処理施設】&#10;有形固定資産減価償却率該当値テキスト"/>
        <xdr:cNvSpPr txBox="1"/>
      </xdr:nvSpPr>
      <xdr:spPr>
        <a:xfrm>
          <a:off x="16357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131536</xdr:rowOff>
    </xdr:from>
    <xdr:to>
      <xdr:col>81</xdr:col>
      <xdr:colOff>101600</xdr:colOff>
      <xdr:row>37</xdr:row>
      <xdr:rowOff>61686</xdr:rowOff>
    </xdr:to>
    <xdr:sp macro="" textlink="">
      <xdr:nvSpPr>
        <xdr:cNvPr id="451" name="楕円 450"/>
        <xdr:cNvSpPr/>
      </xdr:nvSpPr>
      <xdr:spPr>
        <a:xfrm>
          <a:off x="15430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38</xdr:row>
      <xdr:rowOff>56606</xdr:rowOff>
    </xdr:to>
    <xdr:cxnSp macro="">
      <xdr:nvCxnSpPr>
        <xdr:cNvPr id="452" name="直線コネクタ 451"/>
        <xdr:cNvCxnSpPr/>
      </xdr:nvCxnSpPr>
      <xdr:spPr>
        <a:xfrm>
          <a:off x="15481300" y="635453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453" name="楕円 452"/>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37</xdr:row>
      <xdr:rowOff>54973</xdr:rowOff>
    </xdr:to>
    <xdr:cxnSp macro="">
      <xdr:nvCxnSpPr>
        <xdr:cNvPr id="454" name="直線コネクタ 453"/>
        <xdr:cNvCxnSpPr/>
      </xdr:nvCxnSpPr>
      <xdr:spPr>
        <a:xfrm flipV="1">
          <a:off x="14592300" y="63545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59344</xdr:rowOff>
    </xdr:from>
    <xdr:ext cx="405111" cy="259045"/>
    <xdr:sp macro="" textlink="">
      <xdr:nvSpPr>
        <xdr:cNvPr id="455"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56"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78213</xdr:rowOff>
    </xdr:from>
    <xdr:ext cx="405111" cy="259045"/>
    <xdr:sp macro="" textlink="">
      <xdr:nvSpPr>
        <xdr:cNvPr id="457" name="n_1mainValue【一般廃棄物処理施設】&#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96900</xdr:rowOff>
    </xdr:from>
    <xdr:ext cx="405111" cy="259045"/>
    <xdr:sp macro="" textlink="">
      <xdr:nvSpPr>
        <xdr:cNvPr id="458" name="n_2mainValue【一般廃棄物処理施設】&#10;有形固定資産減価償却率"/>
        <xdr:cNvSpPr txBox="1"/>
      </xdr:nvSpPr>
      <xdr:spPr>
        <a:xfrm>
          <a:off x="14389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85"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5110</xdr:rowOff>
    </xdr:from>
    <xdr:to>
      <xdr:col>107</xdr:col>
      <xdr:colOff>101600</xdr:colOff>
      <xdr:row>40</xdr:row>
      <xdr:rowOff>106710</xdr:rowOff>
    </xdr:to>
    <xdr:sp macro="" textlink="">
      <xdr:nvSpPr>
        <xdr:cNvPr id="488" name="フローチャート: 判断 487"/>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24316</xdr:rowOff>
    </xdr:from>
    <xdr:to>
      <xdr:col>116</xdr:col>
      <xdr:colOff>114300</xdr:colOff>
      <xdr:row>38</xdr:row>
      <xdr:rowOff>125916</xdr:rowOff>
    </xdr:to>
    <xdr:sp macro="" textlink="">
      <xdr:nvSpPr>
        <xdr:cNvPr id="494" name="楕円 493"/>
        <xdr:cNvSpPr/>
      </xdr:nvSpPr>
      <xdr:spPr>
        <a:xfrm>
          <a:off x="22110700" y="65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47193</xdr:rowOff>
    </xdr:from>
    <xdr:ext cx="599010" cy="259045"/>
    <xdr:sp macro="" textlink="">
      <xdr:nvSpPr>
        <xdr:cNvPr id="495" name="【一般廃棄物処理施設】&#10;一人当たり有形固定資産（償却資産）額該当値テキスト"/>
        <xdr:cNvSpPr txBox="1"/>
      </xdr:nvSpPr>
      <xdr:spPr>
        <a:xfrm>
          <a:off x="22199600" y="639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52836</xdr:rowOff>
    </xdr:from>
    <xdr:to>
      <xdr:col>112</xdr:col>
      <xdr:colOff>38100</xdr:colOff>
      <xdr:row>38</xdr:row>
      <xdr:rowOff>154436</xdr:rowOff>
    </xdr:to>
    <xdr:sp macro="" textlink="">
      <xdr:nvSpPr>
        <xdr:cNvPr id="496" name="楕円 495"/>
        <xdr:cNvSpPr/>
      </xdr:nvSpPr>
      <xdr:spPr>
        <a:xfrm>
          <a:off x="21272500" y="65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75116</xdr:rowOff>
    </xdr:from>
    <xdr:to>
      <xdr:col>116</xdr:col>
      <xdr:colOff>63500</xdr:colOff>
      <xdr:row>38</xdr:row>
      <xdr:rowOff>103636</xdr:rowOff>
    </xdr:to>
    <xdr:cxnSp macro="">
      <xdr:nvCxnSpPr>
        <xdr:cNvPr id="497" name="直線コネクタ 496"/>
        <xdr:cNvCxnSpPr/>
      </xdr:nvCxnSpPr>
      <xdr:spPr>
        <a:xfrm flipV="1">
          <a:off x="21323300" y="6590216"/>
          <a:ext cx="8382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60504</xdr:rowOff>
    </xdr:from>
    <xdr:to>
      <xdr:col>107</xdr:col>
      <xdr:colOff>101600</xdr:colOff>
      <xdr:row>38</xdr:row>
      <xdr:rowOff>162104</xdr:rowOff>
    </xdr:to>
    <xdr:sp macro="" textlink="">
      <xdr:nvSpPr>
        <xdr:cNvPr id="498" name="楕円 497"/>
        <xdr:cNvSpPr/>
      </xdr:nvSpPr>
      <xdr:spPr>
        <a:xfrm>
          <a:off x="20383500" y="65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103636</xdr:rowOff>
    </xdr:from>
    <xdr:to>
      <xdr:col>111</xdr:col>
      <xdr:colOff>177800</xdr:colOff>
      <xdr:row>38</xdr:row>
      <xdr:rowOff>111304</xdr:rowOff>
    </xdr:to>
    <xdr:cxnSp macro="">
      <xdr:nvCxnSpPr>
        <xdr:cNvPr id="499" name="直線コネクタ 498"/>
        <xdr:cNvCxnSpPr/>
      </xdr:nvCxnSpPr>
      <xdr:spPr>
        <a:xfrm flipV="1">
          <a:off x="20434300" y="6618736"/>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5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97837</xdr:rowOff>
    </xdr:from>
    <xdr:ext cx="534377" cy="259045"/>
    <xdr:sp macro="" textlink="">
      <xdr:nvSpPr>
        <xdr:cNvPr id="501" name="n_2aveValue【一般廃棄物処理施設】&#10;一人当たり有形固定資産（償却資産）額"/>
        <xdr:cNvSpPr txBox="1"/>
      </xdr:nvSpPr>
      <xdr:spPr>
        <a:xfrm>
          <a:off x="20167111" y="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170964</xdr:rowOff>
    </xdr:from>
    <xdr:ext cx="599010" cy="259045"/>
    <xdr:sp macro="" textlink="">
      <xdr:nvSpPr>
        <xdr:cNvPr id="502" name="n_1mainValue【一般廃棄物処理施設】&#10;一人当たり有形固定資産（償却資産）額"/>
        <xdr:cNvSpPr txBox="1"/>
      </xdr:nvSpPr>
      <xdr:spPr>
        <a:xfrm>
          <a:off x="21011095" y="634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7181</xdr:rowOff>
    </xdr:from>
    <xdr:ext cx="599010" cy="259045"/>
    <xdr:sp macro="" textlink="">
      <xdr:nvSpPr>
        <xdr:cNvPr id="503" name="n_2mainValue【一般廃棄物処理施設】&#10;一人当たり有形固定資産（償却資産）額"/>
        <xdr:cNvSpPr txBox="1"/>
      </xdr:nvSpPr>
      <xdr:spPr>
        <a:xfrm>
          <a:off x="20134795" y="635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9" name="直線コネクタ 52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3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31" name="直線コネクタ 53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3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35" name="フローチャート: 判断 53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36" name="フローチャート: 判断 53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537" name="フローチャート: 判断 536"/>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楕円 542"/>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21062</xdr:rowOff>
    </xdr:from>
    <xdr:ext cx="405111" cy="259045"/>
    <xdr:sp macro="" textlink="">
      <xdr:nvSpPr>
        <xdr:cNvPr id="544" name="【保健センター・保健所】&#10;有形固定資産減価償却率該当値テキスト"/>
        <xdr:cNvSpPr txBox="1"/>
      </xdr:nvSpPr>
      <xdr:spPr>
        <a:xfrm>
          <a:off x="16357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545" name="楕円 544"/>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76744</xdr:rowOff>
    </xdr:to>
    <xdr:cxnSp macro="">
      <xdr:nvCxnSpPr>
        <xdr:cNvPr id="546" name="直線コネクタ 545"/>
        <xdr:cNvCxnSpPr/>
      </xdr:nvCxnSpPr>
      <xdr:spPr>
        <a:xfrm flipV="1">
          <a:off x="15481300" y="103359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547" name="楕円 546"/>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120831</xdr:rowOff>
    </xdr:to>
    <xdr:cxnSp macro="">
      <xdr:nvCxnSpPr>
        <xdr:cNvPr id="548" name="直線コネクタ 547"/>
        <xdr:cNvCxnSpPr/>
      </xdr:nvCxnSpPr>
      <xdr:spPr>
        <a:xfrm flipV="1">
          <a:off x="14592300" y="1036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49"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550" name="n_2aveValue【保健センター・保健所】&#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144071</xdr:rowOff>
    </xdr:from>
    <xdr:ext cx="405111" cy="259045"/>
    <xdr:sp macro="" textlink="">
      <xdr:nvSpPr>
        <xdr:cNvPr id="551" name="n_1mainValue【保健センター・保健所】&#10;有形固定資産減価償却率"/>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16708</xdr:rowOff>
    </xdr:from>
    <xdr:ext cx="405111" cy="259045"/>
    <xdr:sp macro="" textlink="">
      <xdr:nvSpPr>
        <xdr:cNvPr id="552" name="n_2mainValue【保健センター・保健所】&#10;有形固定資産減価償却率"/>
        <xdr:cNvSpPr txBox="1"/>
      </xdr:nvSpPr>
      <xdr:spPr>
        <a:xfrm>
          <a:off x="14389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3" name="直線コネクタ 5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4" name="テキスト ボックス 5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5" name="直線コネクタ 5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6" name="テキスト ボックス 5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7" name="直線コネクタ 5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8" name="テキスト ボックス 5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9" name="直線コネクタ 5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0" name="テキスト ボックス 5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74" name="直線コネクタ 573"/>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75"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76" name="直線コネクタ 575"/>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8" name="直線コネクタ 57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9"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80" name="フローチャート: 判断 579"/>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81" name="フローチャート: 判断 580"/>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82" name="フローチャート: 判断 581"/>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49784</xdr:rowOff>
    </xdr:from>
    <xdr:to>
      <xdr:col>116</xdr:col>
      <xdr:colOff>114300</xdr:colOff>
      <xdr:row>56</xdr:row>
      <xdr:rowOff>151384</xdr:rowOff>
    </xdr:to>
    <xdr:sp macro="" textlink="">
      <xdr:nvSpPr>
        <xdr:cNvPr id="588" name="楕円 587"/>
        <xdr:cNvSpPr/>
      </xdr:nvSpPr>
      <xdr:spPr>
        <a:xfrm>
          <a:off x="221107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72661</xdr:rowOff>
    </xdr:from>
    <xdr:ext cx="469744" cy="259045"/>
    <xdr:sp macro="" textlink="">
      <xdr:nvSpPr>
        <xdr:cNvPr id="589" name="【保健センター・保健所】&#10;一人当たり面積該当値テキスト"/>
        <xdr:cNvSpPr txBox="1"/>
      </xdr:nvSpPr>
      <xdr:spPr>
        <a:xfrm>
          <a:off x="22199600" y="9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77216</xdr:rowOff>
    </xdr:from>
    <xdr:to>
      <xdr:col>112</xdr:col>
      <xdr:colOff>38100</xdr:colOff>
      <xdr:row>57</xdr:row>
      <xdr:rowOff>7366</xdr:rowOff>
    </xdr:to>
    <xdr:sp macro="" textlink="">
      <xdr:nvSpPr>
        <xdr:cNvPr id="590" name="楕円 589"/>
        <xdr:cNvSpPr/>
      </xdr:nvSpPr>
      <xdr:spPr>
        <a:xfrm>
          <a:off x="21272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100584</xdr:rowOff>
    </xdr:from>
    <xdr:to>
      <xdr:col>116</xdr:col>
      <xdr:colOff>63500</xdr:colOff>
      <xdr:row>56</xdr:row>
      <xdr:rowOff>128016</xdr:rowOff>
    </xdr:to>
    <xdr:cxnSp macro="">
      <xdr:nvCxnSpPr>
        <xdr:cNvPr id="591" name="直線コネクタ 590"/>
        <xdr:cNvCxnSpPr/>
      </xdr:nvCxnSpPr>
      <xdr:spPr>
        <a:xfrm flipV="1">
          <a:off x="21323300" y="9701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86360</xdr:rowOff>
    </xdr:from>
    <xdr:to>
      <xdr:col>107</xdr:col>
      <xdr:colOff>101600</xdr:colOff>
      <xdr:row>57</xdr:row>
      <xdr:rowOff>16510</xdr:rowOff>
    </xdr:to>
    <xdr:sp macro="" textlink="">
      <xdr:nvSpPr>
        <xdr:cNvPr id="592" name="楕円 591"/>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128016</xdr:rowOff>
    </xdr:from>
    <xdr:to>
      <xdr:col>111</xdr:col>
      <xdr:colOff>177800</xdr:colOff>
      <xdr:row>56</xdr:row>
      <xdr:rowOff>137160</xdr:rowOff>
    </xdr:to>
    <xdr:cxnSp macro="">
      <xdr:nvCxnSpPr>
        <xdr:cNvPr id="593" name="直線コネクタ 592"/>
        <xdr:cNvCxnSpPr/>
      </xdr:nvCxnSpPr>
      <xdr:spPr>
        <a:xfrm flipV="1">
          <a:off x="20434300" y="9729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96791</xdr:rowOff>
    </xdr:from>
    <xdr:ext cx="469744" cy="259045"/>
    <xdr:sp macro="" textlink="">
      <xdr:nvSpPr>
        <xdr:cNvPr id="59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149369</xdr:rowOff>
    </xdr:from>
    <xdr:ext cx="469744" cy="259045"/>
    <xdr:sp macro="" textlink="">
      <xdr:nvSpPr>
        <xdr:cNvPr id="595" name="n_2aveValue【保健センター・保健所】&#10;一人当たり面積"/>
        <xdr:cNvSpPr txBox="1"/>
      </xdr:nvSpPr>
      <xdr:spPr>
        <a:xfrm>
          <a:off x="20199427" y="1026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23893</xdr:rowOff>
    </xdr:from>
    <xdr:ext cx="469744" cy="259045"/>
    <xdr:sp macro="" textlink="">
      <xdr:nvSpPr>
        <xdr:cNvPr id="596" name="n_1mainValue【保健センター・保健所】&#10;一人当たり面積"/>
        <xdr:cNvSpPr txBox="1"/>
      </xdr:nvSpPr>
      <xdr:spPr>
        <a:xfrm>
          <a:off x="21075727" y="94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33037</xdr:rowOff>
    </xdr:from>
    <xdr:ext cx="469744" cy="259045"/>
    <xdr:sp macro="" textlink="">
      <xdr:nvSpPr>
        <xdr:cNvPr id="597" name="n_2mainValue【保健センター・保健所】&#10;一人当たり面積"/>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9" name="テキスト ボックス 6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9" name="テキスト ボックス 6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1" name="テキスト ボックス 6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23" name="直線コネクタ 622"/>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24"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25" name="直線コネクタ 6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6"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7" name="直線コネクタ 626"/>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2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9" name="フローチャート: 判断 6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30" name="フローチャート: 判断 629"/>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631" name="フローチャート: 判断 630"/>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37" name="楕円 636"/>
        <xdr:cNvSpPr/>
      </xdr:nvSpPr>
      <xdr:spPr>
        <a:xfrm>
          <a:off x="16268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39206</xdr:rowOff>
    </xdr:from>
    <xdr:ext cx="405111" cy="259045"/>
    <xdr:sp macro="" textlink="">
      <xdr:nvSpPr>
        <xdr:cNvPr id="638" name="【消防施設】&#10;有形固定資産減価償却率該当値テキスト"/>
        <xdr:cNvSpPr txBox="1"/>
      </xdr:nvSpPr>
      <xdr:spPr>
        <a:xfrm>
          <a:off x="16357600"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37919</xdr:rowOff>
    </xdr:from>
    <xdr:to>
      <xdr:col>81</xdr:col>
      <xdr:colOff>101600</xdr:colOff>
      <xdr:row>82</xdr:row>
      <xdr:rowOff>139519</xdr:rowOff>
    </xdr:to>
    <xdr:sp macro="" textlink="">
      <xdr:nvSpPr>
        <xdr:cNvPr id="639" name="楕円 638"/>
        <xdr:cNvSpPr/>
      </xdr:nvSpPr>
      <xdr:spPr>
        <a:xfrm>
          <a:off x="15430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88719</xdr:rowOff>
    </xdr:from>
    <xdr:to>
      <xdr:col>85</xdr:col>
      <xdr:colOff>127000</xdr:colOff>
      <xdr:row>82</xdr:row>
      <xdr:rowOff>111579</xdr:rowOff>
    </xdr:to>
    <xdr:cxnSp macro="">
      <xdr:nvCxnSpPr>
        <xdr:cNvPr id="640" name="直線コネクタ 639"/>
        <xdr:cNvCxnSpPr/>
      </xdr:nvCxnSpPr>
      <xdr:spPr>
        <a:xfrm>
          <a:off x="15481300" y="141476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41" name="楕円 640"/>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88719</xdr:rowOff>
    </xdr:from>
    <xdr:to>
      <xdr:col>81</xdr:col>
      <xdr:colOff>50800</xdr:colOff>
      <xdr:row>83</xdr:row>
      <xdr:rowOff>29936</xdr:rowOff>
    </xdr:to>
    <xdr:cxnSp macro="">
      <xdr:nvCxnSpPr>
        <xdr:cNvPr id="642" name="直線コネクタ 641"/>
        <xdr:cNvCxnSpPr/>
      </xdr:nvCxnSpPr>
      <xdr:spPr>
        <a:xfrm flipV="1">
          <a:off x="14592300" y="14147619"/>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128288</xdr:rowOff>
    </xdr:from>
    <xdr:ext cx="405111" cy="259045"/>
    <xdr:sp macro="" textlink="">
      <xdr:nvSpPr>
        <xdr:cNvPr id="643"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61340</xdr:rowOff>
    </xdr:from>
    <xdr:ext cx="405111" cy="259045"/>
    <xdr:sp macro="" textlink="">
      <xdr:nvSpPr>
        <xdr:cNvPr id="644"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130646</xdr:rowOff>
    </xdr:from>
    <xdr:ext cx="405111" cy="259045"/>
    <xdr:sp macro="" textlink="">
      <xdr:nvSpPr>
        <xdr:cNvPr id="645" name="n_1mainValue【消防施設】&#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46" name="n_2mainValue【消防施設】&#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70" name="直線コネクタ 66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7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72" name="直線コネクタ 67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7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74" name="直線コネクタ 67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7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76" name="フローチャート: 判断 67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78" name="フローチャート: 判断 677"/>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48261</xdr:rowOff>
    </xdr:from>
    <xdr:to>
      <xdr:col>116</xdr:col>
      <xdr:colOff>114300</xdr:colOff>
      <xdr:row>80</xdr:row>
      <xdr:rowOff>149861</xdr:rowOff>
    </xdr:to>
    <xdr:sp macro="" textlink="">
      <xdr:nvSpPr>
        <xdr:cNvPr id="684" name="楕円 683"/>
        <xdr:cNvSpPr/>
      </xdr:nvSpPr>
      <xdr:spPr>
        <a:xfrm>
          <a:off x="22110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71138</xdr:rowOff>
    </xdr:from>
    <xdr:ext cx="469744" cy="259045"/>
    <xdr:sp macro="" textlink="">
      <xdr:nvSpPr>
        <xdr:cNvPr id="685" name="【消防施設】&#10;一人当たり面積該当値テキスト"/>
        <xdr:cNvSpPr txBox="1"/>
      </xdr:nvSpPr>
      <xdr:spPr>
        <a:xfrm>
          <a:off x="22199600"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78739</xdr:rowOff>
    </xdr:from>
    <xdr:to>
      <xdr:col>112</xdr:col>
      <xdr:colOff>38100</xdr:colOff>
      <xdr:row>81</xdr:row>
      <xdr:rowOff>8889</xdr:rowOff>
    </xdr:to>
    <xdr:sp macro="" textlink="">
      <xdr:nvSpPr>
        <xdr:cNvPr id="686" name="楕円 685"/>
        <xdr:cNvSpPr/>
      </xdr:nvSpPr>
      <xdr:spPr>
        <a:xfrm>
          <a:off x="2127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99061</xdr:rowOff>
    </xdr:from>
    <xdr:to>
      <xdr:col>116</xdr:col>
      <xdr:colOff>63500</xdr:colOff>
      <xdr:row>80</xdr:row>
      <xdr:rowOff>129539</xdr:rowOff>
    </xdr:to>
    <xdr:cxnSp macro="">
      <xdr:nvCxnSpPr>
        <xdr:cNvPr id="687" name="直線コネクタ 686"/>
        <xdr:cNvCxnSpPr/>
      </xdr:nvCxnSpPr>
      <xdr:spPr>
        <a:xfrm flipV="1">
          <a:off x="21323300" y="13815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688" name="楕円 687"/>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129539</xdr:rowOff>
    </xdr:from>
    <xdr:to>
      <xdr:col>111</xdr:col>
      <xdr:colOff>177800</xdr:colOff>
      <xdr:row>84</xdr:row>
      <xdr:rowOff>133350</xdr:rowOff>
    </xdr:to>
    <xdr:cxnSp macro="">
      <xdr:nvCxnSpPr>
        <xdr:cNvPr id="689" name="直線コネクタ 688"/>
        <xdr:cNvCxnSpPr/>
      </xdr:nvCxnSpPr>
      <xdr:spPr>
        <a:xfrm flipV="1">
          <a:off x="20434300" y="13845539"/>
          <a:ext cx="889000" cy="6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9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151147</xdr:rowOff>
    </xdr:from>
    <xdr:ext cx="469744" cy="259045"/>
    <xdr:sp macro="" textlink="">
      <xdr:nvSpPr>
        <xdr:cNvPr id="691"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25416</xdr:rowOff>
    </xdr:from>
    <xdr:ext cx="469744" cy="259045"/>
    <xdr:sp macro="" textlink="">
      <xdr:nvSpPr>
        <xdr:cNvPr id="692" name="n_1mainValue【消防施設】&#10;一人当たり面積"/>
        <xdr:cNvSpPr txBox="1"/>
      </xdr:nvSpPr>
      <xdr:spPr>
        <a:xfrm>
          <a:off x="21075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693" name="n_2mainValue【消防施設】&#10;一人当たり面積"/>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5" name="テキスト ボックス 7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5" name="テキスト ボックス 7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19" name="直線コネクタ 71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2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21" name="直線コネクタ 72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3" name="直線コネクタ 72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24"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25" name="フローチャート: 判断 72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26" name="フローチャート: 判断 72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727" name="フローチャート: 判断 726"/>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170724</xdr:rowOff>
    </xdr:from>
    <xdr:to>
      <xdr:col>85</xdr:col>
      <xdr:colOff>177800</xdr:colOff>
      <xdr:row>106</xdr:row>
      <xdr:rowOff>100874</xdr:rowOff>
    </xdr:to>
    <xdr:sp macro="" textlink="">
      <xdr:nvSpPr>
        <xdr:cNvPr id="733" name="楕円 732"/>
        <xdr:cNvSpPr/>
      </xdr:nvSpPr>
      <xdr:spPr>
        <a:xfrm>
          <a:off x="16268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149151</xdr:rowOff>
    </xdr:from>
    <xdr:ext cx="405111" cy="259045"/>
    <xdr:sp macro="" textlink="">
      <xdr:nvSpPr>
        <xdr:cNvPr id="734" name="【庁舎】&#10;有形固定資産減価償却率該当値テキスト"/>
        <xdr:cNvSpPr txBox="1"/>
      </xdr:nvSpPr>
      <xdr:spPr>
        <a:xfrm>
          <a:off x="16357600"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31931</xdr:rowOff>
    </xdr:from>
    <xdr:to>
      <xdr:col>81</xdr:col>
      <xdr:colOff>101600</xdr:colOff>
      <xdr:row>106</xdr:row>
      <xdr:rowOff>133531</xdr:rowOff>
    </xdr:to>
    <xdr:sp macro="" textlink="">
      <xdr:nvSpPr>
        <xdr:cNvPr id="735" name="楕円 734"/>
        <xdr:cNvSpPr/>
      </xdr:nvSpPr>
      <xdr:spPr>
        <a:xfrm>
          <a:off x="15430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50074</xdr:rowOff>
    </xdr:from>
    <xdr:to>
      <xdr:col>85</xdr:col>
      <xdr:colOff>127000</xdr:colOff>
      <xdr:row>106</xdr:row>
      <xdr:rowOff>82731</xdr:rowOff>
    </xdr:to>
    <xdr:cxnSp macro="">
      <xdr:nvCxnSpPr>
        <xdr:cNvPr id="736" name="直線コネクタ 735"/>
        <xdr:cNvCxnSpPr/>
      </xdr:nvCxnSpPr>
      <xdr:spPr>
        <a:xfrm flipV="1">
          <a:off x="15481300" y="182237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737" name="楕円 736"/>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130084</xdr:rowOff>
    </xdr:to>
    <xdr:cxnSp macro="">
      <xdr:nvCxnSpPr>
        <xdr:cNvPr id="738" name="直線コネクタ 737"/>
        <xdr:cNvCxnSpPr/>
      </xdr:nvCxnSpPr>
      <xdr:spPr>
        <a:xfrm flipV="1">
          <a:off x="14592300" y="182564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739"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740"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124658</xdr:rowOff>
    </xdr:from>
    <xdr:ext cx="405111" cy="259045"/>
    <xdr:sp macro="" textlink="">
      <xdr:nvSpPr>
        <xdr:cNvPr id="741" name="n_1mainValue【庁舎】&#10;有形固定資産減価償却率"/>
        <xdr:cNvSpPr txBox="1"/>
      </xdr:nvSpPr>
      <xdr:spPr>
        <a:xfrm>
          <a:off x="152660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742" name="n_2mainValue【庁舎】&#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66" name="直線コネクタ 76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6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68" name="直線コネクタ 76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6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70" name="直線コネクタ 76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7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72" name="フローチャート: 判断 77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73" name="フローチャート: 判断 77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74" name="フローチャート: 判断 773"/>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xdr:rowOff>
    </xdr:from>
    <xdr:to>
      <xdr:col>116</xdr:col>
      <xdr:colOff>114300</xdr:colOff>
      <xdr:row>103</xdr:row>
      <xdr:rowOff>107950</xdr:rowOff>
    </xdr:to>
    <xdr:sp macro="" textlink="">
      <xdr:nvSpPr>
        <xdr:cNvPr id="780" name="楕円 779"/>
        <xdr:cNvSpPr/>
      </xdr:nvSpPr>
      <xdr:spPr>
        <a:xfrm>
          <a:off x="22110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29227</xdr:rowOff>
    </xdr:from>
    <xdr:ext cx="469744" cy="259045"/>
    <xdr:sp macro="" textlink="">
      <xdr:nvSpPr>
        <xdr:cNvPr id="781" name="【庁舎】&#10;一人当たり面積該当値テキスト"/>
        <xdr:cNvSpPr txBox="1"/>
      </xdr:nvSpPr>
      <xdr:spPr>
        <a:xfrm>
          <a:off x="22199600"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19686</xdr:rowOff>
    </xdr:from>
    <xdr:to>
      <xdr:col>112</xdr:col>
      <xdr:colOff>38100</xdr:colOff>
      <xdr:row>103</xdr:row>
      <xdr:rowOff>121286</xdr:rowOff>
    </xdr:to>
    <xdr:sp macro="" textlink="">
      <xdr:nvSpPr>
        <xdr:cNvPr id="782" name="楕円 781"/>
        <xdr:cNvSpPr/>
      </xdr:nvSpPr>
      <xdr:spPr>
        <a:xfrm>
          <a:off x="21272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57150</xdr:rowOff>
    </xdr:from>
    <xdr:to>
      <xdr:col>116</xdr:col>
      <xdr:colOff>63500</xdr:colOff>
      <xdr:row>103</xdr:row>
      <xdr:rowOff>70486</xdr:rowOff>
    </xdr:to>
    <xdr:cxnSp macro="">
      <xdr:nvCxnSpPr>
        <xdr:cNvPr id="783" name="直線コネクタ 782"/>
        <xdr:cNvCxnSpPr/>
      </xdr:nvCxnSpPr>
      <xdr:spPr>
        <a:xfrm flipV="1">
          <a:off x="21323300" y="177165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101600</xdr:rowOff>
    </xdr:from>
    <xdr:to>
      <xdr:col>107</xdr:col>
      <xdr:colOff>101600</xdr:colOff>
      <xdr:row>104</xdr:row>
      <xdr:rowOff>31750</xdr:rowOff>
    </xdr:to>
    <xdr:sp macro="" textlink="">
      <xdr:nvSpPr>
        <xdr:cNvPr id="784" name="楕円 783"/>
        <xdr:cNvSpPr/>
      </xdr:nvSpPr>
      <xdr:spPr>
        <a:xfrm>
          <a:off x="2038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70486</xdr:rowOff>
    </xdr:from>
    <xdr:to>
      <xdr:col>111</xdr:col>
      <xdr:colOff>177800</xdr:colOff>
      <xdr:row>103</xdr:row>
      <xdr:rowOff>152400</xdr:rowOff>
    </xdr:to>
    <xdr:cxnSp macro="">
      <xdr:nvCxnSpPr>
        <xdr:cNvPr id="785" name="直線コネクタ 784"/>
        <xdr:cNvCxnSpPr/>
      </xdr:nvCxnSpPr>
      <xdr:spPr>
        <a:xfrm flipV="1">
          <a:off x="20434300" y="1772983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86"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787" name="n_2aveValue【庁舎】&#10;一人当たり面積"/>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137813</xdr:rowOff>
    </xdr:from>
    <xdr:ext cx="469744" cy="259045"/>
    <xdr:sp macro="" textlink="">
      <xdr:nvSpPr>
        <xdr:cNvPr id="788" name="n_1mainValue【庁舎】&#10;一人当たり面積"/>
        <xdr:cNvSpPr txBox="1"/>
      </xdr:nvSpPr>
      <xdr:spPr>
        <a:xfrm>
          <a:off x="21075727"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48277</xdr:rowOff>
    </xdr:from>
    <xdr:ext cx="469744" cy="259045"/>
    <xdr:sp macro="" textlink="">
      <xdr:nvSpPr>
        <xdr:cNvPr id="789" name="n_2mainValue【庁舎】&#10;一人当たり面積"/>
        <xdr:cNvSpPr txBox="1"/>
      </xdr:nvSpPr>
      <xdr:spPr>
        <a:xfrm>
          <a:off x="20199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上記事業資産（施設）のうち有形固定資産減価償却率が平均値を上回っているのは、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％）であり、他の分類はいずれも平均値を下回る結果となった。一般廃棄物処理施設（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％）と上記分類では、老朽化が進んでいる状況ではないと考えられる。庁舎が著しく低いのは、平成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年度に旧ショッピングセンターを改修し、本庁舎として活用したことによるもので、福祉施設のうち救護施設を平成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年度に建て直したこと、市民会館で平成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年度に大規模改修したことが比率の低い要因として考えられる。また、一人当たりの面積では庁舎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の分類で平均値を大きく上回っている。分析表①と合わせて全体では、有形固定資産減価償却率がインフラ資産を含め非常に高い状況にあるため、平成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年度に作成した再配置計画に基づき、個別施設計画を作成し、計画的な更新・長寿命化を実施していく必要がある。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類似団体の平均値を上回る</a:t>
          </a:r>
          <a:r>
            <a:rPr kumimoji="1" lang="en-US" altLang="ja-JP" sz="1100">
              <a:latin typeface="ＭＳ Ｐゴシック" panose="020B0600070205080204" pitchFamily="50" charset="-128"/>
              <a:ea typeface="ＭＳ Ｐゴシック" panose="020B0600070205080204" pitchFamily="50" charset="-128"/>
            </a:rPr>
            <a:t>0.46</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ポイントの減となった。単年度でみても、</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前年度から下がっている。地方税は、たばこ税で、市民の健康志向から減となったものの、市民税において、景気回復の波が地方に現れ始めたことなど影響により増収となったが、各種税交付金で地方消費税交付金が減となったことで、指数の分子となる基準財政収入額が</a:t>
          </a:r>
          <a:r>
            <a:rPr kumimoji="1" lang="en-US" altLang="ja-JP" sz="1100">
              <a:latin typeface="ＭＳ Ｐゴシック" panose="020B0600070205080204" pitchFamily="50" charset="-128"/>
              <a:ea typeface="ＭＳ Ｐゴシック" panose="020B0600070205080204" pitchFamily="50" charset="-128"/>
            </a:rPr>
            <a:t>22,000</a:t>
          </a:r>
          <a:r>
            <a:rPr kumimoji="1" lang="ja-JP" altLang="en-US" sz="1100">
              <a:latin typeface="ＭＳ Ｐゴシック" panose="020B0600070205080204" pitchFamily="50" charset="-128"/>
              <a:ea typeface="ＭＳ Ｐゴシック" panose="020B0600070205080204" pitchFamily="50" charset="-128"/>
            </a:rPr>
            <a:t>千円ほど減少したこと、また、合併特例債や臨時財政対策債の元金償還金が本格化したことなどにより、基準財政需要額の</a:t>
          </a:r>
          <a:r>
            <a:rPr kumimoji="1" lang="en-US" altLang="ja-JP" sz="1100">
              <a:latin typeface="ＭＳ Ｐゴシック" panose="020B0600070205080204" pitchFamily="50" charset="-128"/>
              <a:ea typeface="ＭＳ Ｐゴシック" panose="020B0600070205080204" pitchFamily="50" charset="-128"/>
            </a:rPr>
            <a:t>14,000</a:t>
          </a:r>
          <a:r>
            <a:rPr kumimoji="1" lang="ja-JP" altLang="en-US" sz="1100">
              <a:latin typeface="ＭＳ Ｐゴシック" panose="020B0600070205080204" pitchFamily="50" charset="-128"/>
              <a:ea typeface="ＭＳ Ｐゴシック" panose="020B0600070205080204" pitchFamily="50" charset="-128"/>
            </a:rPr>
            <a:t>千円ほど増加したことが、主な要因として挙げられる。類似団体平均は上回っているものの、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ポイント減少している状況であるため、指数向上に向け、今後とも歳出の徹底した見直しと高水準にある市税徴収率の維持に努め、財政の健全化を推進する。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類似団体の平均値を下回る</a:t>
          </a:r>
          <a:r>
            <a:rPr kumimoji="1" lang="en-US" altLang="ja-JP" sz="1200">
              <a:latin typeface="ＭＳ Ｐゴシック" panose="020B0600070205080204" pitchFamily="50" charset="-128"/>
              <a:ea typeface="ＭＳ Ｐゴシック" panose="020B0600070205080204" pitchFamily="50" charset="-128"/>
            </a:rPr>
            <a:t>90.7</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比率は悪化した。歳出において、比率の分母となる充当経常一般財源は、合併特例債や臨時財政対策等の元金償還金の増に伴う公債費の増、職員給与費の増などによる人件費の増などの要因で増加し、分子となる経常一般財源においては、普通交付税の合併縮減による減などの要因で減となった。類似団体平均は下回ったものの、９０％を超える非常に高い比率であることから、今後も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次行政改革大綱に示された各種施策を着実に実行するとともに、事業の抜本的な見直しを進め、財政構造が硬直化しないよう経常経費の削減に努める。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60</xdr:row>
      <xdr:rowOff>133985</xdr:rowOff>
    </xdr:to>
    <xdr:cxnSp macro="">
      <xdr:nvCxnSpPr>
        <xdr:cNvPr id="132" name="直線コネクタ 131"/>
        <xdr:cNvCxnSpPr/>
      </xdr:nvCxnSpPr>
      <xdr:spPr>
        <a:xfrm>
          <a:off x="4114800" y="1034457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57573</xdr:rowOff>
    </xdr:to>
    <xdr:cxnSp macro="">
      <xdr:nvCxnSpPr>
        <xdr:cNvPr id="135" name="直線コネクタ 134"/>
        <xdr:cNvCxnSpPr/>
      </xdr:nvCxnSpPr>
      <xdr:spPr>
        <a:xfrm>
          <a:off x="3225800" y="1029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97790</xdr:rowOff>
    </xdr:to>
    <xdr:cxnSp macro="">
      <xdr:nvCxnSpPr>
        <xdr:cNvPr id="138" name="直線コネクタ 137"/>
        <xdr:cNvCxnSpPr/>
      </xdr:nvCxnSpPr>
      <xdr:spPr>
        <a:xfrm flipV="1">
          <a:off x="2336800" y="102963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128481</xdr:rowOff>
    </xdr:from>
    <xdr:to>
      <xdr:col>11</xdr:col>
      <xdr:colOff>31750</xdr:colOff>
      <xdr:row>60</xdr:row>
      <xdr:rowOff>97790</xdr:rowOff>
    </xdr:to>
    <xdr:cxnSp macro="">
      <xdr:nvCxnSpPr>
        <xdr:cNvPr id="141" name="直線コネクタ 140"/>
        <xdr:cNvCxnSpPr/>
      </xdr:nvCxnSpPr>
      <xdr:spPr>
        <a:xfrm>
          <a:off x="1447800" y="102440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36847</xdr:rowOff>
    </xdr:from>
    <xdr:ext cx="762000" cy="259045"/>
    <xdr:sp macro="" textlink="">
      <xdr:nvSpPr>
        <xdr:cNvPr id="145" name="テキスト ボックス 144"/>
        <xdr:cNvSpPr txBox="1"/>
      </xdr:nvSpPr>
      <xdr:spPr>
        <a:xfrm>
          <a:off x="1066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1" name="楕円 150"/>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2" name="財政構造の弾力性該当値テキスト"/>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53" name="楕円 152"/>
        <xdr:cNvSpPr/>
      </xdr:nvSpPr>
      <xdr:spPr>
        <a:xfrm>
          <a:off x="4064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54" name="テキスト ボックス 153"/>
        <xdr:cNvSpPr txBox="1"/>
      </xdr:nvSpPr>
      <xdr:spPr>
        <a:xfrm>
          <a:off x="3733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44890</xdr:rowOff>
    </xdr:from>
    <xdr:ext cx="762000" cy="259045"/>
    <xdr:sp macro="" textlink="">
      <xdr:nvSpPr>
        <xdr:cNvPr id="156" name="テキスト ボックス 155"/>
        <xdr:cNvSpPr txBox="1"/>
      </xdr:nvSpPr>
      <xdr:spPr>
        <a:xfrm>
          <a:off x="28448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133367</xdr:rowOff>
    </xdr:from>
    <xdr:ext cx="762000" cy="259045"/>
    <xdr:sp macro="" textlink="">
      <xdr:nvSpPr>
        <xdr:cNvPr id="158" name="テキスト ボックス 157"/>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77681</xdr:rowOff>
    </xdr:from>
    <xdr:to>
      <xdr:col>7</xdr:col>
      <xdr:colOff>31750</xdr:colOff>
      <xdr:row>60</xdr:row>
      <xdr:rowOff>7831</xdr:rowOff>
    </xdr:to>
    <xdr:sp macro="" textlink="">
      <xdr:nvSpPr>
        <xdr:cNvPr id="159" name="楕円 158"/>
        <xdr:cNvSpPr/>
      </xdr:nvSpPr>
      <xdr:spPr>
        <a:xfrm>
          <a:off x="1397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18008</xdr:rowOff>
    </xdr:from>
    <xdr:ext cx="762000" cy="259045"/>
    <xdr:sp macro="" textlink="">
      <xdr:nvSpPr>
        <xdr:cNvPr id="160" name="テキスト ボックス 159"/>
        <xdr:cNvSpPr txBox="1"/>
      </xdr:nvSpPr>
      <xdr:spPr>
        <a:xfrm>
          <a:off x="1066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類似団体の平均値を大きく下回る</a:t>
          </a:r>
          <a:r>
            <a:rPr kumimoji="1" lang="en-US" altLang="ja-JP" sz="1100">
              <a:latin typeface="ＭＳ Ｐゴシック" panose="020B0600070205080204" pitchFamily="50" charset="-128"/>
              <a:ea typeface="ＭＳ Ｐゴシック" panose="020B0600070205080204" pitchFamily="50" charset="-128"/>
            </a:rPr>
            <a:t>154,325</a:t>
          </a:r>
          <a:r>
            <a:rPr kumimoji="1" lang="ja-JP" altLang="en-US" sz="1100">
              <a:latin typeface="ＭＳ Ｐゴシック" panose="020B0600070205080204" pitchFamily="50" charset="-128"/>
              <a:ea typeface="ＭＳ Ｐゴシック" panose="020B0600070205080204" pitchFamily="50" charset="-128"/>
            </a:rPr>
            <a:t>円であり、前年度から</a:t>
          </a:r>
          <a:r>
            <a:rPr kumimoji="1" lang="en-US" altLang="ja-JP" sz="1100">
              <a:latin typeface="ＭＳ Ｐゴシック" panose="020B0600070205080204" pitchFamily="50" charset="-128"/>
              <a:ea typeface="ＭＳ Ｐゴシック" panose="020B0600070205080204" pitchFamily="50" charset="-128"/>
            </a:rPr>
            <a:t>5,807</a:t>
          </a:r>
          <a:r>
            <a:rPr kumimoji="1" lang="ja-JP" altLang="en-US" sz="1100">
              <a:latin typeface="ＭＳ Ｐゴシック" panose="020B0600070205080204" pitchFamily="50" charset="-128"/>
              <a:ea typeface="ＭＳ Ｐゴシック" panose="020B0600070205080204" pitchFamily="50" charset="-128"/>
            </a:rPr>
            <a:t>円減少した。人件費は、人事院勧告等に伴う給与改定などにより増加したものの、物件費において、内部情報系のシステムを再リースしたことや甲府・峡東クリーンセンター稼働に伴うごみ処理経費の減などが影響し、大幅な減となったことが、主な要因として挙げられる。システムの再リース等の一時的な要因による減少であることから、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行政事務経費の縮減に努める。また、維持補修費について、現在は、ほぼ横ばいで推移しているが、今後、施設老朽化による修繕費が肥大しないよう、公共施設等の総合的なマネジメント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7271</xdr:rowOff>
    </xdr:from>
    <xdr:to>
      <xdr:col>23</xdr:col>
      <xdr:colOff>133350</xdr:colOff>
      <xdr:row>83</xdr:row>
      <xdr:rowOff>53978</xdr:rowOff>
    </xdr:to>
    <xdr:cxnSp macro="">
      <xdr:nvCxnSpPr>
        <xdr:cNvPr id="195" name="直線コネクタ 194"/>
        <xdr:cNvCxnSpPr/>
      </xdr:nvCxnSpPr>
      <xdr:spPr>
        <a:xfrm flipV="1">
          <a:off x="4114800" y="14237621"/>
          <a:ext cx="838200" cy="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53978</xdr:rowOff>
    </xdr:from>
    <xdr:to>
      <xdr:col>19</xdr:col>
      <xdr:colOff>133350</xdr:colOff>
      <xdr:row>83</xdr:row>
      <xdr:rowOff>56690</xdr:rowOff>
    </xdr:to>
    <xdr:cxnSp macro="">
      <xdr:nvCxnSpPr>
        <xdr:cNvPr id="198" name="直線コネクタ 197"/>
        <xdr:cNvCxnSpPr/>
      </xdr:nvCxnSpPr>
      <xdr:spPr>
        <a:xfrm flipV="1">
          <a:off x="3225800" y="14284328"/>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166294</xdr:rowOff>
    </xdr:from>
    <xdr:to>
      <xdr:col>15</xdr:col>
      <xdr:colOff>82550</xdr:colOff>
      <xdr:row>83</xdr:row>
      <xdr:rowOff>56690</xdr:rowOff>
    </xdr:to>
    <xdr:cxnSp macro="">
      <xdr:nvCxnSpPr>
        <xdr:cNvPr id="201" name="直線コネクタ 200"/>
        <xdr:cNvCxnSpPr/>
      </xdr:nvCxnSpPr>
      <xdr:spPr>
        <a:xfrm>
          <a:off x="2336800" y="14225194"/>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106194</xdr:rowOff>
    </xdr:from>
    <xdr:to>
      <xdr:col>11</xdr:col>
      <xdr:colOff>31750</xdr:colOff>
      <xdr:row>82</xdr:row>
      <xdr:rowOff>166294</xdr:rowOff>
    </xdr:to>
    <xdr:cxnSp macro="">
      <xdr:nvCxnSpPr>
        <xdr:cNvPr id="204" name="直線コネクタ 203"/>
        <xdr:cNvCxnSpPr/>
      </xdr:nvCxnSpPr>
      <xdr:spPr>
        <a:xfrm>
          <a:off x="1447800" y="14165094"/>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165008</xdr:rowOff>
    </xdr:from>
    <xdr:ext cx="762000" cy="259045"/>
    <xdr:sp macro="" textlink="">
      <xdr:nvSpPr>
        <xdr:cNvPr id="208" name="テキスト ボックス 207"/>
        <xdr:cNvSpPr txBox="1"/>
      </xdr:nvSpPr>
      <xdr:spPr>
        <a:xfrm>
          <a:off x="1066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127921</xdr:rowOff>
    </xdr:from>
    <xdr:to>
      <xdr:col>23</xdr:col>
      <xdr:colOff>184150</xdr:colOff>
      <xdr:row>83</xdr:row>
      <xdr:rowOff>58071</xdr:rowOff>
    </xdr:to>
    <xdr:sp macro="" textlink="">
      <xdr:nvSpPr>
        <xdr:cNvPr id="214" name="楕円 213"/>
        <xdr:cNvSpPr/>
      </xdr:nvSpPr>
      <xdr:spPr>
        <a:xfrm>
          <a:off x="4902200" y="1418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144448</xdr:rowOff>
    </xdr:from>
    <xdr:ext cx="762000" cy="259045"/>
    <xdr:sp macro="" textlink="">
      <xdr:nvSpPr>
        <xdr:cNvPr id="215" name="人件費・物件費等の状況該当値テキスト"/>
        <xdr:cNvSpPr txBox="1"/>
      </xdr:nvSpPr>
      <xdr:spPr>
        <a:xfrm>
          <a:off x="5041900" y="1403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3178</xdr:rowOff>
    </xdr:from>
    <xdr:to>
      <xdr:col>19</xdr:col>
      <xdr:colOff>184150</xdr:colOff>
      <xdr:row>83</xdr:row>
      <xdr:rowOff>104778</xdr:rowOff>
    </xdr:to>
    <xdr:sp macro="" textlink="">
      <xdr:nvSpPr>
        <xdr:cNvPr id="216" name="楕円 215"/>
        <xdr:cNvSpPr/>
      </xdr:nvSpPr>
      <xdr:spPr>
        <a:xfrm>
          <a:off x="4064000" y="142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114955</xdr:rowOff>
    </xdr:from>
    <xdr:ext cx="736600" cy="259045"/>
    <xdr:sp macro="" textlink="">
      <xdr:nvSpPr>
        <xdr:cNvPr id="217" name="テキスト ボックス 216"/>
        <xdr:cNvSpPr txBox="1"/>
      </xdr:nvSpPr>
      <xdr:spPr>
        <a:xfrm>
          <a:off x="3733800" y="1400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5890</xdr:rowOff>
    </xdr:from>
    <xdr:to>
      <xdr:col>15</xdr:col>
      <xdr:colOff>133350</xdr:colOff>
      <xdr:row>83</xdr:row>
      <xdr:rowOff>107490</xdr:rowOff>
    </xdr:to>
    <xdr:sp macro="" textlink="">
      <xdr:nvSpPr>
        <xdr:cNvPr id="218" name="楕円 217"/>
        <xdr:cNvSpPr/>
      </xdr:nvSpPr>
      <xdr:spPr>
        <a:xfrm>
          <a:off x="3175000" y="14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92267</xdr:rowOff>
    </xdr:from>
    <xdr:ext cx="762000" cy="259045"/>
    <xdr:sp macro="" textlink="">
      <xdr:nvSpPr>
        <xdr:cNvPr id="219" name="テキスト ボックス 218"/>
        <xdr:cNvSpPr txBox="1"/>
      </xdr:nvSpPr>
      <xdr:spPr>
        <a:xfrm>
          <a:off x="2844800" y="143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115494</xdr:rowOff>
    </xdr:from>
    <xdr:to>
      <xdr:col>11</xdr:col>
      <xdr:colOff>82550</xdr:colOff>
      <xdr:row>83</xdr:row>
      <xdr:rowOff>45644</xdr:rowOff>
    </xdr:to>
    <xdr:sp macro="" textlink="">
      <xdr:nvSpPr>
        <xdr:cNvPr id="220" name="楕円 219"/>
        <xdr:cNvSpPr/>
      </xdr:nvSpPr>
      <xdr:spPr>
        <a:xfrm>
          <a:off x="2286000" y="14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30421</xdr:rowOff>
    </xdr:from>
    <xdr:ext cx="762000" cy="259045"/>
    <xdr:sp macro="" textlink="">
      <xdr:nvSpPr>
        <xdr:cNvPr id="221" name="テキスト ボックス 220"/>
        <xdr:cNvSpPr txBox="1"/>
      </xdr:nvSpPr>
      <xdr:spPr>
        <a:xfrm>
          <a:off x="1955800" y="1426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55394</xdr:rowOff>
    </xdr:from>
    <xdr:to>
      <xdr:col>7</xdr:col>
      <xdr:colOff>31750</xdr:colOff>
      <xdr:row>82</xdr:row>
      <xdr:rowOff>156994</xdr:rowOff>
    </xdr:to>
    <xdr:sp macro="" textlink="">
      <xdr:nvSpPr>
        <xdr:cNvPr id="222" name="楕円 221"/>
        <xdr:cNvSpPr/>
      </xdr:nvSpPr>
      <xdr:spPr>
        <a:xfrm>
          <a:off x="1397000" y="14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167171</xdr:rowOff>
    </xdr:from>
    <xdr:ext cx="762000" cy="259045"/>
    <xdr:sp macro="" textlink="">
      <xdr:nvSpPr>
        <xdr:cNvPr id="223" name="テキスト ボックス 222"/>
        <xdr:cNvSpPr txBox="1"/>
      </xdr:nvSpPr>
      <xdr:spPr>
        <a:xfrm>
          <a:off x="1066800" y="138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ラスパイレス指数については、地方公務員給与実態調査に基づくものであるが、国において当該資料集の様式作成時に</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年調査結果が未公表であったため、前年度の比率を引用しており、類似団体の平均値を下回る</a:t>
          </a:r>
          <a:r>
            <a:rPr kumimoji="1" lang="en-US" altLang="ja-JP" sz="1100">
              <a:latin typeface="ＭＳ Ｐゴシック" panose="020B0600070205080204" pitchFamily="50" charset="-128"/>
              <a:ea typeface="ＭＳ Ｐゴシック" panose="020B0600070205080204" pitchFamily="50" charset="-128"/>
            </a:rPr>
            <a:t>94.6</a:t>
          </a:r>
          <a:r>
            <a:rPr kumimoji="1" lang="ja-JP" altLang="en-US" sz="1100">
              <a:latin typeface="ＭＳ Ｐゴシック" panose="020B0600070205080204" pitchFamily="50" charset="-128"/>
              <a:ea typeface="ＭＳ Ｐゴシック" panose="020B0600070205080204" pitchFamily="50" charset="-128"/>
            </a:rPr>
            <a:t>％となっている。全国平均をも大きく下回る値で推移していることから、現在の水準を維持し、職員給与が市の財政を逼迫させることのないよう、給与の適正化に努める。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84</xdr:row>
      <xdr:rowOff>171027</xdr:rowOff>
    </xdr:to>
    <xdr:cxnSp macro="">
      <xdr:nvCxnSpPr>
        <xdr:cNvPr id="257" name="直線コネクタ 256"/>
        <xdr:cNvCxnSpPr/>
      </xdr:nvCxnSpPr>
      <xdr:spPr>
        <a:xfrm>
          <a:off x="16179800" y="1457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85</xdr:row>
      <xdr:rowOff>15663</xdr:rowOff>
    </xdr:to>
    <xdr:cxnSp macro="">
      <xdr:nvCxnSpPr>
        <xdr:cNvPr id="260" name="直線コネクタ 259"/>
        <xdr:cNvCxnSpPr/>
      </xdr:nvCxnSpPr>
      <xdr:spPr>
        <a:xfrm flipV="1">
          <a:off x="15290800" y="1457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85</xdr:row>
      <xdr:rowOff>15663</xdr:rowOff>
    </xdr:to>
    <xdr:cxnSp macro="">
      <xdr:nvCxnSpPr>
        <xdr:cNvPr id="263" name="直線コネクタ 262"/>
        <xdr:cNvCxnSpPr/>
      </xdr:nvCxnSpPr>
      <xdr:spPr>
        <a:xfrm>
          <a:off x="14401800" y="1451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114723</xdr:rowOff>
    </xdr:to>
    <xdr:cxnSp macro="">
      <xdr:nvCxnSpPr>
        <xdr:cNvPr id="266" name="直線コネクタ 265"/>
        <xdr:cNvCxnSpPr/>
      </xdr:nvCxnSpPr>
      <xdr:spPr>
        <a:xfrm>
          <a:off x="13512800" y="1448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70" name="テキスト ボックス 269"/>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6" name="楕円 275"/>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7"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8" name="楕円 277"/>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9" name="テキスト ボックス 278"/>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80" name="楕円 279"/>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81" name="テキスト ボックス 280"/>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63923</xdr:rowOff>
    </xdr:from>
    <xdr:to>
      <xdr:col>68</xdr:col>
      <xdr:colOff>203200</xdr:colOff>
      <xdr:row>84</xdr:row>
      <xdr:rowOff>165523</xdr:rowOff>
    </xdr:to>
    <xdr:sp macro="" textlink="">
      <xdr:nvSpPr>
        <xdr:cNvPr id="282" name="楕円 281"/>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4250</xdr:rowOff>
    </xdr:from>
    <xdr:ext cx="762000" cy="259045"/>
    <xdr:sp macro="" textlink="">
      <xdr:nvSpPr>
        <xdr:cNvPr id="283" name="テキスト ボックス 282"/>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類似団体の平均値を下回る</a:t>
          </a:r>
          <a:r>
            <a:rPr kumimoji="1" lang="en-US" altLang="ja-JP" sz="1100">
              <a:latin typeface="ＭＳ Ｐゴシック" panose="020B0600070205080204" pitchFamily="50" charset="-128"/>
              <a:ea typeface="ＭＳ Ｐゴシック" panose="020B0600070205080204" pitchFamily="50" charset="-128"/>
            </a:rPr>
            <a:t>9.60</a:t>
          </a:r>
          <a:r>
            <a:rPr kumimoji="1" lang="ja-JP" altLang="en-US" sz="1100">
              <a:latin typeface="ＭＳ Ｐゴシック" panose="020B0600070205080204" pitchFamily="50" charset="-128"/>
              <a:ea typeface="ＭＳ Ｐゴシック" panose="020B0600070205080204" pitchFamily="50" charset="-128"/>
            </a:rPr>
            <a:t>人であり、前年度から</a:t>
          </a:r>
          <a:r>
            <a:rPr kumimoji="1" lang="en-US" altLang="ja-JP" sz="1100">
              <a:latin typeface="ＭＳ Ｐゴシック" panose="020B0600070205080204" pitchFamily="50" charset="-128"/>
              <a:ea typeface="ＭＳ Ｐゴシック" panose="020B0600070205080204" pitchFamily="50" charset="-128"/>
            </a:rPr>
            <a:t>0.14</a:t>
          </a:r>
          <a:r>
            <a:rPr kumimoji="1" lang="ja-JP" altLang="en-US" sz="1100">
              <a:latin typeface="ＭＳ Ｐゴシック" panose="020B0600070205080204" pitchFamily="50" charset="-128"/>
              <a:ea typeface="ＭＳ Ｐゴシック" panose="020B0600070205080204" pitchFamily="50" charset="-128"/>
            </a:rPr>
            <a:t>人増となった。普通会計における職員数は、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名減少していることから、人口減少の影響によるものだと考えられる。　市では、平成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年度に作成した集中改革プランに基づき、退職者不補充や早期退職者奨励制度の活用など定員適正に努めてきたことにより、目標値を上回る</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人を減員してきており、第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次行政改革大綱においては、平成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年度の集中改革プランによる、職員適正化直後の数を超えない範囲の職員数の維持を目標設定しているところである。今後は、平成</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年度から導入される臨時職員の会計年度任用職員制度に伴う増加が見込まれているが、退職者数と同数の採用を基本に市管理施設の指定管理者制度等への移行を積極的に進めることで、更なる定員抑制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45599</xdr:rowOff>
    </xdr:from>
    <xdr:to>
      <xdr:col>81</xdr:col>
      <xdr:colOff>44450</xdr:colOff>
      <xdr:row>62</xdr:row>
      <xdr:rowOff>61685</xdr:rowOff>
    </xdr:to>
    <xdr:cxnSp macro="">
      <xdr:nvCxnSpPr>
        <xdr:cNvPr id="322" name="直線コネクタ 321"/>
        <xdr:cNvCxnSpPr/>
      </xdr:nvCxnSpPr>
      <xdr:spPr>
        <a:xfrm>
          <a:off x="16179800" y="1067549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45599</xdr:rowOff>
    </xdr:to>
    <xdr:cxnSp macro="">
      <xdr:nvCxnSpPr>
        <xdr:cNvPr id="325" name="直線コネクタ 324"/>
        <xdr:cNvCxnSpPr/>
      </xdr:nvCxnSpPr>
      <xdr:spPr>
        <a:xfrm>
          <a:off x="15290800" y="106582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38705</xdr:rowOff>
    </xdr:to>
    <xdr:cxnSp macro="">
      <xdr:nvCxnSpPr>
        <xdr:cNvPr id="328" name="直線コネクタ 327"/>
        <xdr:cNvCxnSpPr/>
      </xdr:nvCxnSpPr>
      <xdr:spPr>
        <a:xfrm flipV="1">
          <a:off x="14401800" y="1065826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38705</xdr:rowOff>
    </xdr:to>
    <xdr:cxnSp macro="">
      <xdr:nvCxnSpPr>
        <xdr:cNvPr id="331" name="直線コネクタ 330"/>
        <xdr:cNvCxnSpPr/>
      </xdr:nvCxnSpPr>
      <xdr:spPr>
        <a:xfrm>
          <a:off x="13512800" y="106605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1" name="楕円 340"/>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27412</xdr:rowOff>
    </xdr:from>
    <xdr:ext cx="762000" cy="259045"/>
    <xdr:sp macro="" textlink="">
      <xdr:nvSpPr>
        <xdr:cNvPr id="342" name="定員管理の状況該当値テキスト"/>
        <xdr:cNvSpPr txBox="1"/>
      </xdr:nvSpPr>
      <xdr:spPr>
        <a:xfrm>
          <a:off x="17106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166249</xdr:rowOff>
    </xdr:from>
    <xdr:to>
      <xdr:col>77</xdr:col>
      <xdr:colOff>95250</xdr:colOff>
      <xdr:row>62</xdr:row>
      <xdr:rowOff>96399</xdr:rowOff>
    </xdr:to>
    <xdr:sp macro="" textlink="">
      <xdr:nvSpPr>
        <xdr:cNvPr id="343" name="楕円 342"/>
        <xdr:cNvSpPr/>
      </xdr:nvSpPr>
      <xdr:spPr>
        <a:xfrm>
          <a:off x="16129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106576</xdr:rowOff>
    </xdr:from>
    <xdr:ext cx="736600" cy="259045"/>
    <xdr:sp macro="" textlink="">
      <xdr:nvSpPr>
        <xdr:cNvPr id="344" name="テキスト ボックス 343"/>
        <xdr:cNvSpPr txBox="1"/>
      </xdr:nvSpPr>
      <xdr:spPr>
        <a:xfrm>
          <a:off x="15798800" y="10393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5" name="楕円 344"/>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6" name="テキスト ボックス 345"/>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159355</xdr:rowOff>
    </xdr:from>
    <xdr:to>
      <xdr:col>68</xdr:col>
      <xdr:colOff>203200</xdr:colOff>
      <xdr:row>62</xdr:row>
      <xdr:rowOff>89505</xdr:rowOff>
    </xdr:to>
    <xdr:sp macro="" textlink="">
      <xdr:nvSpPr>
        <xdr:cNvPr id="347" name="楕円 346"/>
        <xdr:cNvSpPr/>
      </xdr:nvSpPr>
      <xdr:spPr>
        <a:xfrm>
          <a:off x="14351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74282</xdr:rowOff>
    </xdr:from>
    <xdr:ext cx="762000" cy="259045"/>
    <xdr:sp macro="" textlink="">
      <xdr:nvSpPr>
        <xdr:cNvPr id="348" name="テキスト ボックス 347"/>
        <xdr:cNvSpPr txBox="1"/>
      </xdr:nvSpPr>
      <xdr:spPr>
        <a:xfrm>
          <a:off x="14020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49" name="楕円 348"/>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50" name="テキスト ボックス 349"/>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前年度から</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ポイント増加し</a:t>
          </a:r>
          <a:r>
            <a:rPr kumimoji="1" lang="en-US" altLang="ja-JP" sz="900">
              <a:latin typeface="ＭＳ Ｐゴシック" panose="020B0600070205080204" pitchFamily="50" charset="-128"/>
              <a:ea typeface="ＭＳ Ｐゴシック" panose="020B0600070205080204" pitchFamily="50" charset="-128"/>
            </a:rPr>
            <a:t>13.2</a:t>
          </a:r>
          <a:r>
            <a:rPr kumimoji="1" lang="ja-JP" altLang="en-US" sz="900">
              <a:latin typeface="ＭＳ Ｐゴシック" panose="020B0600070205080204" pitchFamily="50" charset="-128"/>
              <a:ea typeface="ＭＳ Ｐゴシック" panose="020B0600070205080204" pitchFamily="50" charset="-128"/>
            </a:rPr>
            <a:t>％となった。依然として類似団体の平均値を上回る高い数値である。建設事業の実施にあたっては、緊急性・必要性を充分に検討し判断したうえで、事業の選択実施に努めているが、合併特例債の償還が本格的になってきたことや都市計画税の休止が影響し、比率は上昇に転じた。当該比率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カ年平均で求められるため、</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の増となったものの、単年度で見ると特定財源として算入される都市計画税の賦課休止、公債費の元利償還金の増、下水道事業における算定方法の変更などによる公営企業に対する準元利償還金の増、比率の分母となる標準財政規模の減などが影響し、比率は、</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ポイント増加となっている。今後、現時点では、平成</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年度に公債費の償還ピークを迎え、それまでの間、公債費が高止まりすると見込まれており、また、特定財源として算入される都市計画税が</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年度まで賦課休止となるなど、比率の上昇が予想されることから、公債費の償還のピークを考慮する中で、引き続き、建設事業の選択実施を継続し公債費負担の適正化に努める。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92392</xdr:rowOff>
    </xdr:from>
    <xdr:to>
      <xdr:col>81</xdr:col>
      <xdr:colOff>44450</xdr:colOff>
      <xdr:row>37</xdr:row>
      <xdr:rowOff>102447</xdr:rowOff>
    </xdr:to>
    <xdr:cxnSp macro="">
      <xdr:nvCxnSpPr>
        <xdr:cNvPr id="384" name="直線コネクタ 383"/>
        <xdr:cNvCxnSpPr/>
      </xdr:nvCxnSpPr>
      <xdr:spPr>
        <a:xfrm>
          <a:off x="16179800" y="643604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92392</xdr:rowOff>
    </xdr:from>
    <xdr:to>
      <xdr:col>77</xdr:col>
      <xdr:colOff>44450</xdr:colOff>
      <xdr:row>37</xdr:row>
      <xdr:rowOff>94403</xdr:rowOff>
    </xdr:to>
    <xdr:cxnSp macro="">
      <xdr:nvCxnSpPr>
        <xdr:cNvPr id="387" name="直線コネクタ 386"/>
        <xdr:cNvCxnSpPr/>
      </xdr:nvCxnSpPr>
      <xdr:spPr>
        <a:xfrm flipV="1">
          <a:off x="15290800" y="643604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94403</xdr:rowOff>
    </xdr:from>
    <xdr:to>
      <xdr:col>72</xdr:col>
      <xdr:colOff>203200</xdr:colOff>
      <xdr:row>37</xdr:row>
      <xdr:rowOff>108479</xdr:rowOff>
    </xdr:to>
    <xdr:cxnSp macro="">
      <xdr:nvCxnSpPr>
        <xdr:cNvPr id="390" name="直線コネクタ 389"/>
        <xdr:cNvCxnSpPr/>
      </xdr:nvCxnSpPr>
      <xdr:spPr>
        <a:xfrm flipV="1">
          <a:off x="14401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108479</xdr:rowOff>
    </xdr:from>
    <xdr:to>
      <xdr:col>68</xdr:col>
      <xdr:colOff>152400</xdr:colOff>
      <xdr:row>37</xdr:row>
      <xdr:rowOff>112501</xdr:rowOff>
    </xdr:to>
    <xdr:cxnSp macro="">
      <xdr:nvCxnSpPr>
        <xdr:cNvPr id="393" name="直線コネクタ 392"/>
        <xdr:cNvCxnSpPr/>
      </xdr:nvCxnSpPr>
      <xdr:spPr>
        <a:xfrm flipV="1">
          <a:off x="13512800" y="645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3" name="楕円 402"/>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23724</xdr:rowOff>
    </xdr:from>
    <xdr:ext cx="762000" cy="259045"/>
    <xdr:sp macro="" textlink="">
      <xdr:nvSpPr>
        <xdr:cNvPr id="404" name="公債費負担の状況該当値テキスト"/>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41592</xdr:rowOff>
    </xdr:from>
    <xdr:to>
      <xdr:col>77</xdr:col>
      <xdr:colOff>95250</xdr:colOff>
      <xdr:row>37</xdr:row>
      <xdr:rowOff>143192</xdr:rowOff>
    </xdr:to>
    <xdr:sp macro="" textlink="">
      <xdr:nvSpPr>
        <xdr:cNvPr id="405" name="楕円 404"/>
        <xdr:cNvSpPr/>
      </xdr:nvSpPr>
      <xdr:spPr>
        <a:xfrm>
          <a:off x="16129000" y="63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127970</xdr:rowOff>
    </xdr:from>
    <xdr:ext cx="736600" cy="259045"/>
    <xdr:sp macro="" textlink="">
      <xdr:nvSpPr>
        <xdr:cNvPr id="406" name="テキスト ボックス 405"/>
        <xdr:cNvSpPr txBox="1"/>
      </xdr:nvSpPr>
      <xdr:spPr>
        <a:xfrm>
          <a:off x="15798800" y="647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43603</xdr:rowOff>
    </xdr:from>
    <xdr:to>
      <xdr:col>73</xdr:col>
      <xdr:colOff>44450</xdr:colOff>
      <xdr:row>37</xdr:row>
      <xdr:rowOff>145203</xdr:rowOff>
    </xdr:to>
    <xdr:sp macro="" textlink="">
      <xdr:nvSpPr>
        <xdr:cNvPr id="407" name="楕円 406"/>
        <xdr:cNvSpPr/>
      </xdr:nvSpPr>
      <xdr:spPr>
        <a:xfrm>
          <a:off x="15240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129981</xdr:rowOff>
    </xdr:from>
    <xdr:ext cx="762000" cy="259045"/>
    <xdr:sp macro="" textlink="">
      <xdr:nvSpPr>
        <xdr:cNvPr id="408" name="テキスト ボックス 407"/>
        <xdr:cNvSpPr txBox="1"/>
      </xdr:nvSpPr>
      <xdr:spPr>
        <a:xfrm>
          <a:off x="14909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57679</xdr:rowOff>
    </xdr:from>
    <xdr:to>
      <xdr:col>68</xdr:col>
      <xdr:colOff>203200</xdr:colOff>
      <xdr:row>37</xdr:row>
      <xdr:rowOff>159279</xdr:rowOff>
    </xdr:to>
    <xdr:sp macro="" textlink="">
      <xdr:nvSpPr>
        <xdr:cNvPr id="409" name="楕円 408"/>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144056</xdr:rowOff>
    </xdr:from>
    <xdr:ext cx="762000" cy="259045"/>
    <xdr:sp macro="" textlink="">
      <xdr:nvSpPr>
        <xdr:cNvPr id="410" name="テキスト ボックス 409"/>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11" name="楕円 410"/>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12" name="テキスト ボックス 411"/>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将来負担比率の分子に算入される将来負担額は、一般会計等における地方債残高において地方創生拠点整備交付金を活用して実施した「シェアオフィス甲州整備事業」、塩山駅改修に伴う南北自由通路整備事業などの大型普通建設事業を実施したものの元金償還額が借入額を上回り、地方債現在高が</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498</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百万円と大幅な減少となった。加えて、常備消防を担う東山梨行政事務組合の地方債残高の減などの影響による組合等負担等見込額の</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106</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百万円の減、土地開発公社などへの債務負担行為に基づく支出予定額の</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百万円の減、下水道事業の地方債残高減の影響で公営企業債等繰入見込額の</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153</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百万円の減、退職者増に伴い負担職員数が</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名と大幅な減となったことによる退職手当負担見込額</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143</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の減とすべての項目について減となったが、算定で除かれる充当可能財源等において、合併特例債の償還が本格的になってきたことから、後年度の交付税措置として算入される基準財政需要額算入見込額は</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853</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百万円の減、充当可能基金も、財政調整基金及び公共施設整備基金の予算積立ができなかったことなどで</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49</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百万円減、充当可能特定歳入も、都市計画税の課税休止が大きく影響し</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646</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百万円と大幅な減と、充当可能財源等もすべての項目で減となり、その減少幅が大きかったことから将来負担比率の分子は、前年度から</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560</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百万円減少した。更には、普通交付税の合併縮減が始まったことなどにより標準財政規模においても</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123</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百万円減となった。上記の要因により将来負担比率は、前年度から</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11.0</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ポイント増加の</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145.7</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％となった。依然として類似団体平均や全国平均を大きく上回る比率で推移しており、</a:t>
          </a:r>
          <a:r>
            <a:rPr kumimoji="1" lang="en-US" altLang="ja-JP"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7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の間、充当可能特定歳入に算定される都市計画税の賦課を休止する決定がされており、また、普通交付税の合併縮減進むことに伴い標準財政規模の減少が見込まれるなど、比率の上昇が予想される。今後においては、更なる財政健全化を進めることによって、類似団体平均に比率を近づけるよう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32931</xdr:rowOff>
    </xdr:from>
    <xdr:to>
      <xdr:col>81</xdr:col>
      <xdr:colOff>44450</xdr:colOff>
      <xdr:row>16</xdr:row>
      <xdr:rowOff>59474</xdr:rowOff>
    </xdr:to>
    <xdr:cxnSp macro="">
      <xdr:nvCxnSpPr>
        <xdr:cNvPr id="444" name="直線コネクタ 443"/>
        <xdr:cNvCxnSpPr/>
      </xdr:nvCxnSpPr>
      <xdr:spPr>
        <a:xfrm>
          <a:off x="16179800" y="2776131"/>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19177</xdr:rowOff>
    </xdr:from>
    <xdr:to>
      <xdr:col>77</xdr:col>
      <xdr:colOff>44450</xdr:colOff>
      <xdr:row>16</xdr:row>
      <xdr:rowOff>32931</xdr:rowOff>
    </xdr:to>
    <xdr:cxnSp macro="">
      <xdr:nvCxnSpPr>
        <xdr:cNvPr id="447" name="直線コネクタ 446"/>
        <xdr:cNvCxnSpPr/>
      </xdr:nvCxnSpPr>
      <xdr:spPr>
        <a:xfrm>
          <a:off x="15290800" y="276237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19177</xdr:rowOff>
    </xdr:from>
    <xdr:to>
      <xdr:col>72</xdr:col>
      <xdr:colOff>203200</xdr:colOff>
      <xdr:row>16</xdr:row>
      <xdr:rowOff>27381</xdr:rowOff>
    </xdr:to>
    <xdr:cxnSp macro="">
      <xdr:nvCxnSpPr>
        <xdr:cNvPr id="450" name="直線コネクタ 449"/>
        <xdr:cNvCxnSpPr/>
      </xdr:nvCxnSpPr>
      <xdr:spPr>
        <a:xfrm flipV="1">
          <a:off x="14401800" y="276237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2045</xdr:rowOff>
    </xdr:from>
    <xdr:to>
      <xdr:col>68</xdr:col>
      <xdr:colOff>152400</xdr:colOff>
      <xdr:row>16</xdr:row>
      <xdr:rowOff>27381</xdr:rowOff>
    </xdr:to>
    <xdr:cxnSp macro="">
      <xdr:nvCxnSpPr>
        <xdr:cNvPr id="453" name="直線コネクタ 452"/>
        <xdr:cNvCxnSpPr/>
      </xdr:nvCxnSpPr>
      <xdr:spPr>
        <a:xfrm>
          <a:off x="13512800" y="274524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8674</xdr:rowOff>
    </xdr:from>
    <xdr:to>
      <xdr:col>81</xdr:col>
      <xdr:colOff>95250</xdr:colOff>
      <xdr:row>16</xdr:row>
      <xdr:rowOff>110274</xdr:rowOff>
    </xdr:to>
    <xdr:sp macro="" textlink="">
      <xdr:nvSpPr>
        <xdr:cNvPr id="463" name="楕円 462"/>
        <xdr:cNvSpPr/>
      </xdr:nvSpPr>
      <xdr:spPr>
        <a:xfrm>
          <a:off x="16967200" y="27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152201</xdr:rowOff>
    </xdr:from>
    <xdr:ext cx="762000" cy="259045"/>
    <xdr:sp macro="" textlink="">
      <xdr:nvSpPr>
        <xdr:cNvPr id="464" name="将来負担の状況該当値テキスト"/>
        <xdr:cNvSpPr txBox="1"/>
      </xdr:nvSpPr>
      <xdr:spPr>
        <a:xfrm>
          <a:off x="17106900" y="272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153581</xdr:rowOff>
    </xdr:from>
    <xdr:to>
      <xdr:col>77</xdr:col>
      <xdr:colOff>95250</xdr:colOff>
      <xdr:row>16</xdr:row>
      <xdr:rowOff>83731</xdr:rowOff>
    </xdr:to>
    <xdr:sp macro="" textlink="">
      <xdr:nvSpPr>
        <xdr:cNvPr id="465" name="楕円 464"/>
        <xdr:cNvSpPr/>
      </xdr:nvSpPr>
      <xdr:spPr>
        <a:xfrm>
          <a:off x="16129000" y="2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68508</xdr:rowOff>
    </xdr:from>
    <xdr:ext cx="736600" cy="259045"/>
    <xdr:sp macro="" textlink="">
      <xdr:nvSpPr>
        <xdr:cNvPr id="466" name="テキスト ボックス 465"/>
        <xdr:cNvSpPr txBox="1"/>
      </xdr:nvSpPr>
      <xdr:spPr>
        <a:xfrm>
          <a:off x="15798800" y="281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7" name="楕円 466"/>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54754</xdr:rowOff>
    </xdr:from>
    <xdr:ext cx="762000" cy="259045"/>
    <xdr:sp macro="" textlink="">
      <xdr:nvSpPr>
        <xdr:cNvPr id="468" name="テキスト ボックス 467"/>
        <xdr:cNvSpPr txBox="1"/>
      </xdr:nvSpPr>
      <xdr:spPr>
        <a:xfrm>
          <a:off x="14909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148031</xdr:rowOff>
    </xdr:from>
    <xdr:to>
      <xdr:col>68</xdr:col>
      <xdr:colOff>203200</xdr:colOff>
      <xdr:row>16</xdr:row>
      <xdr:rowOff>78181</xdr:rowOff>
    </xdr:to>
    <xdr:sp macro="" textlink="">
      <xdr:nvSpPr>
        <xdr:cNvPr id="469" name="楕円 468"/>
        <xdr:cNvSpPr/>
      </xdr:nvSpPr>
      <xdr:spPr>
        <a:xfrm>
          <a:off x="14351000" y="27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62958</xdr:rowOff>
    </xdr:from>
    <xdr:ext cx="762000" cy="259045"/>
    <xdr:sp macro="" textlink="">
      <xdr:nvSpPr>
        <xdr:cNvPr id="470" name="テキスト ボックス 469"/>
        <xdr:cNvSpPr txBox="1"/>
      </xdr:nvSpPr>
      <xdr:spPr>
        <a:xfrm>
          <a:off x="14020800" y="28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122695</xdr:rowOff>
    </xdr:from>
    <xdr:to>
      <xdr:col>64</xdr:col>
      <xdr:colOff>152400</xdr:colOff>
      <xdr:row>16</xdr:row>
      <xdr:rowOff>52845</xdr:rowOff>
    </xdr:to>
    <xdr:sp macro="" textlink="">
      <xdr:nvSpPr>
        <xdr:cNvPr id="471" name="楕円 470"/>
        <xdr:cNvSpPr/>
      </xdr:nvSpPr>
      <xdr:spPr>
        <a:xfrm>
          <a:off x="13462000" y="26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37622</xdr:rowOff>
    </xdr:from>
    <xdr:ext cx="762000" cy="259045"/>
    <xdr:sp macro="" textlink="">
      <xdr:nvSpPr>
        <xdr:cNvPr id="472" name="テキスト ボックス 471"/>
        <xdr:cNvSpPr txBox="1"/>
      </xdr:nvSpPr>
      <xdr:spPr>
        <a:xfrm>
          <a:off x="13131800" y="278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人事院勧告等に伴う期末勤勉手当の支給率の増、地方共済組合負担金の増などの人件費のうち一般財源で賄われる経常経費の増に加え、普通交付税の合併縮減どの経常一般財源も減少したことが比率増加の主な要因に挙げられる。今後は、臨時職員の会計年度任用職員制度移行など、増加要因も見込まれているが、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次行政改革大綱において目標設定している、平成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年度の職員数を超えない範囲での退職者数と同数の採用を基本に市管理施設の指定管理者制度等への移行を積極的に進めることで、更なる定員適正化を図り、人件費の縮減に努める。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76708</xdr:rowOff>
    </xdr:to>
    <xdr:cxnSp macro="">
      <xdr:nvCxnSpPr>
        <xdr:cNvPr id="64" name="直線コネクタ 63"/>
        <xdr:cNvCxnSpPr/>
      </xdr:nvCxnSpPr>
      <xdr:spPr>
        <a:xfrm>
          <a:off x="3987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62992</xdr:rowOff>
    </xdr:to>
    <xdr:cxnSp macro="">
      <xdr:nvCxnSpPr>
        <xdr:cNvPr id="67" name="直線コネクタ 66"/>
        <xdr:cNvCxnSpPr/>
      </xdr:nvCxnSpPr>
      <xdr:spPr>
        <a:xfrm>
          <a:off x="3098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72136</xdr:rowOff>
    </xdr:to>
    <xdr:cxnSp macro="">
      <xdr:nvCxnSpPr>
        <xdr:cNvPr id="70" name="直線コネクタ 69"/>
        <xdr:cNvCxnSpPr/>
      </xdr:nvCxnSpPr>
      <xdr:spPr>
        <a:xfrm flipV="1">
          <a:off x="2209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72136</xdr:rowOff>
    </xdr:to>
    <xdr:cxnSp macro="">
      <xdr:nvCxnSpPr>
        <xdr:cNvPr id="73" name="直線コネクタ 72"/>
        <xdr:cNvCxnSpPr/>
      </xdr:nvCxnSpPr>
      <xdr:spPr>
        <a:xfrm>
          <a:off x="1320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77" name="テキスト ボックス 76"/>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142494</xdr:rowOff>
    </xdr:from>
    <xdr:to>
      <xdr:col>6</xdr:col>
      <xdr:colOff>171450</xdr:colOff>
      <xdr:row>36</xdr:row>
      <xdr:rowOff>72644</xdr:rowOff>
    </xdr:to>
    <xdr:sp macro="" textlink="">
      <xdr:nvSpPr>
        <xdr:cNvPr id="91" name="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類似団体の平均値を上回る</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であり、前年度と同率となった。電算システムの再リースなどにより物件費の一般財源で賄われる経常経費は減少したものの、普通交付税の合併縮減どの経常一般財源も減少したことで比率は、前年度と同じ値となった。電算システムの減などは、一時的な要因であり、今後システム更新による増が見込まれている。</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年連続で類似団体の平均値を上回る結果となり、類似団体平均値に近づく数値となるよう事業の抜本的な見直しによる行政事務経費の縮減に努める。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146050</xdr:rowOff>
    </xdr:to>
    <xdr:cxnSp macro="">
      <xdr:nvCxnSpPr>
        <xdr:cNvPr id="127" name="直線コネクタ 126"/>
        <xdr:cNvCxnSpPr/>
      </xdr:nvCxnSpPr>
      <xdr:spPr>
        <a:xfrm>
          <a:off x="15671800" y="306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61686</xdr:rowOff>
    </xdr:to>
    <xdr:cxnSp macro="">
      <xdr:nvCxnSpPr>
        <xdr:cNvPr id="130" name="直線コネクタ 129"/>
        <xdr:cNvCxnSpPr/>
      </xdr:nvCxnSpPr>
      <xdr:spPr>
        <a:xfrm flipV="1">
          <a:off x="14782800" y="3060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72571</xdr:rowOff>
    </xdr:to>
    <xdr:cxnSp macro="">
      <xdr:nvCxnSpPr>
        <xdr:cNvPr id="133" name="直線コネクタ 132"/>
        <xdr:cNvCxnSpPr/>
      </xdr:nvCxnSpPr>
      <xdr:spPr>
        <a:xfrm flipV="1">
          <a:off x="13893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72571</xdr:rowOff>
    </xdr:to>
    <xdr:cxnSp macro="">
      <xdr:nvCxnSpPr>
        <xdr:cNvPr id="136" name="直線コネクタ 135"/>
        <xdr:cNvCxnSpPr/>
      </xdr:nvCxnSpPr>
      <xdr:spPr>
        <a:xfrm>
          <a:off x="13004800" y="3093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4" name="楕円 153"/>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5" name="テキスト ボックス 154"/>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類似団体平均を若干下回る</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児童手当の減はあったものの、私立保育所運営費や障害者自立支援給付費などの扶助費の増などに加え、普通交付税の合併縮減どの経常一般財源も減少したことが主な要因に挙げられる。類似団体平均値は下回っているものの、年々増加傾向にあり、今後も国の景気の回復傾向が、地方に反映されつつあるが、依然として不安定な状況に変わりはなく生活困窮者の増加や高齢化が進むことにより扶助費の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113393</xdr:rowOff>
    </xdr:to>
    <xdr:cxnSp macro="">
      <xdr:nvCxnSpPr>
        <xdr:cNvPr id="189" name="直線コネクタ 188"/>
        <xdr:cNvCxnSpPr/>
      </xdr:nvCxnSpPr>
      <xdr:spPr>
        <a:xfrm>
          <a:off x="3987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102507</xdr:rowOff>
    </xdr:to>
    <xdr:cxnSp macro="">
      <xdr:nvCxnSpPr>
        <xdr:cNvPr id="192" name="直線コネクタ 191"/>
        <xdr:cNvCxnSpPr/>
      </xdr:nvCxnSpPr>
      <xdr:spPr>
        <a:xfrm>
          <a:off x="3098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5" name="直線コネクタ 194"/>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197" name="テキスト ボックス 196"/>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198" name="直線コネクタ 197"/>
        <xdr:cNvCxnSpPr/>
      </xdr:nvCxnSpPr>
      <xdr:spPr>
        <a:xfrm>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0" name="テキスト ボックス 199"/>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8" name="楕円 207"/>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79120</xdr:rowOff>
    </xdr:from>
    <xdr:ext cx="762000" cy="259045"/>
    <xdr:sp macro="" textlink="">
      <xdr:nvSpPr>
        <xdr:cNvPr id="209" name="扶助費該当値テキスト"/>
        <xdr:cNvSpPr txBox="1"/>
      </xdr:nvSpPr>
      <xdr:spPr>
        <a:xfrm>
          <a:off x="49149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0" name="楕円 209"/>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1" name="テキスト ボックス 210"/>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2" name="楕円 211"/>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3" name="テキスト ボックス 212"/>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4" name="楕円 213"/>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5" name="テキスト ボックス 21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6" name="楕円 215"/>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7" name="テキスト ボックス 216"/>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類似団体の平均値を大きく下回る</a:t>
          </a:r>
          <a:r>
            <a:rPr kumimoji="1" lang="en-US" altLang="ja-JP" sz="1050">
              <a:latin typeface="ＭＳ Ｐゴシック" panose="020B0600070205080204" pitchFamily="50" charset="-128"/>
              <a:ea typeface="ＭＳ Ｐゴシック" panose="020B0600070205080204" pitchFamily="50" charset="-128"/>
            </a:rPr>
            <a:t>13.1</a:t>
          </a:r>
          <a:r>
            <a:rPr kumimoji="1" lang="ja-JP" altLang="en-US" sz="1050">
              <a:latin typeface="ＭＳ Ｐゴシック" panose="020B0600070205080204" pitchFamily="50" charset="-128"/>
              <a:ea typeface="ＭＳ Ｐゴシック" panose="020B0600070205080204" pitchFamily="50" charset="-128"/>
            </a:rPr>
            <a:t>％であり、前年度と比べると</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イント増加した。全国平均をも下回る値で推移しているが、今後は、平成３２年度に下水道事業、簡易水道事業が法適化されることにより繰出金の性質変更による減が見込まれているものの、高齢化による介護保険特別会計などへの繰出金や施設の老朽化に伴う維持修繕費の増加が見込まれるため、各特別会計の経費の節減を図り、普通会計の負担額を減らしていくよう努めるとともに、公共施設等総合管理計画に掲げた方針に沿った施設別の個別計画を策定していく中で、公共施設の現状を把握し、より効果的な措置を施し、施設の長寿命化等を図っ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125367</xdr:rowOff>
    </xdr:to>
    <xdr:cxnSp macro="">
      <xdr:nvCxnSpPr>
        <xdr:cNvPr id="252" name="直線コネクタ 251"/>
        <xdr:cNvCxnSpPr/>
      </xdr:nvCxnSpPr>
      <xdr:spPr>
        <a:xfrm>
          <a:off x="15671800" y="94898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60053</xdr:rowOff>
    </xdr:to>
    <xdr:cxnSp macro="">
      <xdr:nvCxnSpPr>
        <xdr:cNvPr id="255" name="直線コネクタ 254"/>
        <xdr:cNvCxnSpPr/>
      </xdr:nvCxnSpPr>
      <xdr:spPr>
        <a:xfrm>
          <a:off x="14782800" y="94506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14333</xdr:rowOff>
    </xdr:from>
    <xdr:to>
      <xdr:col>73</xdr:col>
      <xdr:colOff>180975</xdr:colOff>
      <xdr:row>55</xdr:row>
      <xdr:rowOff>20865</xdr:rowOff>
    </xdr:to>
    <xdr:cxnSp macro="">
      <xdr:nvCxnSpPr>
        <xdr:cNvPr id="258" name="直線コネクタ 257"/>
        <xdr:cNvCxnSpPr/>
      </xdr:nvCxnSpPr>
      <xdr:spPr>
        <a:xfrm>
          <a:off x="13893800" y="94440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80934</xdr:rowOff>
    </xdr:from>
    <xdr:ext cx="762000" cy="259045"/>
    <xdr:sp macro="" textlink="">
      <xdr:nvSpPr>
        <xdr:cNvPr id="260" name="テキスト ボックス 259"/>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14333</xdr:rowOff>
    </xdr:to>
    <xdr:cxnSp macro="">
      <xdr:nvCxnSpPr>
        <xdr:cNvPr id="261" name="直線コネクタ 260"/>
        <xdr:cNvCxnSpPr/>
      </xdr:nvCxnSpPr>
      <xdr:spPr>
        <a:xfrm>
          <a:off x="13004800" y="9424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3" name="テキスト ボックス 262"/>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5" name="テキスト ボックス 264"/>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71" name="楕円 270"/>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72" name="その他該当値テキスト"/>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3" name="楕円 272"/>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4" name="テキスト ボックス 273"/>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5" name="楕円 274"/>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6" name="テキスト ボックス 275"/>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77" name="楕円 276"/>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78" name="テキスト ボックス 277"/>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115388</xdr:rowOff>
    </xdr:from>
    <xdr:to>
      <xdr:col>65</xdr:col>
      <xdr:colOff>53975</xdr:colOff>
      <xdr:row>55</xdr:row>
      <xdr:rowOff>45538</xdr:rowOff>
    </xdr:to>
    <xdr:sp macro="" textlink="">
      <xdr:nvSpPr>
        <xdr:cNvPr id="279" name="楕円 278"/>
        <xdr:cNvSpPr/>
      </xdr:nvSpPr>
      <xdr:spPr>
        <a:xfrm>
          <a:off x="12954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55715</xdr:rowOff>
    </xdr:from>
    <xdr:ext cx="762000" cy="259045"/>
    <xdr:sp macro="" textlink="">
      <xdr:nvSpPr>
        <xdr:cNvPr id="280" name="テキスト ボックス 279"/>
        <xdr:cNvSpPr txBox="1"/>
      </xdr:nvSpPr>
      <xdr:spPr>
        <a:xfrm>
          <a:off x="12623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類似団体の平均値を上回る</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であり、前年度と同率となった。甲府・峡東クリーンセンター稼働に伴う、甲府峡東地域ごみ処理施設事務組合への建設費負担金の減や東山梨環境衛生組合の解散により負担金が生じなくなったことなど補助費の一般財源で賄われる経常経費は減少したものの普通交付税の合併縮減どの経常一般財源も減少したことで比率は、前年度と同じ値となった。今後は、平成３２年度に下水道事業、簡易水道事業が法適化されることにより性質変更に伴う増が見込まれているが、類似団体平均に近づく数値となるよう、各種補助金や負担金などの必要性や効果を充分検討し、縮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140716</xdr:rowOff>
    </xdr:to>
    <xdr:cxnSp macro="">
      <xdr:nvCxnSpPr>
        <xdr:cNvPr id="310" name="直線コネクタ 309"/>
        <xdr:cNvCxnSpPr/>
      </xdr:nvCxnSpPr>
      <xdr:spPr>
        <a:xfrm>
          <a:off x="15671800" y="6312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159004</xdr:rowOff>
    </xdr:to>
    <xdr:cxnSp macro="">
      <xdr:nvCxnSpPr>
        <xdr:cNvPr id="313" name="直線コネクタ 312"/>
        <xdr:cNvCxnSpPr/>
      </xdr:nvCxnSpPr>
      <xdr:spPr>
        <a:xfrm flipV="1">
          <a:off x="14782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159004</xdr:rowOff>
    </xdr:to>
    <xdr:cxnSp macro="">
      <xdr:nvCxnSpPr>
        <xdr:cNvPr id="316" name="直線コネクタ 315"/>
        <xdr:cNvCxnSpPr/>
      </xdr:nvCxnSpPr>
      <xdr:spPr>
        <a:xfrm>
          <a:off x="13893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18" name="テキスト ボックス 31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19" name="直線コネクタ 318"/>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1" name="テキスト ボックス 32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3" name="テキスト ボックス 322"/>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9" name="楕円 328"/>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30"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1" name="楕円 330"/>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2" name="テキスト ボックス 33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3" name="楕円 33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4" name="テキスト ボックス 333"/>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5" name="楕円 33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6" name="テキスト ボックス 33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7" name="楕円 336"/>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8" name="テキスト ボックス 33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類似団体の平均値を上回る</a:t>
          </a:r>
          <a:r>
            <a:rPr kumimoji="1" lang="en-US" altLang="ja-JP" sz="1200">
              <a:latin typeface="ＭＳ Ｐゴシック" panose="020B0600070205080204" pitchFamily="50" charset="-128"/>
              <a:ea typeface="ＭＳ Ｐゴシック" panose="020B0600070205080204" pitchFamily="50" charset="-128"/>
            </a:rPr>
            <a:t>21.3</a:t>
          </a:r>
          <a:r>
            <a:rPr kumimoji="1" lang="ja-JP" altLang="en-US" sz="1200">
              <a:latin typeface="ＭＳ Ｐゴシック" panose="020B0600070205080204" pitchFamily="50" charset="-128"/>
              <a:ea typeface="ＭＳ Ｐゴシック" panose="020B0600070205080204" pitchFamily="50" charset="-128"/>
            </a:rPr>
            <a:t>％であり、前年度から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ポイント増加している。、新市まちづくり計画に基づき実施してきた各事業の充当財源である合併特例事業債の償還が本格的になってきたことが主な要因として挙げられる。今後は、現時点で平成</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年度が公債費の償還ピークとなっており、ピーク周辺で高止まりすること、また、公債費充当財源である公債費元利補給金の減少などにより公債費に係る経常収支比率の増加が見込まれる。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56515</xdr:rowOff>
    </xdr:to>
    <xdr:cxnSp macro="">
      <xdr:nvCxnSpPr>
        <xdr:cNvPr id="370" name="直線コネクタ 369"/>
        <xdr:cNvCxnSpPr/>
      </xdr:nvCxnSpPr>
      <xdr:spPr>
        <a:xfrm>
          <a:off x="3987800" y="129057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46990</xdr:rowOff>
    </xdr:to>
    <xdr:cxnSp macro="">
      <xdr:nvCxnSpPr>
        <xdr:cNvPr id="373" name="直線コネクタ 372"/>
        <xdr:cNvCxnSpPr/>
      </xdr:nvCxnSpPr>
      <xdr:spPr>
        <a:xfrm>
          <a:off x="3098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60325</xdr:rowOff>
    </xdr:to>
    <xdr:cxnSp macro="">
      <xdr:nvCxnSpPr>
        <xdr:cNvPr id="376" name="直線コネクタ 375"/>
        <xdr:cNvCxnSpPr/>
      </xdr:nvCxnSpPr>
      <xdr:spPr>
        <a:xfrm flipV="1">
          <a:off x="2209800" y="128866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78" name="テキスト ボックス 377"/>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60325</xdr:rowOff>
    </xdr:to>
    <xdr:cxnSp macro="">
      <xdr:nvCxnSpPr>
        <xdr:cNvPr id="379" name="直線コネクタ 378"/>
        <xdr:cNvCxnSpPr/>
      </xdr:nvCxnSpPr>
      <xdr:spPr>
        <a:xfrm>
          <a:off x="1320800" y="129057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81" name="テキスト ボックス 380"/>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83" name="テキスト ボックス 38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89" name="楕円 388"/>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90"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1" name="楕円 390"/>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82566</xdr:rowOff>
    </xdr:from>
    <xdr:ext cx="736600" cy="259045"/>
    <xdr:sp macro="" textlink="">
      <xdr:nvSpPr>
        <xdr:cNvPr id="392" name="テキスト ボックス 391"/>
        <xdr:cNvSpPr txBox="1"/>
      </xdr:nvSpPr>
      <xdr:spPr>
        <a:xfrm>
          <a:off x="3606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3" name="楕円 392"/>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4" name="テキスト ボックス 393"/>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xdr:rowOff>
    </xdr:from>
    <xdr:to>
      <xdr:col>11</xdr:col>
      <xdr:colOff>60325</xdr:colOff>
      <xdr:row>75</xdr:row>
      <xdr:rowOff>111125</xdr:rowOff>
    </xdr:to>
    <xdr:sp macro="" textlink="">
      <xdr:nvSpPr>
        <xdr:cNvPr id="395" name="楕円 394"/>
        <xdr:cNvSpPr/>
      </xdr:nvSpPr>
      <xdr:spPr>
        <a:xfrm>
          <a:off x="2159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95902</xdr:rowOff>
    </xdr:from>
    <xdr:ext cx="762000" cy="259045"/>
    <xdr:sp macro="" textlink="">
      <xdr:nvSpPr>
        <xdr:cNvPr id="396" name="テキスト ボックス 395"/>
        <xdr:cNvSpPr txBox="1"/>
      </xdr:nvSpPr>
      <xdr:spPr>
        <a:xfrm>
          <a:off x="1828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7" name="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82566</xdr:rowOff>
    </xdr:from>
    <xdr:ext cx="762000" cy="259045"/>
    <xdr:sp macro="" textlink="">
      <xdr:nvSpPr>
        <xdr:cNvPr id="398" name="テキスト ボックス 397"/>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類似団体の平均値を下回る</a:t>
          </a:r>
          <a:r>
            <a:rPr kumimoji="1" lang="en-US" altLang="ja-JP" sz="1300">
              <a:latin typeface="ＭＳ Ｐゴシック" panose="020B0600070205080204" pitchFamily="50" charset="-128"/>
              <a:ea typeface="ＭＳ Ｐゴシック" panose="020B0600070205080204" pitchFamily="50" charset="-128"/>
            </a:rPr>
            <a:t>69.4</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一般財源で賄われた経常経費は、人件費、扶助費及び繰出金以外は減少しているものの、普通交付税の合併縮減どの経常一般財源も減少したことが比率増加の主な要因に挙げられる。今後も類似団体の平均値を上回らないよう、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次行政改革大綱に示された各種施策を着実に実行するとともに、事業の抜本的な見直しを進め、経常経費の削減に努める。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46989</xdr:rowOff>
    </xdr:to>
    <xdr:cxnSp macro="">
      <xdr:nvCxnSpPr>
        <xdr:cNvPr id="431" name="直線コネクタ 430"/>
        <xdr:cNvCxnSpPr/>
      </xdr:nvCxnSpPr>
      <xdr:spPr>
        <a:xfrm>
          <a:off x="15671800" y="131953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76</xdr:row>
      <xdr:rowOff>165100</xdr:rowOff>
    </xdr:to>
    <xdr:cxnSp macro="">
      <xdr:nvCxnSpPr>
        <xdr:cNvPr id="434" name="直線コネクタ 433"/>
        <xdr:cNvCxnSpPr/>
      </xdr:nvCxnSpPr>
      <xdr:spPr>
        <a:xfrm>
          <a:off x="14782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157480</xdr:rowOff>
    </xdr:from>
    <xdr:to>
      <xdr:col>73</xdr:col>
      <xdr:colOff>180975</xdr:colOff>
      <xdr:row>77</xdr:row>
      <xdr:rowOff>5080</xdr:rowOff>
    </xdr:to>
    <xdr:cxnSp macro="">
      <xdr:nvCxnSpPr>
        <xdr:cNvPr id="437" name="直線コネクタ 436"/>
        <xdr:cNvCxnSpPr/>
      </xdr:nvCxnSpPr>
      <xdr:spPr>
        <a:xfrm flipV="1">
          <a:off x="13893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9" name="テキスト ボックス 438"/>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77</xdr:row>
      <xdr:rowOff>5080</xdr:rowOff>
    </xdr:to>
    <xdr:cxnSp macro="">
      <xdr:nvCxnSpPr>
        <xdr:cNvPr id="440" name="直線コネクタ 439"/>
        <xdr:cNvCxnSpPr/>
      </xdr:nvCxnSpPr>
      <xdr:spPr>
        <a:xfrm>
          <a:off x="13004800" y="13100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42" name="テキスト ボックス 44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52088</xdr:rowOff>
    </xdr:from>
    <xdr:ext cx="762000" cy="259045"/>
    <xdr:sp macro="" textlink="">
      <xdr:nvSpPr>
        <xdr:cNvPr id="444" name="テキスト ボックス 443"/>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0" name="楕円 44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2" name="楕円 451"/>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3" name="テキスト ボックス 452"/>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4" name="楕円 453"/>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55" name="テキスト ボックス 454"/>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6" name="楕円 455"/>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7" name="テキスト ボックス 456"/>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8" name="楕円 457"/>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130827</xdr:rowOff>
    </xdr:from>
    <xdr:ext cx="762000" cy="259045"/>
    <xdr:sp macro="" textlink="">
      <xdr:nvSpPr>
        <xdr:cNvPr id="459" name="テキスト ボックス 458"/>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129223</xdr:rowOff>
    </xdr:from>
    <xdr:to>
      <xdr:col>29</xdr:col>
      <xdr:colOff>127000</xdr:colOff>
      <xdr:row>18</xdr:row>
      <xdr:rowOff>698</xdr:rowOff>
    </xdr:to>
    <xdr:cxnSp macro="">
      <xdr:nvCxnSpPr>
        <xdr:cNvPr id="50" name="直線コネクタ 49"/>
        <xdr:cNvCxnSpPr/>
      </xdr:nvCxnSpPr>
      <xdr:spPr bwMode="auto">
        <a:xfrm flipV="1">
          <a:off x="5003800" y="3091498"/>
          <a:ext cx="647700" cy="4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168935</xdr:rowOff>
    </xdr:from>
    <xdr:to>
      <xdr:col>26</xdr:col>
      <xdr:colOff>50800</xdr:colOff>
      <xdr:row>18</xdr:row>
      <xdr:rowOff>698</xdr:rowOff>
    </xdr:to>
    <xdr:cxnSp macro="">
      <xdr:nvCxnSpPr>
        <xdr:cNvPr id="53" name="直線コネクタ 52"/>
        <xdr:cNvCxnSpPr/>
      </xdr:nvCxnSpPr>
      <xdr:spPr bwMode="auto">
        <a:xfrm>
          <a:off x="4305300" y="3131210"/>
          <a:ext cx="698500" cy="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143573</xdr:rowOff>
    </xdr:from>
    <xdr:to>
      <xdr:col>22</xdr:col>
      <xdr:colOff>114300</xdr:colOff>
      <xdr:row>17</xdr:row>
      <xdr:rowOff>168935</xdr:rowOff>
    </xdr:to>
    <xdr:cxnSp macro="">
      <xdr:nvCxnSpPr>
        <xdr:cNvPr id="56" name="直線コネクタ 55"/>
        <xdr:cNvCxnSpPr/>
      </xdr:nvCxnSpPr>
      <xdr:spPr bwMode="auto">
        <a:xfrm>
          <a:off x="3606800" y="3105848"/>
          <a:ext cx="698500" cy="2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10571</xdr:rowOff>
    </xdr:from>
    <xdr:ext cx="762000" cy="259045"/>
    <xdr:sp macro="" textlink="">
      <xdr:nvSpPr>
        <xdr:cNvPr id="58" name="テキスト ボックス 57"/>
        <xdr:cNvSpPr txBox="1"/>
      </xdr:nvSpPr>
      <xdr:spPr>
        <a:xfrm>
          <a:off x="3924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143573</xdr:rowOff>
    </xdr:from>
    <xdr:to>
      <xdr:col>18</xdr:col>
      <xdr:colOff>177800</xdr:colOff>
      <xdr:row>18</xdr:row>
      <xdr:rowOff>27394</xdr:rowOff>
    </xdr:to>
    <xdr:cxnSp macro="">
      <xdr:nvCxnSpPr>
        <xdr:cNvPr id="59" name="直線コネクタ 58"/>
        <xdr:cNvCxnSpPr/>
      </xdr:nvCxnSpPr>
      <xdr:spPr bwMode="auto">
        <a:xfrm flipV="1">
          <a:off x="2908300" y="3105848"/>
          <a:ext cx="698500" cy="5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31195</xdr:rowOff>
    </xdr:from>
    <xdr:ext cx="762000" cy="259045"/>
    <xdr:sp macro="" textlink="">
      <xdr:nvSpPr>
        <xdr:cNvPr id="61" name="テキスト ボックス 60"/>
        <xdr:cNvSpPr txBox="1"/>
      </xdr:nvSpPr>
      <xdr:spPr>
        <a:xfrm>
          <a:off x="32258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65511</xdr:rowOff>
    </xdr:from>
    <xdr:ext cx="762000" cy="259045"/>
    <xdr:sp macro="" textlink="">
      <xdr:nvSpPr>
        <xdr:cNvPr id="63" name="テキスト ボックス 62"/>
        <xdr:cNvSpPr txBox="1"/>
      </xdr:nvSpPr>
      <xdr:spPr>
        <a:xfrm>
          <a:off x="2527300" y="319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78423</xdr:rowOff>
    </xdr:from>
    <xdr:to>
      <xdr:col>29</xdr:col>
      <xdr:colOff>177800</xdr:colOff>
      <xdr:row>18</xdr:row>
      <xdr:rowOff>8573</xdr:rowOff>
    </xdr:to>
    <xdr:sp macro="" textlink="">
      <xdr:nvSpPr>
        <xdr:cNvPr id="69" name="楕円 68"/>
        <xdr:cNvSpPr/>
      </xdr:nvSpPr>
      <xdr:spPr bwMode="auto">
        <a:xfrm>
          <a:off x="5600700" y="304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50500</xdr:rowOff>
    </xdr:from>
    <xdr:ext cx="762000" cy="259045"/>
    <xdr:sp macro="" textlink="">
      <xdr:nvSpPr>
        <xdr:cNvPr id="70" name="人口1人当たり決算額の推移該当値テキスト130"/>
        <xdr:cNvSpPr txBox="1"/>
      </xdr:nvSpPr>
      <xdr:spPr>
        <a:xfrm>
          <a:off x="5740400" y="301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121348</xdr:rowOff>
    </xdr:from>
    <xdr:to>
      <xdr:col>26</xdr:col>
      <xdr:colOff>101600</xdr:colOff>
      <xdr:row>18</xdr:row>
      <xdr:rowOff>51498</xdr:rowOff>
    </xdr:to>
    <xdr:sp macro="" textlink="">
      <xdr:nvSpPr>
        <xdr:cNvPr id="71" name="楕円 70"/>
        <xdr:cNvSpPr/>
      </xdr:nvSpPr>
      <xdr:spPr bwMode="auto">
        <a:xfrm>
          <a:off x="4953000" y="308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36275</xdr:rowOff>
    </xdr:from>
    <xdr:ext cx="736600" cy="259045"/>
    <xdr:sp macro="" textlink="">
      <xdr:nvSpPr>
        <xdr:cNvPr id="72" name="テキスト ボックス 71"/>
        <xdr:cNvSpPr txBox="1"/>
      </xdr:nvSpPr>
      <xdr:spPr>
        <a:xfrm>
          <a:off x="4622800" y="317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118135</xdr:rowOff>
    </xdr:from>
    <xdr:to>
      <xdr:col>22</xdr:col>
      <xdr:colOff>165100</xdr:colOff>
      <xdr:row>18</xdr:row>
      <xdr:rowOff>48285</xdr:rowOff>
    </xdr:to>
    <xdr:sp macro="" textlink="">
      <xdr:nvSpPr>
        <xdr:cNvPr id="73" name="楕円 72"/>
        <xdr:cNvSpPr/>
      </xdr:nvSpPr>
      <xdr:spPr bwMode="auto">
        <a:xfrm>
          <a:off x="4254500" y="308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33062</xdr:rowOff>
    </xdr:from>
    <xdr:ext cx="762000" cy="259045"/>
    <xdr:sp macro="" textlink="">
      <xdr:nvSpPr>
        <xdr:cNvPr id="74" name="テキスト ボックス 73"/>
        <xdr:cNvSpPr txBox="1"/>
      </xdr:nvSpPr>
      <xdr:spPr>
        <a:xfrm>
          <a:off x="3924300" y="316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92773</xdr:rowOff>
    </xdr:from>
    <xdr:to>
      <xdr:col>19</xdr:col>
      <xdr:colOff>38100</xdr:colOff>
      <xdr:row>18</xdr:row>
      <xdr:rowOff>22923</xdr:rowOff>
    </xdr:to>
    <xdr:sp macro="" textlink="">
      <xdr:nvSpPr>
        <xdr:cNvPr id="75" name="楕円 74"/>
        <xdr:cNvSpPr/>
      </xdr:nvSpPr>
      <xdr:spPr bwMode="auto">
        <a:xfrm>
          <a:off x="3556000" y="305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33100</xdr:rowOff>
    </xdr:from>
    <xdr:ext cx="762000" cy="259045"/>
    <xdr:sp macro="" textlink="">
      <xdr:nvSpPr>
        <xdr:cNvPr id="76" name="テキスト ボックス 75"/>
        <xdr:cNvSpPr txBox="1"/>
      </xdr:nvSpPr>
      <xdr:spPr>
        <a:xfrm>
          <a:off x="3225800" y="28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148044</xdr:rowOff>
    </xdr:from>
    <xdr:to>
      <xdr:col>15</xdr:col>
      <xdr:colOff>101600</xdr:colOff>
      <xdr:row>18</xdr:row>
      <xdr:rowOff>78194</xdr:rowOff>
    </xdr:to>
    <xdr:sp macro="" textlink="">
      <xdr:nvSpPr>
        <xdr:cNvPr id="77" name="楕円 76"/>
        <xdr:cNvSpPr/>
      </xdr:nvSpPr>
      <xdr:spPr bwMode="auto">
        <a:xfrm>
          <a:off x="2857500" y="311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88371</xdr:rowOff>
    </xdr:from>
    <xdr:ext cx="762000" cy="259045"/>
    <xdr:sp macro="" textlink="">
      <xdr:nvSpPr>
        <xdr:cNvPr id="78" name="テキスト ボックス 77"/>
        <xdr:cNvSpPr txBox="1"/>
      </xdr:nvSpPr>
      <xdr:spPr>
        <a:xfrm>
          <a:off x="2527300" y="28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190391</xdr:rowOff>
    </xdr:from>
    <xdr:to>
      <xdr:col>29</xdr:col>
      <xdr:colOff>127000</xdr:colOff>
      <xdr:row>37</xdr:row>
      <xdr:rowOff>202474</xdr:rowOff>
    </xdr:to>
    <xdr:cxnSp macro="">
      <xdr:nvCxnSpPr>
        <xdr:cNvPr id="110" name="直線コネクタ 109"/>
        <xdr:cNvCxnSpPr/>
      </xdr:nvCxnSpPr>
      <xdr:spPr bwMode="auto">
        <a:xfrm flipV="1">
          <a:off x="5003800" y="7315091"/>
          <a:ext cx="647700" cy="1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175167</xdr:rowOff>
    </xdr:from>
    <xdr:ext cx="762000" cy="259045"/>
    <xdr:sp macro="" textlink="">
      <xdr:nvSpPr>
        <xdr:cNvPr id="111" name="人口1人当たり決算額の推移平均値テキスト445"/>
        <xdr:cNvSpPr txBox="1"/>
      </xdr:nvSpPr>
      <xdr:spPr>
        <a:xfrm>
          <a:off x="5740400" y="72998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202474</xdr:rowOff>
    </xdr:from>
    <xdr:to>
      <xdr:col>26</xdr:col>
      <xdr:colOff>50800</xdr:colOff>
      <xdr:row>37</xdr:row>
      <xdr:rowOff>219515</xdr:rowOff>
    </xdr:to>
    <xdr:cxnSp macro="">
      <xdr:nvCxnSpPr>
        <xdr:cNvPr id="113" name="直線コネクタ 112"/>
        <xdr:cNvCxnSpPr/>
      </xdr:nvCxnSpPr>
      <xdr:spPr bwMode="auto">
        <a:xfrm flipV="1">
          <a:off x="4305300" y="7327174"/>
          <a:ext cx="698500" cy="1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209447</xdr:rowOff>
    </xdr:from>
    <xdr:to>
      <xdr:col>22</xdr:col>
      <xdr:colOff>114300</xdr:colOff>
      <xdr:row>37</xdr:row>
      <xdr:rowOff>219515</xdr:rowOff>
    </xdr:to>
    <xdr:cxnSp macro="">
      <xdr:nvCxnSpPr>
        <xdr:cNvPr id="116" name="直線コネクタ 115"/>
        <xdr:cNvCxnSpPr/>
      </xdr:nvCxnSpPr>
      <xdr:spPr bwMode="auto">
        <a:xfrm>
          <a:off x="3606800" y="7334147"/>
          <a:ext cx="698500" cy="1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198058</xdr:rowOff>
    </xdr:from>
    <xdr:to>
      <xdr:col>18</xdr:col>
      <xdr:colOff>177800</xdr:colOff>
      <xdr:row>37</xdr:row>
      <xdr:rowOff>209447</xdr:rowOff>
    </xdr:to>
    <xdr:cxnSp macro="">
      <xdr:nvCxnSpPr>
        <xdr:cNvPr id="119" name="直線コネクタ 118"/>
        <xdr:cNvCxnSpPr/>
      </xdr:nvCxnSpPr>
      <xdr:spPr bwMode="auto">
        <a:xfrm>
          <a:off x="2908300" y="7322758"/>
          <a:ext cx="698500" cy="1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139591</xdr:rowOff>
    </xdr:from>
    <xdr:to>
      <xdr:col>29</xdr:col>
      <xdr:colOff>177800</xdr:colOff>
      <xdr:row>37</xdr:row>
      <xdr:rowOff>241191</xdr:rowOff>
    </xdr:to>
    <xdr:sp macro="" textlink="">
      <xdr:nvSpPr>
        <xdr:cNvPr id="129" name="楕円 128"/>
        <xdr:cNvSpPr/>
      </xdr:nvSpPr>
      <xdr:spPr bwMode="auto">
        <a:xfrm>
          <a:off x="5600700" y="726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156118</xdr:rowOff>
    </xdr:from>
    <xdr:ext cx="762000" cy="259045"/>
    <xdr:sp macro="" textlink="">
      <xdr:nvSpPr>
        <xdr:cNvPr id="130" name="人口1人当たり決算額の推移該当値テキスト445"/>
        <xdr:cNvSpPr txBox="1"/>
      </xdr:nvSpPr>
      <xdr:spPr>
        <a:xfrm>
          <a:off x="5740400" y="71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151674</xdr:rowOff>
    </xdr:from>
    <xdr:to>
      <xdr:col>26</xdr:col>
      <xdr:colOff>101600</xdr:colOff>
      <xdr:row>37</xdr:row>
      <xdr:rowOff>253274</xdr:rowOff>
    </xdr:to>
    <xdr:sp macro="" textlink="">
      <xdr:nvSpPr>
        <xdr:cNvPr id="131" name="楕円 130"/>
        <xdr:cNvSpPr/>
      </xdr:nvSpPr>
      <xdr:spPr bwMode="auto">
        <a:xfrm>
          <a:off x="4953000" y="727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92001</xdr:rowOff>
    </xdr:from>
    <xdr:ext cx="736600" cy="259045"/>
    <xdr:sp macro="" textlink="">
      <xdr:nvSpPr>
        <xdr:cNvPr id="132" name="テキスト ボックス 131"/>
        <xdr:cNvSpPr txBox="1"/>
      </xdr:nvSpPr>
      <xdr:spPr>
        <a:xfrm>
          <a:off x="4622800" y="704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168715</xdr:rowOff>
    </xdr:from>
    <xdr:to>
      <xdr:col>22</xdr:col>
      <xdr:colOff>165100</xdr:colOff>
      <xdr:row>37</xdr:row>
      <xdr:rowOff>270315</xdr:rowOff>
    </xdr:to>
    <xdr:sp macro="" textlink="">
      <xdr:nvSpPr>
        <xdr:cNvPr id="133" name="楕円 132"/>
        <xdr:cNvSpPr/>
      </xdr:nvSpPr>
      <xdr:spPr bwMode="auto">
        <a:xfrm>
          <a:off x="4254500" y="72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109042</xdr:rowOff>
    </xdr:from>
    <xdr:ext cx="762000" cy="259045"/>
    <xdr:sp macro="" textlink="">
      <xdr:nvSpPr>
        <xdr:cNvPr id="134" name="テキスト ボックス 133"/>
        <xdr:cNvSpPr txBox="1"/>
      </xdr:nvSpPr>
      <xdr:spPr>
        <a:xfrm>
          <a:off x="3924300" y="706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158647</xdr:rowOff>
    </xdr:from>
    <xdr:to>
      <xdr:col>19</xdr:col>
      <xdr:colOff>38100</xdr:colOff>
      <xdr:row>37</xdr:row>
      <xdr:rowOff>260247</xdr:rowOff>
    </xdr:to>
    <xdr:sp macro="" textlink="">
      <xdr:nvSpPr>
        <xdr:cNvPr id="135" name="楕円 134"/>
        <xdr:cNvSpPr/>
      </xdr:nvSpPr>
      <xdr:spPr bwMode="auto">
        <a:xfrm>
          <a:off x="3556000" y="728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98974</xdr:rowOff>
    </xdr:from>
    <xdr:ext cx="762000" cy="259045"/>
    <xdr:sp macro="" textlink="">
      <xdr:nvSpPr>
        <xdr:cNvPr id="136" name="テキスト ボックス 135"/>
        <xdr:cNvSpPr txBox="1"/>
      </xdr:nvSpPr>
      <xdr:spPr>
        <a:xfrm>
          <a:off x="3225800" y="705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147258</xdr:rowOff>
    </xdr:from>
    <xdr:to>
      <xdr:col>15</xdr:col>
      <xdr:colOff>101600</xdr:colOff>
      <xdr:row>37</xdr:row>
      <xdr:rowOff>248858</xdr:rowOff>
    </xdr:to>
    <xdr:sp macro="" textlink="">
      <xdr:nvSpPr>
        <xdr:cNvPr id="137" name="楕円 136"/>
        <xdr:cNvSpPr/>
      </xdr:nvSpPr>
      <xdr:spPr bwMode="auto">
        <a:xfrm>
          <a:off x="2857500" y="727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87585</xdr:rowOff>
    </xdr:from>
    <xdr:ext cx="762000" cy="259045"/>
    <xdr:sp macro="" textlink="">
      <xdr:nvSpPr>
        <xdr:cNvPr id="138" name="テキスト ボックス 137"/>
        <xdr:cNvSpPr txBox="1"/>
      </xdr:nvSpPr>
      <xdr:spPr>
        <a:xfrm>
          <a:off x="2527300" y="704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163004</xdr:rowOff>
    </xdr:from>
    <xdr:to>
      <xdr:col>24</xdr:col>
      <xdr:colOff>63500</xdr:colOff>
      <xdr:row>36</xdr:row>
      <xdr:rowOff>23368</xdr:rowOff>
    </xdr:to>
    <xdr:cxnSp macro="">
      <xdr:nvCxnSpPr>
        <xdr:cNvPr id="61" name="直線コネクタ 60"/>
        <xdr:cNvCxnSpPr/>
      </xdr:nvCxnSpPr>
      <xdr:spPr>
        <a:xfrm flipV="1">
          <a:off x="3797300" y="6163754"/>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154394</xdr:rowOff>
    </xdr:from>
    <xdr:to>
      <xdr:col>19</xdr:col>
      <xdr:colOff>177800</xdr:colOff>
      <xdr:row>36</xdr:row>
      <xdr:rowOff>23368</xdr:rowOff>
    </xdr:to>
    <xdr:cxnSp macro="">
      <xdr:nvCxnSpPr>
        <xdr:cNvPr id="64" name="直線コネクタ 63"/>
        <xdr:cNvCxnSpPr/>
      </xdr:nvCxnSpPr>
      <xdr:spPr>
        <a:xfrm>
          <a:off x="2908300" y="6155144"/>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154394</xdr:rowOff>
    </xdr:from>
    <xdr:to>
      <xdr:col>15</xdr:col>
      <xdr:colOff>50800</xdr:colOff>
      <xdr:row>35</xdr:row>
      <xdr:rowOff>159207</xdr:rowOff>
    </xdr:to>
    <xdr:cxnSp macro="">
      <xdr:nvCxnSpPr>
        <xdr:cNvPr id="67" name="直線コネクタ 66"/>
        <xdr:cNvCxnSpPr/>
      </xdr:nvCxnSpPr>
      <xdr:spPr>
        <a:xfrm flipV="1">
          <a:off x="2019300" y="615514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115257</xdr:rowOff>
    </xdr:from>
    <xdr:ext cx="534377" cy="259045"/>
    <xdr:sp macro="" textlink="">
      <xdr:nvSpPr>
        <xdr:cNvPr id="69" name="テキスト ボックス 68"/>
        <xdr:cNvSpPr txBox="1"/>
      </xdr:nvSpPr>
      <xdr:spPr>
        <a:xfrm>
          <a:off x="2641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159207</xdr:rowOff>
    </xdr:from>
    <xdr:to>
      <xdr:col>10</xdr:col>
      <xdr:colOff>114300</xdr:colOff>
      <xdr:row>36</xdr:row>
      <xdr:rowOff>42710</xdr:rowOff>
    </xdr:to>
    <xdr:cxnSp macro="">
      <xdr:nvCxnSpPr>
        <xdr:cNvPr id="70" name="直線コネクタ 69"/>
        <xdr:cNvCxnSpPr/>
      </xdr:nvCxnSpPr>
      <xdr:spPr>
        <a:xfrm flipV="1">
          <a:off x="1130300" y="6159957"/>
          <a:ext cx="889000" cy="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152099</xdr:rowOff>
    </xdr:from>
    <xdr:ext cx="534377" cy="259045"/>
    <xdr:sp macro="" textlink="">
      <xdr:nvSpPr>
        <xdr:cNvPr id="72" name="テキスト ボックス 71"/>
        <xdr:cNvSpPr txBox="1"/>
      </xdr:nvSpPr>
      <xdr:spPr>
        <a:xfrm>
          <a:off x="1752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165765</xdr:rowOff>
    </xdr:from>
    <xdr:ext cx="534377" cy="259045"/>
    <xdr:sp macro="" textlink="">
      <xdr:nvSpPr>
        <xdr:cNvPr id="74" name="テキスト ボックス 73"/>
        <xdr:cNvSpPr txBox="1"/>
      </xdr:nvSpPr>
      <xdr:spPr>
        <a:xfrm>
          <a:off x="863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112204</xdr:rowOff>
    </xdr:from>
    <xdr:to>
      <xdr:col>24</xdr:col>
      <xdr:colOff>114300</xdr:colOff>
      <xdr:row>36</xdr:row>
      <xdr:rowOff>42354</xdr:rowOff>
    </xdr:to>
    <xdr:sp macro="" textlink="">
      <xdr:nvSpPr>
        <xdr:cNvPr id="80" name="楕円 79"/>
        <xdr:cNvSpPr/>
      </xdr:nvSpPr>
      <xdr:spPr>
        <a:xfrm>
          <a:off x="4584700" y="61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90631</xdr:rowOff>
    </xdr:from>
    <xdr:ext cx="534377" cy="259045"/>
    <xdr:sp macro="" textlink="">
      <xdr:nvSpPr>
        <xdr:cNvPr id="81" name="人件費該当値テキスト"/>
        <xdr:cNvSpPr txBox="1"/>
      </xdr:nvSpPr>
      <xdr:spPr>
        <a:xfrm>
          <a:off x="4686300" y="60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144018</xdr:rowOff>
    </xdr:from>
    <xdr:to>
      <xdr:col>20</xdr:col>
      <xdr:colOff>38100</xdr:colOff>
      <xdr:row>36</xdr:row>
      <xdr:rowOff>74168</xdr:rowOff>
    </xdr:to>
    <xdr:sp macro="" textlink="">
      <xdr:nvSpPr>
        <xdr:cNvPr id="82" name="楕円 81"/>
        <xdr:cNvSpPr/>
      </xdr:nvSpPr>
      <xdr:spPr>
        <a:xfrm>
          <a:off x="3746500" y="61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65295</xdr:rowOff>
    </xdr:from>
    <xdr:ext cx="534377" cy="259045"/>
    <xdr:sp macro="" textlink="">
      <xdr:nvSpPr>
        <xdr:cNvPr id="83" name="テキスト ボックス 82"/>
        <xdr:cNvSpPr txBox="1"/>
      </xdr:nvSpPr>
      <xdr:spPr>
        <a:xfrm>
          <a:off x="3530111" y="62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103594</xdr:rowOff>
    </xdr:from>
    <xdr:to>
      <xdr:col>15</xdr:col>
      <xdr:colOff>101600</xdr:colOff>
      <xdr:row>36</xdr:row>
      <xdr:rowOff>33744</xdr:rowOff>
    </xdr:to>
    <xdr:sp macro="" textlink="">
      <xdr:nvSpPr>
        <xdr:cNvPr id="84" name="楕円 83"/>
        <xdr:cNvSpPr/>
      </xdr:nvSpPr>
      <xdr:spPr>
        <a:xfrm>
          <a:off x="2857500" y="61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24871</xdr:rowOff>
    </xdr:from>
    <xdr:ext cx="534377" cy="259045"/>
    <xdr:sp macro="" textlink="">
      <xdr:nvSpPr>
        <xdr:cNvPr id="85" name="テキスト ボックス 84"/>
        <xdr:cNvSpPr txBox="1"/>
      </xdr:nvSpPr>
      <xdr:spPr>
        <a:xfrm>
          <a:off x="2641111" y="61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108407</xdr:rowOff>
    </xdr:from>
    <xdr:to>
      <xdr:col>10</xdr:col>
      <xdr:colOff>165100</xdr:colOff>
      <xdr:row>36</xdr:row>
      <xdr:rowOff>38557</xdr:rowOff>
    </xdr:to>
    <xdr:sp macro="" textlink="">
      <xdr:nvSpPr>
        <xdr:cNvPr id="86" name="楕円 85"/>
        <xdr:cNvSpPr/>
      </xdr:nvSpPr>
      <xdr:spPr>
        <a:xfrm>
          <a:off x="1968500" y="6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29684</xdr:rowOff>
    </xdr:from>
    <xdr:ext cx="534377" cy="259045"/>
    <xdr:sp macro="" textlink="">
      <xdr:nvSpPr>
        <xdr:cNvPr id="87" name="テキスト ボックス 86"/>
        <xdr:cNvSpPr txBox="1"/>
      </xdr:nvSpPr>
      <xdr:spPr>
        <a:xfrm>
          <a:off x="1752111" y="620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163360</xdr:rowOff>
    </xdr:from>
    <xdr:to>
      <xdr:col>6</xdr:col>
      <xdr:colOff>38100</xdr:colOff>
      <xdr:row>36</xdr:row>
      <xdr:rowOff>93510</xdr:rowOff>
    </xdr:to>
    <xdr:sp macro="" textlink="">
      <xdr:nvSpPr>
        <xdr:cNvPr id="88" name="楕円 87"/>
        <xdr:cNvSpPr/>
      </xdr:nvSpPr>
      <xdr:spPr>
        <a:xfrm>
          <a:off x="1079500" y="61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84637</xdr:rowOff>
    </xdr:from>
    <xdr:ext cx="534377" cy="259045"/>
    <xdr:sp macro="" textlink="">
      <xdr:nvSpPr>
        <xdr:cNvPr id="89" name="テキスト ボックス 88"/>
        <xdr:cNvSpPr txBox="1"/>
      </xdr:nvSpPr>
      <xdr:spPr>
        <a:xfrm>
          <a:off x="863111" y="62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109919</xdr:rowOff>
    </xdr:from>
    <xdr:to>
      <xdr:col>24</xdr:col>
      <xdr:colOff>63500</xdr:colOff>
      <xdr:row>55</xdr:row>
      <xdr:rowOff>33986</xdr:rowOff>
    </xdr:to>
    <xdr:cxnSp macro="">
      <xdr:nvCxnSpPr>
        <xdr:cNvPr id="119" name="直線コネクタ 118"/>
        <xdr:cNvCxnSpPr/>
      </xdr:nvCxnSpPr>
      <xdr:spPr>
        <a:xfrm>
          <a:off x="3797300" y="9368219"/>
          <a:ext cx="8382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109919</xdr:rowOff>
    </xdr:from>
    <xdr:to>
      <xdr:col>19</xdr:col>
      <xdr:colOff>177800</xdr:colOff>
      <xdr:row>54</xdr:row>
      <xdr:rowOff>131775</xdr:rowOff>
    </xdr:to>
    <xdr:cxnSp macro="">
      <xdr:nvCxnSpPr>
        <xdr:cNvPr id="122" name="直線コネクタ 121"/>
        <xdr:cNvCxnSpPr/>
      </xdr:nvCxnSpPr>
      <xdr:spPr>
        <a:xfrm flipV="1">
          <a:off x="2908300" y="9368219"/>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131775</xdr:rowOff>
    </xdr:from>
    <xdr:to>
      <xdr:col>15</xdr:col>
      <xdr:colOff>50800</xdr:colOff>
      <xdr:row>55</xdr:row>
      <xdr:rowOff>71513</xdr:rowOff>
    </xdr:to>
    <xdr:cxnSp macro="">
      <xdr:nvCxnSpPr>
        <xdr:cNvPr id="125" name="直線コネクタ 124"/>
        <xdr:cNvCxnSpPr/>
      </xdr:nvCxnSpPr>
      <xdr:spPr>
        <a:xfrm flipV="1">
          <a:off x="2019300" y="9390075"/>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71513</xdr:rowOff>
    </xdr:from>
    <xdr:to>
      <xdr:col>10</xdr:col>
      <xdr:colOff>114300</xdr:colOff>
      <xdr:row>55</xdr:row>
      <xdr:rowOff>148184</xdr:rowOff>
    </xdr:to>
    <xdr:cxnSp macro="">
      <xdr:nvCxnSpPr>
        <xdr:cNvPr id="128" name="直線コネクタ 127"/>
        <xdr:cNvCxnSpPr/>
      </xdr:nvCxnSpPr>
      <xdr:spPr>
        <a:xfrm flipV="1">
          <a:off x="1130300" y="9501263"/>
          <a:ext cx="889000" cy="7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154636</xdr:rowOff>
    </xdr:from>
    <xdr:to>
      <xdr:col>24</xdr:col>
      <xdr:colOff>114300</xdr:colOff>
      <xdr:row>55</xdr:row>
      <xdr:rowOff>84786</xdr:rowOff>
    </xdr:to>
    <xdr:sp macro="" textlink="">
      <xdr:nvSpPr>
        <xdr:cNvPr id="138" name="楕円 137"/>
        <xdr:cNvSpPr/>
      </xdr:nvSpPr>
      <xdr:spPr>
        <a:xfrm>
          <a:off x="4584700" y="9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6063</xdr:rowOff>
    </xdr:from>
    <xdr:ext cx="534377" cy="259045"/>
    <xdr:sp macro="" textlink="">
      <xdr:nvSpPr>
        <xdr:cNvPr id="139" name="物件費該当値テキスト"/>
        <xdr:cNvSpPr txBox="1"/>
      </xdr:nvSpPr>
      <xdr:spPr>
        <a:xfrm>
          <a:off x="4686300" y="926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59119</xdr:rowOff>
    </xdr:from>
    <xdr:to>
      <xdr:col>20</xdr:col>
      <xdr:colOff>38100</xdr:colOff>
      <xdr:row>54</xdr:row>
      <xdr:rowOff>160719</xdr:rowOff>
    </xdr:to>
    <xdr:sp macro="" textlink="">
      <xdr:nvSpPr>
        <xdr:cNvPr id="140" name="楕円 139"/>
        <xdr:cNvSpPr/>
      </xdr:nvSpPr>
      <xdr:spPr>
        <a:xfrm>
          <a:off x="3746500" y="93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5796</xdr:rowOff>
    </xdr:from>
    <xdr:ext cx="534377" cy="259045"/>
    <xdr:sp macro="" textlink="">
      <xdr:nvSpPr>
        <xdr:cNvPr id="141" name="テキスト ボックス 140"/>
        <xdr:cNvSpPr txBox="1"/>
      </xdr:nvSpPr>
      <xdr:spPr>
        <a:xfrm>
          <a:off x="3530111" y="909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80975</xdr:rowOff>
    </xdr:from>
    <xdr:to>
      <xdr:col>15</xdr:col>
      <xdr:colOff>101600</xdr:colOff>
      <xdr:row>55</xdr:row>
      <xdr:rowOff>11125</xdr:rowOff>
    </xdr:to>
    <xdr:sp macro="" textlink="">
      <xdr:nvSpPr>
        <xdr:cNvPr id="142" name="楕円 141"/>
        <xdr:cNvSpPr/>
      </xdr:nvSpPr>
      <xdr:spPr>
        <a:xfrm>
          <a:off x="2857500" y="93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27652</xdr:rowOff>
    </xdr:from>
    <xdr:ext cx="534377" cy="259045"/>
    <xdr:sp macro="" textlink="">
      <xdr:nvSpPr>
        <xdr:cNvPr id="143" name="テキスト ボックス 142"/>
        <xdr:cNvSpPr txBox="1"/>
      </xdr:nvSpPr>
      <xdr:spPr>
        <a:xfrm>
          <a:off x="2641111" y="91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20713</xdr:rowOff>
    </xdr:from>
    <xdr:to>
      <xdr:col>10</xdr:col>
      <xdr:colOff>165100</xdr:colOff>
      <xdr:row>55</xdr:row>
      <xdr:rowOff>122313</xdr:rowOff>
    </xdr:to>
    <xdr:sp macro="" textlink="">
      <xdr:nvSpPr>
        <xdr:cNvPr id="144" name="楕円 143"/>
        <xdr:cNvSpPr/>
      </xdr:nvSpPr>
      <xdr:spPr>
        <a:xfrm>
          <a:off x="1968500" y="94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138840</xdr:rowOff>
    </xdr:from>
    <xdr:ext cx="534377" cy="259045"/>
    <xdr:sp macro="" textlink="">
      <xdr:nvSpPr>
        <xdr:cNvPr id="145" name="テキスト ボックス 144"/>
        <xdr:cNvSpPr txBox="1"/>
      </xdr:nvSpPr>
      <xdr:spPr>
        <a:xfrm>
          <a:off x="1752111" y="92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97384</xdr:rowOff>
    </xdr:from>
    <xdr:to>
      <xdr:col>6</xdr:col>
      <xdr:colOff>38100</xdr:colOff>
      <xdr:row>56</xdr:row>
      <xdr:rowOff>27534</xdr:rowOff>
    </xdr:to>
    <xdr:sp macro="" textlink="">
      <xdr:nvSpPr>
        <xdr:cNvPr id="146" name="楕円 145"/>
        <xdr:cNvSpPr/>
      </xdr:nvSpPr>
      <xdr:spPr>
        <a:xfrm>
          <a:off x="1079500" y="95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44061</xdr:rowOff>
    </xdr:from>
    <xdr:ext cx="534377" cy="259045"/>
    <xdr:sp macro="" textlink="">
      <xdr:nvSpPr>
        <xdr:cNvPr id="147" name="テキスト ボックス 146"/>
        <xdr:cNvSpPr txBox="1"/>
      </xdr:nvSpPr>
      <xdr:spPr>
        <a:xfrm>
          <a:off x="863111" y="93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7359</xdr:rowOff>
    </xdr:from>
    <xdr:to>
      <xdr:col>24</xdr:col>
      <xdr:colOff>63500</xdr:colOff>
      <xdr:row>79</xdr:row>
      <xdr:rowOff>9570</xdr:rowOff>
    </xdr:to>
    <xdr:cxnSp macro="">
      <xdr:nvCxnSpPr>
        <xdr:cNvPr id="176" name="直線コネクタ 175"/>
        <xdr:cNvCxnSpPr/>
      </xdr:nvCxnSpPr>
      <xdr:spPr>
        <a:xfrm>
          <a:off x="3797300" y="13551909"/>
          <a:ext cx="8382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3797</xdr:rowOff>
    </xdr:from>
    <xdr:to>
      <xdr:col>19</xdr:col>
      <xdr:colOff>177800</xdr:colOff>
      <xdr:row>79</xdr:row>
      <xdr:rowOff>7359</xdr:rowOff>
    </xdr:to>
    <xdr:cxnSp macro="">
      <xdr:nvCxnSpPr>
        <xdr:cNvPr id="179" name="直線コネクタ 178"/>
        <xdr:cNvCxnSpPr/>
      </xdr:nvCxnSpPr>
      <xdr:spPr>
        <a:xfrm>
          <a:off x="2908300" y="13548347"/>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864</xdr:rowOff>
    </xdr:from>
    <xdr:to>
      <xdr:col>15</xdr:col>
      <xdr:colOff>50800</xdr:colOff>
      <xdr:row>79</xdr:row>
      <xdr:rowOff>3797</xdr:rowOff>
    </xdr:to>
    <xdr:cxnSp macro="">
      <xdr:nvCxnSpPr>
        <xdr:cNvPr id="182" name="直線コネクタ 181"/>
        <xdr:cNvCxnSpPr/>
      </xdr:nvCxnSpPr>
      <xdr:spPr>
        <a:xfrm>
          <a:off x="2019300" y="13545414"/>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134976</xdr:rowOff>
    </xdr:from>
    <xdr:to>
      <xdr:col>10</xdr:col>
      <xdr:colOff>114300</xdr:colOff>
      <xdr:row>79</xdr:row>
      <xdr:rowOff>864</xdr:rowOff>
    </xdr:to>
    <xdr:cxnSp macro="">
      <xdr:nvCxnSpPr>
        <xdr:cNvPr id="185" name="直線コネクタ 184"/>
        <xdr:cNvCxnSpPr/>
      </xdr:nvCxnSpPr>
      <xdr:spPr>
        <a:xfrm>
          <a:off x="1130300" y="1350807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130220</xdr:rowOff>
    </xdr:from>
    <xdr:to>
      <xdr:col>24</xdr:col>
      <xdr:colOff>114300</xdr:colOff>
      <xdr:row>79</xdr:row>
      <xdr:rowOff>60370</xdr:rowOff>
    </xdr:to>
    <xdr:sp macro="" textlink="">
      <xdr:nvSpPr>
        <xdr:cNvPr id="195" name="楕円 194"/>
        <xdr:cNvSpPr/>
      </xdr:nvSpPr>
      <xdr:spPr>
        <a:xfrm>
          <a:off x="4584700" y="135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45147</xdr:rowOff>
    </xdr:from>
    <xdr:ext cx="469744" cy="259045"/>
    <xdr:sp macro="" textlink="">
      <xdr:nvSpPr>
        <xdr:cNvPr id="196" name="維持補修費該当値テキスト"/>
        <xdr:cNvSpPr txBox="1"/>
      </xdr:nvSpPr>
      <xdr:spPr>
        <a:xfrm>
          <a:off x="4686300" y="1341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128009</xdr:rowOff>
    </xdr:from>
    <xdr:to>
      <xdr:col>20</xdr:col>
      <xdr:colOff>38100</xdr:colOff>
      <xdr:row>79</xdr:row>
      <xdr:rowOff>58159</xdr:rowOff>
    </xdr:to>
    <xdr:sp macro="" textlink="">
      <xdr:nvSpPr>
        <xdr:cNvPr id="197" name="楕円 196"/>
        <xdr:cNvSpPr/>
      </xdr:nvSpPr>
      <xdr:spPr>
        <a:xfrm>
          <a:off x="3746500" y="1350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49286</xdr:rowOff>
    </xdr:from>
    <xdr:ext cx="469744" cy="259045"/>
    <xdr:sp macro="" textlink="">
      <xdr:nvSpPr>
        <xdr:cNvPr id="198" name="テキスト ボックス 197"/>
        <xdr:cNvSpPr txBox="1"/>
      </xdr:nvSpPr>
      <xdr:spPr>
        <a:xfrm>
          <a:off x="3562428" y="1359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124447</xdr:rowOff>
    </xdr:from>
    <xdr:to>
      <xdr:col>15</xdr:col>
      <xdr:colOff>101600</xdr:colOff>
      <xdr:row>79</xdr:row>
      <xdr:rowOff>54597</xdr:rowOff>
    </xdr:to>
    <xdr:sp macro="" textlink="">
      <xdr:nvSpPr>
        <xdr:cNvPr id="199" name="楕円 198"/>
        <xdr:cNvSpPr/>
      </xdr:nvSpPr>
      <xdr:spPr>
        <a:xfrm>
          <a:off x="2857500" y="13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45724</xdr:rowOff>
    </xdr:from>
    <xdr:ext cx="469744" cy="259045"/>
    <xdr:sp macro="" textlink="">
      <xdr:nvSpPr>
        <xdr:cNvPr id="200" name="テキスト ボックス 199"/>
        <xdr:cNvSpPr txBox="1"/>
      </xdr:nvSpPr>
      <xdr:spPr>
        <a:xfrm>
          <a:off x="2673428" y="1359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121514</xdr:rowOff>
    </xdr:from>
    <xdr:to>
      <xdr:col>10</xdr:col>
      <xdr:colOff>165100</xdr:colOff>
      <xdr:row>79</xdr:row>
      <xdr:rowOff>51664</xdr:rowOff>
    </xdr:to>
    <xdr:sp macro="" textlink="">
      <xdr:nvSpPr>
        <xdr:cNvPr id="201" name="楕円 200"/>
        <xdr:cNvSpPr/>
      </xdr:nvSpPr>
      <xdr:spPr>
        <a:xfrm>
          <a:off x="1968500" y="13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42791</xdr:rowOff>
    </xdr:from>
    <xdr:ext cx="469744" cy="259045"/>
    <xdr:sp macro="" textlink="">
      <xdr:nvSpPr>
        <xdr:cNvPr id="202" name="テキスト ボックス 201"/>
        <xdr:cNvSpPr txBox="1"/>
      </xdr:nvSpPr>
      <xdr:spPr>
        <a:xfrm>
          <a:off x="1784428" y="1358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84176</xdr:rowOff>
    </xdr:from>
    <xdr:to>
      <xdr:col>6</xdr:col>
      <xdr:colOff>38100</xdr:colOff>
      <xdr:row>79</xdr:row>
      <xdr:rowOff>14326</xdr:rowOff>
    </xdr:to>
    <xdr:sp macro="" textlink="">
      <xdr:nvSpPr>
        <xdr:cNvPr id="203" name="楕円 202"/>
        <xdr:cNvSpPr/>
      </xdr:nvSpPr>
      <xdr:spPr>
        <a:xfrm>
          <a:off x="1079500" y="134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5453</xdr:rowOff>
    </xdr:from>
    <xdr:ext cx="469744" cy="259045"/>
    <xdr:sp macro="" textlink="">
      <xdr:nvSpPr>
        <xdr:cNvPr id="204" name="テキスト ボックス 203"/>
        <xdr:cNvSpPr txBox="1"/>
      </xdr:nvSpPr>
      <xdr:spPr>
        <a:xfrm>
          <a:off x="895428" y="135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8153</xdr:rowOff>
    </xdr:from>
    <xdr:to>
      <xdr:col>24</xdr:col>
      <xdr:colOff>63500</xdr:colOff>
      <xdr:row>97</xdr:row>
      <xdr:rowOff>37872</xdr:rowOff>
    </xdr:to>
    <xdr:cxnSp macro="">
      <xdr:nvCxnSpPr>
        <xdr:cNvPr id="234" name="直線コネクタ 233"/>
        <xdr:cNvCxnSpPr/>
      </xdr:nvCxnSpPr>
      <xdr:spPr>
        <a:xfrm flipV="1">
          <a:off x="3797300" y="16638803"/>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37872</xdr:rowOff>
    </xdr:from>
    <xdr:to>
      <xdr:col>19</xdr:col>
      <xdr:colOff>177800</xdr:colOff>
      <xdr:row>97</xdr:row>
      <xdr:rowOff>90119</xdr:rowOff>
    </xdr:to>
    <xdr:cxnSp macro="">
      <xdr:nvCxnSpPr>
        <xdr:cNvPr id="237" name="直線コネクタ 236"/>
        <xdr:cNvCxnSpPr/>
      </xdr:nvCxnSpPr>
      <xdr:spPr>
        <a:xfrm flipV="1">
          <a:off x="2908300" y="16668522"/>
          <a:ext cx="8890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90119</xdr:rowOff>
    </xdr:from>
    <xdr:to>
      <xdr:col>15</xdr:col>
      <xdr:colOff>50800</xdr:colOff>
      <xdr:row>97</xdr:row>
      <xdr:rowOff>118745</xdr:rowOff>
    </xdr:to>
    <xdr:cxnSp macro="">
      <xdr:nvCxnSpPr>
        <xdr:cNvPr id="240" name="直線コネクタ 239"/>
        <xdr:cNvCxnSpPr/>
      </xdr:nvCxnSpPr>
      <xdr:spPr>
        <a:xfrm flipV="1">
          <a:off x="2019300" y="16720769"/>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118745</xdr:rowOff>
    </xdr:from>
    <xdr:to>
      <xdr:col>10</xdr:col>
      <xdr:colOff>114300</xdr:colOff>
      <xdr:row>98</xdr:row>
      <xdr:rowOff>31508</xdr:rowOff>
    </xdr:to>
    <xdr:cxnSp macro="">
      <xdr:nvCxnSpPr>
        <xdr:cNvPr id="243" name="直線コネクタ 242"/>
        <xdr:cNvCxnSpPr/>
      </xdr:nvCxnSpPr>
      <xdr:spPr>
        <a:xfrm flipV="1">
          <a:off x="1130300" y="16749395"/>
          <a:ext cx="8890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51274</xdr:rowOff>
    </xdr:from>
    <xdr:ext cx="534377" cy="259045"/>
    <xdr:sp macro="" textlink="">
      <xdr:nvSpPr>
        <xdr:cNvPr id="245" name="テキスト ボックス 244"/>
        <xdr:cNvSpPr txBox="1"/>
      </xdr:nvSpPr>
      <xdr:spPr>
        <a:xfrm>
          <a:off x="1752111" y="1685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126001</xdr:rowOff>
    </xdr:from>
    <xdr:ext cx="534377" cy="259045"/>
    <xdr:sp macro="" textlink="">
      <xdr:nvSpPr>
        <xdr:cNvPr id="247" name="テキスト ボックス 246"/>
        <xdr:cNvSpPr txBox="1"/>
      </xdr:nvSpPr>
      <xdr:spPr>
        <a:xfrm>
          <a:off x="863111" y="169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128803</xdr:rowOff>
    </xdr:from>
    <xdr:to>
      <xdr:col>24</xdr:col>
      <xdr:colOff>114300</xdr:colOff>
      <xdr:row>97</xdr:row>
      <xdr:rowOff>58953</xdr:rowOff>
    </xdr:to>
    <xdr:sp macro="" textlink="">
      <xdr:nvSpPr>
        <xdr:cNvPr id="253" name="楕円 252"/>
        <xdr:cNvSpPr/>
      </xdr:nvSpPr>
      <xdr:spPr>
        <a:xfrm>
          <a:off x="4584700" y="165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107230</xdr:rowOff>
    </xdr:from>
    <xdr:ext cx="534377" cy="259045"/>
    <xdr:sp macro="" textlink="">
      <xdr:nvSpPr>
        <xdr:cNvPr id="254" name="扶助費該当値テキスト"/>
        <xdr:cNvSpPr txBox="1"/>
      </xdr:nvSpPr>
      <xdr:spPr>
        <a:xfrm>
          <a:off x="4686300" y="165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158522</xdr:rowOff>
    </xdr:from>
    <xdr:to>
      <xdr:col>20</xdr:col>
      <xdr:colOff>38100</xdr:colOff>
      <xdr:row>97</xdr:row>
      <xdr:rowOff>88672</xdr:rowOff>
    </xdr:to>
    <xdr:sp macro="" textlink="">
      <xdr:nvSpPr>
        <xdr:cNvPr id="255" name="楕円 254"/>
        <xdr:cNvSpPr/>
      </xdr:nvSpPr>
      <xdr:spPr>
        <a:xfrm>
          <a:off x="3746500" y="166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79799</xdr:rowOff>
    </xdr:from>
    <xdr:ext cx="534377" cy="259045"/>
    <xdr:sp macro="" textlink="">
      <xdr:nvSpPr>
        <xdr:cNvPr id="256" name="テキスト ボックス 255"/>
        <xdr:cNvSpPr txBox="1"/>
      </xdr:nvSpPr>
      <xdr:spPr>
        <a:xfrm>
          <a:off x="3530111"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39319</xdr:rowOff>
    </xdr:from>
    <xdr:to>
      <xdr:col>15</xdr:col>
      <xdr:colOff>101600</xdr:colOff>
      <xdr:row>97</xdr:row>
      <xdr:rowOff>140919</xdr:rowOff>
    </xdr:to>
    <xdr:sp macro="" textlink="">
      <xdr:nvSpPr>
        <xdr:cNvPr id="257" name="楕円 256"/>
        <xdr:cNvSpPr/>
      </xdr:nvSpPr>
      <xdr:spPr>
        <a:xfrm>
          <a:off x="2857500" y="16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132046</xdr:rowOff>
    </xdr:from>
    <xdr:ext cx="534377" cy="259045"/>
    <xdr:sp macro="" textlink="">
      <xdr:nvSpPr>
        <xdr:cNvPr id="258" name="テキスト ボックス 257"/>
        <xdr:cNvSpPr txBox="1"/>
      </xdr:nvSpPr>
      <xdr:spPr>
        <a:xfrm>
          <a:off x="2641111" y="167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67945</xdr:rowOff>
    </xdr:from>
    <xdr:to>
      <xdr:col>10</xdr:col>
      <xdr:colOff>165100</xdr:colOff>
      <xdr:row>97</xdr:row>
      <xdr:rowOff>169545</xdr:rowOff>
    </xdr:to>
    <xdr:sp macro="" textlink="">
      <xdr:nvSpPr>
        <xdr:cNvPr id="259" name="楕円 258"/>
        <xdr:cNvSpPr/>
      </xdr:nvSpPr>
      <xdr:spPr>
        <a:xfrm>
          <a:off x="1968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14622</xdr:rowOff>
    </xdr:from>
    <xdr:ext cx="534377" cy="259045"/>
    <xdr:sp macro="" textlink="">
      <xdr:nvSpPr>
        <xdr:cNvPr id="260" name="テキスト ボックス 259"/>
        <xdr:cNvSpPr txBox="1"/>
      </xdr:nvSpPr>
      <xdr:spPr>
        <a:xfrm>
          <a:off x="1752111" y="164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152158</xdr:rowOff>
    </xdr:from>
    <xdr:to>
      <xdr:col>6</xdr:col>
      <xdr:colOff>38100</xdr:colOff>
      <xdr:row>98</xdr:row>
      <xdr:rowOff>82308</xdr:rowOff>
    </xdr:to>
    <xdr:sp macro="" textlink="">
      <xdr:nvSpPr>
        <xdr:cNvPr id="261" name="楕円 260"/>
        <xdr:cNvSpPr/>
      </xdr:nvSpPr>
      <xdr:spPr>
        <a:xfrm>
          <a:off x="1079500" y="16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98835</xdr:rowOff>
    </xdr:from>
    <xdr:ext cx="534377" cy="259045"/>
    <xdr:sp macro="" textlink="">
      <xdr:nvSpPr>
        <xdr:cNvPr id="262" name="テキスト ボックス 261"/>
        <xdr:cNvSpPr txBox="1"/>
      </xdr:nvSpPr>
      <xdr:spPr>
        <a:xfrm>
          <a:off x="863111" y="165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35816</xdr:rowOff>
    </xdr:from>
    <xdr:to>
      <xdr:col>55</xdr:col>
      <xdr:colOff>0</xdr:colOff>
      <xdr:row>36</xdr:row>
      <xdr:rowOff>52230</xdr:rowOff>
    </xdr:to>
    <xdr:cxnSp macro="">
      <xdr:nvCxnSpPr>
        <xdr:cNvPr id="291" name="直線コネクタ 290"/>
        <xdr:cNvCxnSpPr/>
      </xdr:nvCxnSpPr>
      <xdr:spPr>
        <a:xfrm>
          <a:off x="9639300" y="6208016"/>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17338</xdr:rowOff>
    </xdr:from>
    <xdr:to>
      <xdr:col>50</xdr:col>
      <xdr:colOff>114300</xdr:colOff>
      <xdr:row>36</xdr:row>
      <xdr:rowOff>35816</xdr:rowOff>
    </xdr:to>
    <xdr:cxnSp macro="">
      <xdr:nvCxnSpPr>
        <xdr:cNvPr id="294" name="直線コネクタ 293"/>
        <xdr:cNvCxnSpPr/>
      </xdr:nvCxnSpPr>
      <xdr:spPr>
        <a:xfrm>
          <a:off x="8750300" y="5846638"/>
          <a:ext cx="889000" cy="3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17338</xdr:rowOff>
    </xdr:from>
    <xdr:to>
      <xdr:col>45</xdr:col>
      <xdr:colOff>177800</xdr:colOff>
      <xdr:row>36</xdr:row>
      <xdr:rowOff>6365</xdr:rowOff>
    </xdr:to>
    <xdr:cxnSp macro="">
      <xdr:nvCxnSpPr>
        <xdr:cNvPr id="297" name="直線コネクタ 296"/>
        <xdr:cNvCxnSpPr/>
      </xdr:nvCxnSpPr>
      <xdr:spPr>
        <a:xfrm flipV="1">
          <a:off x="7861300" y="5846638"/>
          <a:ext cx="889000" cy="3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6365</xdr:rowOff>
    </xdr:from>
    <xdr:to>
      <xdr:col>41</xdr:col>
      <xdr:colOff>50800</xdr:colOff>
      <xdr:row>36</xdr:row>
      <xdr:rowOff>114790</xdr:rowOff>
    </xdr:to>
    <xdr:cxnSp macro="">
      <xdr:nvCxnSpPr>
        <xdr:cNvPr id="300" name="直線コネクタ 299"/>
        <xdr:cNvCxnSpPr/>
      </xdr:nvCxnSpPr>
      <xdr:spPr>
        <a:xfrm flipV="1">
          <a:off x="6972300" y="6178565"/>
          <a:ext cx="889000" cy="10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152191</xdr:rowOff>
    </xdr:from>
    <xdr:ext cx="534377" cy="259045"/>
    <xdr:sp macro="" textlink="">
      <xdr:nvSpPr>
        <xdr:cNvPr id="302" name="テキスト ボックス 301"/>
        <xdr:cNvSpPr txBox="1"/>
      </xdr:nvSpPr>
      <xdr:spPr>
        <a:xfrm>
          <a:off x="7594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158310</xdr:rowOff>
    </xdr:from>
    <xdr:ext cx="534377" cy="259045"/>
    <xdr:sp macro="" textlink="">
      <xdr:nvSpPr>
        <xdr:cNvPr id="304" name="テキスト ボックス 303"/>
        <xdr:cNvSpPr txBox="1"/>
      </xdr:nvSpPr>
      <xdr:spPr>
        <a:xfrm>
          <a:off x="6705111" y="6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1430</xdr:rowOff>
    </xdr:from>
    <xdr:to>
      <xdr:col>55</xdr:col>
      <xdr:colOff>50800</xdr:colOff>
      <xdr:row>36</xdr:row>
      <xdr:rowOff>103030</xdr:rowOff>
    </xdr:to>
    <xdr:sp macro="" textlink="">
      <xdr:nvSpPr>
        <xdr:cNvPr id="310" name="楕円 309"/>
        <xdr:cNvSpPr/>
      </xdr:nvSpPr>
      <xdr:spPr>
        <a:xfrm>
          <a:off x="10426700" y="61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151307</xdr:rowOff>
    </xdr:from>
    <xdr:ext cx="534377" cy="259045"/>
    <xdr:sp macro="" textlink="">
      <xdr:nvSpPr>
        <xdr:cNvPr id="311" name="補助費等該当値テキスト"/>
        <xdr:cNvSpPr txBox="1"/>
      </xdr:nvSpPr>
      <xdr:spPr>
        <a:xfrm>
          <a:off x="10528300" y="61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156466</xdr:rowOff>
    </xdr:from>
    <xdr:to>
      <xdr:col>50</xdr:col>
      <xdr:colOff>165100</xdr:colOff>
      <xdr:row>36</xdr:row>
      <xdr:rowOff>86616</xdr:rowOff>
    </xdr:to>
    <xdr:sp macro="" textlink="">
      <xdr:nvSpPr>
        <xdr:cNvPr id="312" name="楕円 311"/>
        <xdr:cNvSpPr/>
      </xdr:nvSpPr>
      <xdr:spPr>
        <a:xfrm>
          <a:off x="9588500" y="61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103143</xdr:rowOff>
    </xdr:from>
    <xdr:ext cx="534377" cy="259045"/>
    <xdr:sp macro="" textlink="">
      <xdr:nvSpPr>
        <xdr:cNvPr id="313" name="テキスト ボックス 312"/>
        <xdr:cNvSpPr txBox="1"/>
      </xdr:nvSpPr>
      <xdr:spPr>
        <a:xfrm>
          <a:off x="9372111" y="59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137988</xdr:rowOff>
    </xdr:from>
    <xdr:to>
      <xdr:col>46</xdr:col>
      <xdr:colOff>38100</xdr:colOff>
      <xdr:row>34</xdr:row>
      <xdr:rowOff>68138</xdr:rowOff>
    </xdr:to>
    <xdr:sp macro="" textlink="">
      <xdr:nvSpPr>
        <xdr:cNvPr id="314" name="楕円 313"/>
        <xdr:cNvSpPr/>
      </xdr:nvSpPr>
      <xdr:spPr>
        <a:xfrm>
          <a:off x="8699500" y="579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84665</xdr:rowOff>
    </xdr:from>
    <xdr:ext cx="599010" cy="259045"/>
    <xdr:sp macro="" textlink="">
      <xdr:nvSpPr>
        <xdr:cNvPr id="315" name="テキスト ボックス 314"/>
        <xdr:cNvSpPr txBox="1"/>
      </xdr:nvSpPr>
      <xdr:spPr>
        <a:xfrm>
          <a:off x="8450795" y="557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127015</xdr:rowOff>
    </xdr:from>
    <xdr:to>
      <xdr:col>41</xdr:col>
      <xdr:colOff>101600</xdr:colOff>
      <xdr:row>36</xdr:row>
      <xdr:rowOff>57165</xdr:rowOff>
    </xdr:to>
    <xdr:sp macro="" textlink="">
      <xdr:nvSpPr>
        <xdr:cNvPr id="316" name="楕円 315"/>
        <xdr:cNvSpPr/>
      </xdr:nvSpPr>
      <xdr:spPr>
        <a:xfrm>
          <a:off x="7810500" y="61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73692</xdr:rowOff>
    </xdr:from>
    <xdr:ext cx="534377" cy="259045"/>
    <xdr:sp macro="" textlink="">
      <xdr:nvSpPr>
        <xdr:cNvPr id="317" name="テキスト ボックス 316"/>
        <xdr:cNvSpPr txBox="1"/>
      </xdr:nvSpPr>
      <xdr:spPr>
        <a:xfrm>
          <a:off x="7594111" y="59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63990</xdr:rowOff>
    </xdr:from>
    <xdr:to>
      <xdr:col>36</xdr:col>
      <xdr:colOff>165100</xdr:colOff>
      <xdr:row>36</xdr:row>
      <xdr:rowOff>165590</xdr:rowOff>
    </xdr:to>
    <xdr:sp macro="" textlink="">
      <xdr:nvSpPr>
        <xdr:cNvPr id="318" name="楕円 317"/>
        <xdr:cNvSpPr/>
      </xdr:nvSpPr>
      <xdr:spPr>
        <a:xfrm>
          <a:off x="6921500" y="62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10667</xdr:rowOff>
    </xdr:from>
    <xdr:ext cx="534377" cy="259045"/>
    <xdr:sp macro="" textlink="">
      <xdr:nvSpPr>
        <xdr:cNvPr id="319" name="テキスト ボックス 318"/>
        <xdr:cNvSpPr txBox="1"/>
      </xdr:nvSpPr>
      <xdr:spPr>
        <a:xfrm>
          <a:off x="6705111" y="60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19576</xdr:rowOff>
    </xdr:from>
    <xdr:to>
      <xdr:col>55</xdr:col>
      <xdr:colOff>0</xdr:colOff>
      <xdr:row>57</xdr:row>
      <xdr:rowOff>104015</xdr:rowOff>
    </xdr:to>
    <xdr:cxnSp macro="">
      <xdr:nvCxnSpPr>
        <xdr:cNvPr id="346" name="直線コネクタ 345"/>
        <xdr:cNvCxnSpPr/>
      </xdr:nvCxnSpPr>
      <xdr:spPr>
        <a:xfrm>
          <a:off x="9639300" y="9792226"/>
          <a:ext cx="838200" cy="8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148885</xdr:rowOff>
    </xdr:from>
    <xdr:to>
      <xdr:col>50</xdr:col>
      <xdr:colOff>114300</xdr:colOff>
      <xdr:row>57</xdr:row>
      <xdr:rowOff>19576</xdr:rowOff>
    </xdr:to>
    <xdr:cxnSp macro="">
      <xdr:nvCxnSpPr>
        <xdr:cNvPr id="349" name="直線コネクタ 348"/>
        <xdr:cNvCxnSpPr/>
      </xdr:nvCxnSpPr>
      <xdr:spPr>
        <a:xfrm>
          <a:off x="8750300" y="9750085"/>
          <a:ext cx="889000" cy="4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2778</xdr:rowOff>
    </xdr:from>
    <xdr:to>
      <xdr:col>45</xdr:col>
      <xdr:colOff>177800</xdr:colOff>
      <xdr:row>56</xdr:row>
      <xdr:rowOff>148885</xdr:rowOff>
    </xdr:to>
    <xdr:cxnSp macro="">
      <xdr:nvCxnSpPr>
        <xdr:cNvPr id="352" name="直線コネクタ 351"/>
        <xdr:cNvCxnSpPr/>
      </xdr:nvCxnSpPr>
      <xdr:spPr>
        <a:xfrm>
          <a:off x="7861300" y="9603978"/>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109813</xdr:rowOff>
    </xdr:from>
    <xdr:to>
      <xdr:col>41</xdr:col>
      <xdr:colOff>50800</xdr:colOff>
      <xdr:row>56</xdr:row>
      <xdr:rowOff>2778</xdr:rowOff>
    </xdr:to>
    <xdr:cxnSp macro="">
      <xdr:nvCxnSpPr>
        <xdr:cNvPr id="355" name="直線コネクタ 354"/>
        <xdr:cNvCxnSpPr/>
      </xdr:nvCxnSpPr>
      <xdr:spPr>
        <a:xfrm>
          <a:off x="6972300" y="9539563"/>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142202</xdr:rowOff>
    </xdr:from>
    <xdr:ext cx="534377" cy="259045"/>
    <xdr:sp macro="" textlink="">
      <xdr:nvSpPr>
        <xdr:cNvPr id="357" name="テキスト ボックス 356"/>
        <xdr:cNvSpPr txBox="1"/>
      </xdr:nvSpPr>
      <xdr:spPr>
        <a:xfrm>
          <a:off x="7594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53215</xdr:rowOff>
    </xdr:from>
    <xdr:to>
      <xdr:col>55</xdr:col>
      <xdr:colOff>50800</xdr:colOff>
      <xdr:row>57</xdr:row>
      <xdr:rowOff>154815</xdr:rowOff>
    </xdr:to>
    <xdr:sp macro="" textlink="">
      <xdr:nvSpPr>
        <xdr:cNvPr id="365" name="楕円 364"/>
        <xdr:cNvSpPr/>
      </xdr:nvSpPr>
      <xdr:spPr>
        <a:xfrm>
          <a:off x="104267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139592</xdr:rowOff>
    </xdr:from>
    <xdr:ext cx="534377" cy="259045"/>
    <xdr:sp macro="" textlink="">
      <xdr:nvSpPr>
        <xdr:cNvPr id="366" name="普通建設事業費該当値テキスト"/>
        <xdr:cNvSpPr txBox="1"/>
      </xdr:nvSpPr>
      <xdr:spPr>
        <a:xfrm>
          <a:off x="10528300" y="974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140226</xdr:rowOff>
    </xdr:from>
    <xdr:to>
      <xdr:col>50</xdr:col>
      <xdr:colOff>165100</xdr:colOff>
      <xdr:row>57</xdr:row>
      <xdr:rowOff>70376</xdr:rowOff>
    </xdr:to>
    <xdr:sp macro="" textlink="">
      <xdr:nvSpPr>
        <xdr:cNvPr id="367" name="楕円 366"/>
        <xdr:cNvSpPr/>
      </xdr:nvSpPr>
      <xdr:spPr>
        <a:xfrm>
          <a:off x="9588500" y="97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61503</xdr:rowOff>
    </xdr:from>
    <xdr:ext cx="534377" cy="259045"/>
    <xdr:sp macro="" textlink="">
      <xdr:nvSpPr>
        <xdr:cNvPr id="368" name="テキスト ボックス 367"/>
        <xdr:cNvSpPr txBox="1"/>
      </xdr:nvSpPr>
      <xdr:spPr>
        <a:xfrm>
          <a:off x="937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98085</xdr:rowOff>
    </xdr:from>
    <xdr:to>
      <xdr:col>46</xdr:col>
      <xdr:colOff>38100</xdr:colOff>
      <xdr:row>57</xdr:row>
      <xdr:rowOff>28235</xdr:rowOff>
    </xdr:to>
    <xdr:sp macro="" textlink="">
      <xdr:nvSpPr>
        <xdr:cNvPr id="369" name="楕円 368"/>
        <xdr:cNvSpPr/>
      </xdr:nvSpPr>
      <xdr:spPr>
        <a:xfrm>
          <a:off x="86995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19362</xdr:rowOff>
    </xdr:from>
    <xdr:ext cx="534377" cy="259045"/>
    <xdr:sp macro="" textlink="">
      <xdr:nvSpPr>
        <xdr:cNvPr id="370" name="テキスト ボックス 369"/>
        <xdr:cNvSpPr txBox="1"/>
      </xdr:nvSpPr>
      <xdr:spPr>
        <a:xfrm>
          <a:off x="8483111" y="97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123428</xdr:rowOff>
    </xdr:from>
    <xdr:to>
      <xdr:col>41</xdr:col>
      <xdr:colOff>101600</xdr:colOff>
      <xdr:row>56</xdr:row>
      <xdr:rowOff>53578</xdr:rowOff>
    </xdr:to>
    <xdr:sp macro="" textlink="">
      <xdr:nvSpPr>
        <xdr:cNvPr id="371" name="楕円 370"/>
        <xdr:cNvSpPr/>
      </xdr:nvSpPr>
      <xdr:spPr>
        <a:xfrm>
          <a:off x="7810500" y="9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70105</xdr:rowOff>
    </xdr:from>
    <xdr:ext cx="599010" cy="259045"/>
    <xdr:sp macro="" textlink="">
      <xdr:nvSpPr>
        <xdr:cNvPr id="372" name="テキスト ボックス 371"/>
        <xdr:cNvSpPr txBox="1"/>
      </xdr:nvSpPr>
      <xdr:spPr>
        <a:xfrm>
          <a:off x="7561795" y="93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59013</xdr:rowOff>
    </xdr:from>
    <xdr:to>
      <xdr:col>36</xdr:col>
      <xdr:colOff>165100</xdr:colOff>
      <xdr:row>55</xdr:row>
      <xdr:rowOff>160613</xdr:rowOff>
    </xdr:to>
    <xdr:sp macro="" textlink="">
      <xdr:nvSpPr>
        <xdr:cNvPr id="373" name="楕円 372"/>
        <xdr:cNvSpPr/>
      </xdr:nvSpPr>
      <xdr:spPr>
        <a:xfrm>
          <a:off x="6921500" y="9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5690</xdr:rowOff>
    </xdr:from>
    <xdr:ext cx="599010" cy="259045"/>
    <xdr:sp macro="" textlink="">
      <xdr:nvSpPr>
        <xdr:cNvPr id="374" name="テキスト ボックス 373"/>
        <xdr:cNvSpPr txBox="1"/>
      </xdr:nvSpPr>
      <xdr:spPr>
        <a:xfrm>
          <a:off x="6672795" y="926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106869</xdr:rowOff>
    </xdr:from>
    <xdr:to>
      <xdr:col>55</xdr:col>
      <xdr:colOff>0</xdr:colOff>
      <xdr:row>79</xdr:row>
      <xdr:rowOff>26412</xdr:rowOff>
    </xdr:to>
    <xdr:cxnSp macro="">
      <xdr:nvCxnSpPr>
        <xdr:cNvPr id="405" name="直線コネクタ 404"/>
        <xdr:cNvCxnSpPr/>
      </xdr:nvCxnSpPr>
      <xdr:spPr>
        <a:xfrm>
          <a:off x="9639300" y="13479969"/>
          <a:ext cx="838200" cy="9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50002</xdr:rowOff>
    </xdr:from>
    <xdr:to>
      <xdr:col>50</xdr:col>
      <xdr:colOff>114300</xdr:colOff>
      <xdr:row>78</xdr:row>
      <xdr:rowOff>106869</xdr:rowOff>
    </xdr:to>
    <xdr:cxnSp macro="">
      <xdr:nvCxnSpPr>
        <xdr:cNvPr id="408" name="直線コネクタ 407"/>
        <xdr:cNvCxnSpPr/>
      </xdr:nvCxnSpPr>
      <xdr:spPr>
        <a:xfrm>
          <a:off x="8750300" y="13423102"/>
          <a:ext cx="889000" cy="5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35916</xdr:rowOff>
    </xdr:from>
    <xdr:to>
      <xdr:col>45</xdr:col>
      <xdr:colOff>177800</xdr:colOff>
      <xdr:row>78</xdr:row>
      <xdr:rowOff>50002</xdr:rowOff>
    </xdr:to>
    <xdr:cxnSp macro="">
      <xdr:nvCxnSpPr>
        <xdr:cNvPr id="411" name="直線コネクタ 410"/>
        <xdr:cNvCxnSpPr/>
      </xdr:nvCxnSpPr>
      <xdr:spPr>
        <a:xfrm>
          <a:off x="7861300" y="13066116"/>
          <a:ext cx="889000" cy="3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93758</xdr:rowOff>
    </xdr:from>
    <xdr:ext cx="534377" cy="259045"/>
    <xdr:sp macro="" textlink="">
      <xdr:nvSpPr>
        <xdr:cNvPr id="415" name="テキスト ボックス 414"/>
        <xdr:cNvSpPr txBox="1"/>
      </xdr:nvSpPr>
      <xdr:spPr>
        <a:xfrm>
          <a:off x="7594111" y="132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147062</xdr:rowOff>
    </xdr:from>
    <xdr:to>
      <xdr:col>55</xdr:col>
      <xdr:colOff>50800</xdr:colOff>
      <xdr:row>79</xdr:row>
      <xdr:rowOff>77212</xdr:rowOff>
    </xdr:to>
    <xdr:sp macro="" textlink="">
      <xdr:nvSpPr>
        <xdr:cNvPr id="421" name="楕円 420"/>
        <xdr:cNvSpPr/>
      </xdr:nvSpPr>
      <xdr:spPr>
        <a:xfrm>
          <a:off x="104267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61989</xdr:rowOff>
    </xdr:from>
    <xdr:ext cx="469744" cy="259045"/>
    <xdr:sp macro="" textlink="">
      <xdr:nvSpPr>
        <xdr:cNvPr id="422" name="普通建設事業費 （ うち新規整備　）該当値テキスト"/>
        <xdr:cNvSpPr txBox="1"/>
      </xdr:nvSpPr>
      <xdr:spPr>
        <a:xfrm>
          <a:off x="10528300" y="134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56069</xdr:rowOff>
    </xdr:from>
    <xdr:to>
      <xdr:col>50</xdr:col>
      <xdr:colOff>165100</xdr:colOff>
      <xdr:row>78</xdr:row>
      <xdr:rowOff>157669</xdr:rowOff>
    </xdr:to>
    <xdr:sp macro="" textlink="">
      <xdr:nvSpPr>
        <xdr:cNvPr id="423" name="楕円 422"/>
        <xdr:cNvSpPr/>
      </xdr:nvSpPr>
      <xdr:spPr>
        <a:xfrm>
          <a:off x="9588500" y="1342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148796</xdr:rowOff>
    </xdr:from>
    <xdr:ext cx="534377" cy="259045"/>
    <xdr:sp macro="" textlink="">
      <xdr:nvSpPr>
        <xdr:cNvPr id="424" name="テキスト ボックス 423"/>
        <xdr:cNvSpPr txBox="1"/>
      </xdr:nvSpPr>
      <xdr:spPr>
        <a:xfrm>
          <a:off x="9372111" y="135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170652</xdr:rowOff>
    </xdr:from>
    <xdr:to>
      <xdr:col>46</xdr:col>
      <xdr:colOff>38100</xdr:colOff>
      <xdr:row>78</xdr:row>
      <xdr:rowOff>100802</xdr:rowOff>
    </xdr:to>
    <xdr:sp macro="" textlink="">
      <xdr:nvSpPr>
        <xdr:cNvPr id="425" name="楕円 424"/>
        <xdr:cNvSpPr/>
      </xdr:nvSpPr>
      <xdr:spPr>
        <a:xfrm>
          <a:off x="8699500" y="133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91929</xdr:rowOff>
    </xdr:from>
    <xdr:ext cx="534377" cy="259045"/>
    <xdr:sp macro="" textlink="">
      <xdr:nvSpPr>
        <xdr:cNvPr id="426" name="テキスト ボックス 425"/>
        <xdr:cNvSpPr txBox="1"/>
      </xdr:nvSpPr>
      <xdr:spPr>
        <a:xfrm>
          <a:off x="8483111" y="134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156566</xdr:rowOff>
    </xdr:from>
    <xdr:to>
      <xdr:col>41</xdr:col>
      <xdr:colOff>101600</xdr:colOff>
      <xdr:row>76</xdr:row>
      <xdr:rowOff>86716</xdr:rowOff>
    </xdr:to>
    <xdr:sp macro="" textlink="">
      <xdr:nvSpPr>
        <xdr:cNvPr id="427" name="楕円 426"/>
        <xdr:cNvSpPr/>
      </xdr:nvSpPr>
      <xdr:spPr>
        <a:xfrm>
          <a:off x="7810500" y="130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103243</xdr:rowOff>
    </xdr:from>
    <xdr:ext cx="534377" cy="259045"/>
    <xdr:sp macro="" textlink="">
      <xdr:nvSpPr>
        <xdr:cNvPr id="428" name="テキスト ボックス 427"/>
        <xdr:cNvSpPr txBox="1"/>
      </xdr:nvSpPr>
      <xdr:spPr>
        <a:xfrm>
          <a:off x="7594111" y="127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119918</xdr:rowOff>
    </xdr:from>
    <xdr:to>
      <xdr:col>55</xdr:col>
      <xdr:colOff>0</xdr:colOff>
      <xdr:row>97</xdr:row>
      <xdr:rowOff>168534</xdr:rowOff>
    </xdr:to>
    <xdr:cxnSp macro="">
      <xdr:nvCxnSpPr>
        <xdr:cNvPr id="457" name="直線コネクタ 456"/>
        <xdr:cNvCxnSpPr/>
      </xdr:nvCxnSpPr>
      <xdr:spPr>
        <a:xfrm>
          <a:off x="9639300" y="16750568"/>
          <a:ext cx="8382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119918</xdr:rowOff>
    </xdr:from>
    <xdr:to>
      <xdr:col>50</xdr:col>
      <xdr:colOff>114300</xdr:colOff>
      <xdr:row>97</xdr:row>
      <xdr:rowOff>155192</xdr:rowOff>
    </xdr:to>
    <xdr:cxnSp macro="">
      <xdr:nvCxnSpPr>
        <xdr:cNvPr id="460" name="直線コネクタ 459"/>
        <xdr:cNvCxnSpPr/>
      </xdr:nvCxnSpPr>
      <xdr:spPr>
        <a:xfrm flipV="1">
          <a:off x="8750300" y="16750568"/>
          <a:ext cx="889000" cy="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123690</xdr:rowOff>
    </xdr:from>
    <xdr:to>
      <xdr:col>45</xdr:col>
      <xdr:colOff>177800</xdr:colOff>
      <xdr:row>97</xdr:row>
      <xdr:rowOff>155192</xdr:rowOff>
    </xdr:to>
    <xdr:cxnSp macro="">
      <xdr:nvCxnSpPr>
        <xdr:cNvPr id="463" name="直線コネクタ 462"/>
        <xdr:cNvCxnSpPr/>
      </xdr:nvCxnSpPr>
      <xdr:spPr>
        <a:xfrm>
          <a:off x="7861300" y="16754340"/>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117734</xdr:rowOff>
    </xdr:from>
    <xdr:to>
      <xdr:col>55</xdr:col>
      <xdr:colOff>50800</xdr:colOff>
      <xdr:row>98</xdr:row>
      <xdr:rowOff>47884</xdr:rowOff>
    </xdr:to>
    <xdr:sp macro="" textlink="">
      <xdr:nvSpPr>
        <xdr:cNvPr id="473" name="楕円 472"/>
        <xdr:cNvSpPr/>
      </xdr:nvSpPr>
      <xdr:spPr>
        <a:xfrm>
          <a:off x="10426700" y="167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96161</xdr:rowOff>
    </xdr:from>
    <xdr:ext cx="534377" cy="259045"/>
    <xdr:sp macro="" textlink="">
      <xdr:nvSpPr>
        <xdr:cNvPr id="474" name="普通建設事業費 （ うち更新整備　）該当値テキスト"/>
        <xdr:cNvSpPr txBox="1"/>
      </xdr:nvSpPr>
      <xdr:spPr>
        <a:xfrm>
          <a:off x="10528300" y="1672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69118</xdr:rowOff>
    </xdr:from>
    <xdr:to>
      <xdr:col>50</xdr:col>
      <xdr:colOff>165100</xdr:colOff>
      <xdr:row>97</xdr:row>
      <xdr:rowOff>170718</xdr:rowOff>
    </xdr:to>
    <xdr:sp macro="" textlink="">
      <xdr:nvSpPr>
        <xdr:cNvPr id="475" name="楕円 474"/>
        <xdr:cNvSpPr/>
      </xdr:nvSpPr>
      <xdr:spPr>
        <a:xfrm>
          <a:off x="9588500" y="166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161845</xdr:rowOff>
    </xdr:from>
    <xdr:ext cx="534377" cy="259045"/>
    <xdr:sp macro="" textlink="">
      <xdr:nvSpPr>
        <xdr:cNvPr id="476" name="テキスト ボックス 475"/>
        <xdr:cNvSpPr txBox="1"/>
      </xdr:nvSpPr>
      <xdr:spPr>
        <a:xfrm>
          <a:off x="9372111" y="167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104392</xdr:rowOff>
    </xdr:from>
    <xdr:to>
      <xdr:col>46</xdr:col>
      <xdr:colOff>38100</xdr:colOff>
      <xdr:row>98</xdr:row>
      <xdr:rowOff>34542</xdr:rowOff>
    </xdr:to>
    <xdr:sp macro="" textlink="">
      <xdr:nvSpPr>
        <xdr:cNvPr id="477" name="楕円 476"/>
        <xdr:cNvSpPr/>
      </xdr:nvSpPr>
      <xdr:spPr>
        <a:xfrm>
          <a:off x="8699500" y="16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51069</xdr:rowOff>
    </xdr:from>
    <xdr:ext cx="534377" cy="259045"/>
    <xdr:sp macro="" textlink="">
      <xdr:nvSpPr>
        <xdr:cNvPr id="478" name="テキスト ボックス 477"/>
        <xdr:cNvSpPr txBox="1"/>
      </xdr:nvSpPr>
      <xdr:spPr>
        <a:xfrm>
          <a:off x="8483111" y="1651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72890</xdr:rowOff>
    </xdr:from>
    <xdr:to>
      <xdr:col>41</xdr:col>
      <xdr:colOff>101600</xdr:colOff>
      <xdr:row>98</xdr:row>
      <xdr:rowOff>3040</xdr:rowOff>
    </xdr:to>
    <xdr:sp macro="" textlink="">
      <xdr:nvSpPr>
        <xdr:cNvPr id="479" name="楕円 478"/>
        <xdr:cNvSpPr/>
      </xdr:nvSpPr>
      <xdr:spPr>
        <a:xfrm>
          <a:off x="7810500" y="167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19567</xdr:rowOff>
    </xdr:from>
    <xdr:ext cx="534377" cy="259045"/>
    <xdr:sp macro="" textlink="">
      <xdr:nvSpPr>
        <xdr:cNvPr id="480" name="テキスト ボックス 479"/>
        <xdr:cNvSpPr txBox="1"/>
      </xdr:nvSpPr>
      <xdr:spPr>
        <a:xfrm>
          <a:off x="7594111" y="164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44107</xdr:rowOff>
    </xdr:from>
    <xdr:to>
      <xdr:col>85</xdr:col>
      <xdr:colOff>127000</xdr:colOff>
      <xdr:row>39</xdr:row>
      <xdr:rowOff>44450</xdr:rowOff>
    </xdr:to>
    <xdr:cxnSp macro="">
      <xdr:nvCxnSpPr>
        <xdr:cNvPr id="509" name="直線コネクタ 508"/>
        <xdr:cNvCxnSpPr/>
      </xdr:nvCxnSpPr>
      <xdr:spPr>
        <a:xfrm flipV="1">
          <a:off x="15481300" y="6730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40501</xdr:rowOff>
    </xdr:from>
    <xdr:to>
      <xdr:col>76</xdr:col>
      <xdr:colOff>114300</xdr:colOff>
      <xdr:row>39</xdr:row>
      <xdr:rowOff>44450</xdr:rowOff>
    </xdr:to>
    <xdr:cxnSp macro="">
      <xdr:nvCxnSpPr>
        <xdr:cNvPr id="515" name="直線コネクタ 514"/>
        <xdr:cNvCxnSpPr/>
      </xdr:nvCxnSpPr>
      <xdr:spPr>
        <a:xfrm>
          <a:off x="13703300" y="6727051"/>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40501</xdr:rowOff>
    </xdr:from>
    <xdr:to>
      <xdr:col>71</xdr:col>
      <xdr:colOff>177800</xdr:colOff>
      <xdr:row>39</xdr:row>
      <xdr:rowOff>42938</xdr:rowOff>
    </xdr:to>
    <xdr:cxnSp macro="">
      <xdr:nvCxnSpPr>
        <xdr:cNvPr id="518" name="直線コネクタ 517"/>
        <xdr:cNvCxnSpPr/>
      </xdr:nvCxnSpPr>
      <xdr:spPr>
        <a:xfrm flipV="1">
          <a:off x="12814300" y="6727051"/>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164757</xdr:rowOff>
    </xdr:from>
    <xdr:to>
      <xdr:col>85</xdr:col>
      <xdr:colOff>177800</xdr:colOff>
      <xdr:row>39</xdr:row>
      <xdr:rowOff>94907</xdr:rowOff>
    </xdr:to>
    <xdr:sp macro="" textlink="">
      <xdr:nvSpPr>
        <xdr:cNvPr id="528" name="楕円 527"/>
        <xdr:cNvSpPr/>
      </xdr:nvSpPr>
      <xdr:spPr>
        <a:xfrm>
          <a:off x="162687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79684</xdr:rowOff>
    </xdr:from>
    <xdr:ext cx="313932" cy="259045"/>
    <xdr:sp macro="" textlink="">
      <xdr:nvSpPr>
        <xdr:cNvPr id="529" name="災害復旧事業費該当値テキスト"/>
        <xdr:cNvSpPr txBox="1"/>
      </xdr:nvSpPr>
      <xdr:spPr>
        <a:xfrm>
          <a:off x="16370300" y="6594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161151</xdr:rowOff>
    </xdr:from>
    <xdr:to>
      <xdr:col>72</xdr:col>
      <xdr:colOff>38100</xdr:colOff>
      <xdr:row>39</xdr:row>
      <xdr:rowOff>91301</xdr:rowOff>
    </xdr:to>
    <xdr:sp macro="" textlink="">
      <xdr:nvSpPr>
        <xdr:cNvPr id="534" name="楕円 533"/>
        <xdr:cNvSpPr/>
      </xdr:nvSpPr>
      <xdr:spPr>
        <a:xfrm>
          <a:off x="13652500" y="66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82428</xdr:rowOff>
    </xdr:from>
    <xdr:ext cx="378565" cy="259045"/>
    <xdr:sp macro="" textlink="">
      <xdr:nvSpPr>
        <xdr:cNvPr id="535" name="テキスト ボックス 534"/>
        <xdr:cNvSpPr txBox="1"/>
      </xdr:nvSpPr>
      <xdr:spPr>
        <a:xfrm>
          <a:off x="13514017" y="676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163588</xdr:rowOff>
    </xdr:from>
    <xdr:to>
      <xdr:col>67</xdr:col>
      <xdr:colOff>101600</xdr:colOff>
      <xdr:row>39</xdr:row>
      <xdr:rowOff>93738</xdr:rowOff>
    </xdr:to>
    <xdr:sp macro="" textlink="">
      <xdr:nvSpPr>
        <xdr:cNvPr id="536" name="楕円 535"/>
        <xdr:cNvSpPr/>
      </xdr:nvSpPr>
      <xdr:spPr>
        <a:xfrm>
          <a:off x="12763500" y="66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84865</xdr:rowOff>
    </xdr:from>
    <xdr:ext cx="378565" cy="259045"/>
    <xdr:sp macro="" textlink="">
      <xdr:nvSpPr>
        <xdr:cNvPr id="537" name="テキスト ボックス 536"/>
        <xdr:cNvSpPr txBox="1"/>
      </xdr:nvSpPr>
      <xdr:spPr>
        <a:xfrm>
          <a:off x="12625017" y="677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129535</xdr:rowOff>
    </xdr:from>
    <xdr:to>
      <xdr:col>85</xdr:col>
      <xdr:colOff>127000</xdr:colOff>
      <xdr:row>77</xdr:row>
      <xdr:rowOff>136404</xdr:rowOff>
    </xdr:to>
    <xdr:cxnSp macro="">
      <xdr:nvCxnSpPr>
        <xdr:cNvPr id="623" name="直線コネクタ 622"/>
        <xdr:cNvCxnSpPr/>
      </xdr:nvCxnSpPr>
      <xdr:spPr>
        <a:xfrm flipV="1">
          <a:off x="15481300" y="13331185"/>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136404</xdr:rowOff>
    </xdr:from>
    <xdr:to>
      <xdr:col>81</xdr:col>
      <xdr:colOff>50800</xdr:colOff>
      <xdr:row>77</xdr:row>
      <xdr:rowOff>144672</xdr:rowOff>
    </xdr:to>
    <xdr:cxnSp macro="">
      <xdr:nvCxnSpPr>
        <xdr:cNvPr id="626" name="直線コネクタ 625"/>
        <xdr:cNvCxnSpPr/>
      </xdr:nvCxnSpPr>
      <xdr:spPr>
        <a:xfrm flipV="1">
          <a:off x="14592300" y="1333805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132865</xdr:rowOff>
    </xdr:from>
    <xdr:to>
      <xdr:col>76</xdr:col>
      <xdr:colOff>114300</xdr:colOff>
      <xdr:row>77</xdr:row>
      <xdr:rowOff>144672</xdr:rowOff>
    </xdr:to>
    <xdr:cxnSp macro="">
      <xdr:nvCxnSpPr>
        <xdr:cNvPr id="629" name="直線コネクタ 628"/>
        <xdr:cNvCxnSpPr/>
      </xdr:nvCxnSpPr>
      <xdr:spPr>
        <a:xfrm>
          <a:off x="13703300" y="13334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132865</xdr:rowOff>
    </xdr:from>
    <xdr:to>
      <xdr:col>71</xdr:col>
      <xdr:colOff>177800</xdr:colOff>
      <xdr:row>77</xdr:row>
      <xdr:rowOff>142215</xdr:rowOff>
    </xdr:to>
    <xdr:cxnSp macro="">
      <xdr:nvCxnSpPr>
        <xdr:cNvPr id="632" name="直線コネクタ 631"/>
        <xdr:cNvCxnSpPr/>
      </xdr:nvCxnSpPr>
      <xdr:spPr>
        <a:xfrm flipV="1">
          <a:off x="12814300" y="133345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11565</xdr:rowOff>
    </xdr:from>
    <xdr:ext cx="534377" cy="259045"/>
    <xdr:sp macro="" textlink="">
      <xdr:nvSpPr>
        <xdr:cNvPr id="634" name="テキスト ボックス 633"/>
        <xdr:cNvSpPr txBox="1"/>
      </xdr:nvSpPr>
      <xdr:spPr>
        <a:xfrm>
          <a:off x="13436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13732</xdr:rowOff>
    </xdr:from>
    <xdr:ext cx="534377" cy="259045"/>
    <xdr:sp macro="" textlink="">
      <xdr:nvSpPr>
        <xdr:cNvPr id="636" name="テキスト ボックス 635"/>
        <xdr:cNvSpPr txBox="1"/>
      </xdr:nvSpPr>
      <xdr:spPr>
        <a:xfrm>
          <a:off x="12547111" y="1338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78735</xdr:rowOff>
    </xdr:from>
    <xdr:to>
      <xdr:col>85</xdr:col>
      <xdr:colOff>177800</xdr:colOff>
      <xdr:row>78</xdr:row>
      <xdr:rowOff>8885</xdr:rowOff>
    </xdr:to>
    <xdr:sp macro="" textlink="">
      <xdr:nvSpPr>
        <xdr:cNvPr id="642" name="楕円 641"/>
        <xdr:cNvSpPr/>
      </xdr:nvSpPr>
      <xdr:spPr>
        <a:xfrm>
          <a:off x="16268700" y="132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57162</xdr:rowOff>
    </xdr:from>
    <xdr:ext cx="534377" cy="259045"/>
    <xdr:sp macro="" textlink="">
      <xdr:nvSpPr>
        <xdr:cNvPr id="643" name="公債費該当値テキスト"/>
        <xdr:cNvSpPr txBox="1"/>
      </xdr:nvSpPr>
      <xdr:spPr>
        <a:xfrm>
          <a:off x="16370300" y="132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85604</xdr:rowOff>
    </xdr:from>
    <xdr:to>
      <xdr:col>81</xdr:col>
      <xdr:colOff>101600</xdr:colOff>
      <xdr:row>78</xdr:row>
      <xdr:rowOff>15754</xdr:rowOff>
    </xdr:to>
    <xdr:sp macro="" textlink="">
      <xdr:nvSpPr>
        <xdr:cNvPr id="644" name="楕円 643"/>
        <xdr:cNvSpPr/>
      </xdr:nvSpPr>
      <xdr:spPr>
        <a:xfrm>
          <a:off x="15430500" y="132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6881</xdr:rowOff>
    </xdr:from>
    <xdr:ext cx="534377" cy="259045"/>
    <xdr:sp macro="" textlink="">
      <xdr:nvSpPr>
        <xdr:cNvPr id="645" name="テキスト ボックス 644"/>
        <xdr:cNvSpPr txBox="1"/>
      </xdr:nvSpPr>
      <xdr:spPr>
        <a:xfrm>
          <a:off x="15214111" y="133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93872</xdr:rowOff>
    </xdr:from>
    <xdr:to>
      <xdr:col>76</xdr:col>
      <xdr:colOff>165100</xdr:colOff>
      <xdr:row>78</xdr:row>
      <xdr:rowOff>24022</xdr:rowOff>
    </xdr:to>
    <xdr:sp macro="" textlink="">
      <xdr:nvSpPr>
        <xdr:cNvPr id="646" name="楕円 645"/>
        <xdr:cNvSpPr/>
      </xdr:nvSpPr>
      <xdr:spPr>
        <a:xfrm>
          <a:off x="14541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15149</xdr:rowOff>
    </xdr:from>
    <xdr:ext cx="534377" cy="259045"/>
    <xdr:sp macro="" textlink="">
      <xdr:nvSpPr>
        <xdr:cNvPr id="647" name="テキスト ボックス 646"/>
        <xdr:cNvSpPr txBox="1"/>
      </xdr:nvSpPr>
      <xdr:spPr>
        <a:xfrm>
          <a:off x="14325111" y="133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82065</xdr:rowOff>
    </xdr:from>
    <xdr:to>
      <xdr:col>72</xdr:col>
      <xdr:colOff>38100</xdr:colOff>
      <xdr:row>78</xdr:row>
      <xdr:rowOff>12215</xdr:rowOff>
    </xdr:to>
    <xdr:sp macro="" textlink="">
      <xdr:nvSpPr>
        <xdr:cNvPr id="648" name="楕円 647"/>
        <xdr:cNvSpPr/>
      </xdr:nvSpPr>
      <xdr:spPr>
        <a:xfrm>
          <a:off x="13652500" y="132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28742</xdr:rowOff>
    </xdr:from>
    <xdr:ext cx="534377" cy="259045"/>
    <xdr:sp macro="" textlink="">
      <xdr:nvSpPr>
        <xdr:cNvPr id="649" name="テキスト ボックス 648"/>
        <xdr:cNvSpPr txBox="1"/>
      </xdr:nvSpPr>
      <xdr:spPr>
        <a:xfrm>
          <a:off x="13436111" y="130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91415</xdr:rowOff>
    </xdr:from>
    <xdr:to>
      <xdr:col>67</xdr:col>
      <xdr:colOff>101600</xdr:colOff>
      <xdr:row>78</xdr:row>
      <xdr:rowOff>21565</xdr:rowOff>
    </xdr:to>
    <xdr:sp macro="" textlink="">
      <xdr:nvSpPr>
        <xdr:cNvPr id="650" name="楕円 649"/>
        <xdr:cNvSpPr/>
      </xdr:nvSpPr>
      <xdr:spPr>
        <a:xfrm>
          <a:off x="12763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38092</xdr:rowOff>
    </xdr:from>
    <xdr:ext cx="534377" cy="259045"/>
    <xdr:sp macro="" textlink="">
      <xdr:nvSpPr>
        <xdr:cNvPr id="651" name="テキスト ボックス 650"/>
        <xdr:cNvSpPr txBox="1"/>
      </xdr:nvSpPr>
      <xdr:spPr>
        <a:xfrm>
          <a:off x="12547111" y="130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73650</xdr:rowOff>
    </xdr:from>
    <xdr:to>
      <xdr:col>85</xdr:col>
      <xdr:colOff>127000</xdr:colOff>
      <xdr:row>98</xdr:row>
      <xdr:rowOff>106180</xdr:rowOff>
    </xdr:to>
    <xdr:cxnSp macro="">
      <xdr:nvCxnSpPr>
        <xdr:cNvPr id="680" name="直線コネクタ 679"/>
        <xdr:cNvCxnSpPr/>
      </xdr:nvCxnSpPr>
      <xdr:spPr>
        <a:xfrm>
          <a:off x="15481300" y="16875750"/>
          <a:ext cx="8382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73650</xdr:rowOff>
    </xdr:from>
    <xdr:to>
      <xdr:col>81</xdr:col>
      <xdr:colOff>50800</xdr:colOff>
      <xdr:row>98</xdr:row>
      <xdr:rowOff>91656</xdr:rowOff>
    </xdr:to>
    <xdr:cxnSp macro="">
      <xdr:nvCxnSpPr>
        <xdr:cNvPr id="683" name="直線コネクタ 682"/>
        <xdr:cNvCxnSpPr/>
      </xdr:nvCxnSpPr>
      <xdr:spPr>
        <a:xfrm flipV="1">
          <a:off x="14592300" y="16875750"/>
          <a:ext cx="8890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91656</xdr:rowOff>
    </xdr:from>
    <xdr:to>
      <xdr:col>76</xdr:col>
      <xdr:colOff>114300</xdr:colOff>
      <xdr:row>98</xdr:row>
      <xdr:rowOff>171414</xdr:rowOff>
    </xdr:to>
    <xdr:cxnSp macro="">
      <xdr:nvCxnSpPr>
        <xdr:cNvPr id="686" name="直線コネクタ 685"/>
        <xdr:cNvCxnSpPr/>
      </xdr:nvCxnSpPr>
      <xdr:spPr>
        <a:xfrm flipV="1">
          <a:off x="13703300" y="16893756"/>
          <a:ext cx="889000" cy="7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171414</xdr:rowOff>
    </xdr:from>
    <xdr:to>
      <xdr:col>71</xdr:col>
      <xdr:colOff>177800</xdr:colOff>
      <xdr:row>99</xdr:row>
      <xdr:rowOff>20698</xdr:rowOff>
    </xdr:to>
    <xdr:cxnSp macro="">
      <xdr:nvCxnSpPr>
        <xdr:cNvPr id="689" name="直線コネクタ 688"/>
        <xdr:cNvCxnSpPr/>
      </xdr:nvCxnSpPr>
      <xdr:spPr>
        <a:xfrm flipV="1">
          <a:off x="12814300" y="16973514"/>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91" name="テキスト ボックス 690"/>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55380</xdr:rowOff>
    </xdr:from>
    <xdr:to>
      <xdr:col>85</xdr:col>
      <xdr:colOff>177800</xdr:colOff>
      <xdr:row>98</xdr:row>
      <xdr:rowOff>156980</xdr:rowOff>
    </xdr:to>
    <xdr:sp macro="" textlink="">
      <xdr:nvSpPr>
        <xdr:cNvPr id="699" name="楕円 698"/>
        <xdr:cNvSpPr/>
      </xdr:nvSpPr>
      <xdr:spPr>
        <a:xfrm>
          <a:off x="16268700" y="16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700" name="積立金該当値テキスト"/>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22850</xdr:rowOff>
    </xdr:from>
    <xdr:to>
      <xdr:col>81</xdr:col>
      <xdr:colOff>101600</xdr:colOff>
      <xdr:row>98</xdr:row>
      <xdr:rowOff>124450</xdr:rowOff>
    </xdr:to>
    <xdr:sp macro="" textlink="">
      <xdr:nvSpPr>
        <xdr:cNvPr id="701" name="楕円 700"/>
        <xdr:cNvSpPr/>
      </xdr:nvSpPr>
      <xdr:spPr>
        <a:xfrm>
          <a:off x="15430500" y="168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115577</xdr:rowOff>
    </xdr:from>
    <xdr:ext cx="534377" cy="259045"/>
    <xdr:sp macro="" textlink="">
      <xdr:nvSpPr>
        <xdr:cNvPr id="702" name="テキスト ボックス 701"/>
        <xdr:cNvSpPr txBox="1"/>
      </xdr:nvSpPr>
      <xdr:spPr>
        <a:xfrm>
          <a:off x="15214111" y="169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40856</xdr:rowOff>
    </xdr:from>
    <xdr:to>
      <xdr:col>76</xdr:col>
      <xdr:colOff>165100</xdr:colOff>
      <xdr:row>98</xdr:row>
      <xdr:rowOff>142456</xdr:rowOff>
    </xdr:to>
    <xdr:sp macro="" textlink="">
      <xdr:nvSpPr>
        <xdr:cNvPr id="703" name="楕円 702"/>
        <xdr:cNvSpPr/>
      </xdr:nvSpPr>
      <xdr:spPr>
        <a:xfrm>
          <a:off x="14541500" y="16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133583</xdr:rowOff>
    </xdr:from>
    <xdr:ext cx="534377" cy="259045"/>
    <xdr:sp macro="" textlink="">
      <xdr:nvSpPr>
        <xdr:cNvPr id="704" name="テキスト ボックス 703"/>
        <xdr:cNvSpPr txBox="1"/>
      </xdr:nvSpPr>
      <xdr:spPr>
        <a:xfrm>
          <a:off x="14325111" y="169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120614</xdr:rowOff>
    </xdr:from>
    <xdr:to>
      <xdr:col>72</xdr:col>
      <xdr:colOff>38100</xdr:colOff>
      <xdr:row>99</xdr:row>
      <xdr:rowOff>50764</xdr:rowOff>
    </xdr:to>
    <xdr:sp macro="" textlink="">
      <xdr:nvSpPr>
        <xdr:cNvPr id="705" name="楕円 704"/>
        <xdr:cNvSpPr/>
      </xdr:nvSpPr>
      <xdr:spPr>
        <a:xfrm>
          <a:off x="136525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41891</xdr:rowOff>
    </xdr:from>
    <xdr:ext cx="469744" cy="259045"/>
    <xdr:sp macro="" textlink="">
      <xdr:nvSpPr>
        <xdr:cNvPr id="706" name="テキスト ボックス 705"/>
        <xdr:cNvSpPr txBox="1"/>
      </xdr:nvSpPr>
      <xdr:spPr>
        <a:xfrm>
          <a:off x="13468428" y="170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141348</xdr:rowOff>
    </xdr:from>
    <xdr:to>
      <xdr:col>67</xdr:col>
      <xdr:colOff>101600</xdr:colOff>
      <xdr:row>99</xdr:row>
      <xdr:rowOff>71498</xdr:rowOff>
    </xdr:to>
    <xdr:sp macro="" textlink="">
      <xdr:nvSpPr>
        <xdr:cNvPr id="707" name="楕円 706"/>
        <xdr:cNvSpPr/>
      </xdr:nvSpPr>
      <xdr:spPr>
        <a:xfrm>
          <a:off x="12763500" y="1694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62625</xdr:rowOff>
    </xdr:from>
    <xdr:ext cx="469744" cy="259045"/>
    <xdr:sp macro="" textlink="">
      <xdr:nvSpPr>
        <xdr:cNvPr id="708" name="テキスト ボックス 707"/>
        <xdr:cNvSpPr txBox="1"/>
      </xdr:nvSpPr>
      <xdr:spPr>
        <a:xfrm>
          <a:off x="12579428" y="1703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54981</xdr:rowOff>
    </xdr:from>
    <xdr:to>
      <xdr:col>116</xdr:col>
      <xdr:colOff>63500</xdr:colOff>
      <xdr:row>58</xdr:row>
      <xdr:rowOff>56284</xdr:rowOff>
    </xdr:to>
    <xdr:cxnSp macro="">
      <xdr:nvCxnSpPr>
        <xdr:cNvPr id="792" name="直線コネクタ 791"/>
        <xdr:cNvCxnSpPr/>
      </xdr:nvCxnSpPr>
      <xdr:spPr>
        <a:xfrm flipV="1">
          <a:off x="21323300" y="9999081"/>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56284</xdr:rowOff>
    </xdr:from>
    <xdr:to>
      <xdr:col>111</xdr:col>
      <xdr:colOff>177800</xdr:colOff>
      <xdr:row>58</xdr:row>
      <xdr:rowOff>57335</xdr:rowOff>
    </xdr:to>
    <xdr:cxnSp macro="">
      <xdr:nvCxnSpPr>
        <xdr:cNvPr id="795" name="直線コネクタ 794"/>
        <xdr:cNvCxnSpPr/>
      </xdr:nvCxnSpPr>
      <xdr:spPr>
        <a:xfrm flipV="1">
          <a:off x="20434300" y="1000038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57335</xdr:rowOff>
    </xdr:from>
    <xdr:to>
      <xdr:col>107</xdr:col>
      <xdr:colOff>50800</xdr:colOff>
      <xdr:row>58</xdr:row>
      <xdr:rowOff>58364</xdr:rowOff>
    </xdr:to>
    <xdr:cxnSp macro="">
      <xdr:nvCxnSpPr>
        <xdr:cNvPr id="798" name="直線コネクタ 797"/>
        <xdr:cNvCxnSpPr/>
      </xdr:nvCxnSpPr>
      <xdr:spPr>
        <a:xfrm flipV="1">
          <a:off x="19545300" y="1000143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58364</xdr:rowOff>
    </xdr:from>
    <xdr:to>
      <xdr:col>102</xdr:col>
      <xdr:colOff>114300</xdr:colOff>
      <xdr:row>58</xdr:row>
      <xdr:rowOff>59438</xdr:rowOff>
    </xdr:to>
    <xdr:cxnSp macro="">
      <xdr:nvCxnSpPr>
        <xdr:cNvPr id="801" name="直線コネクタ 800"/>
        <xdr:cNvCxnSpPr/>
      </xdr:nvCxnSpPr>
      <xdr:spPr>
        <a:xfrm flipV="1">
          <a:off x="18656300" y="10002464"/>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79720</xdr:rowOff>
    </xdr:from>
    <xdr:ext cx="469744" cy="259045"/>
    <xdr:sp macro="" textlink="">
      <xdr:nvSpPr>
        <xdr:cNvPr id="803" name="テキスト ボックス 802"/>
        <xdr:cNvSpPr txBox="1"/>
      </xdr:nvSpPr>
      <xdr:spPr>
        <a:xfrm>
          <a:off x="19310428" y="968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4181</xdr:rowOff>
    </xdr:from>
    <xdr:to>
      <xdr:col>116</xdr:col>
      <xdr:colOff>114300</xdr:colOff>
      <xdr:row>58</xdr:row>
      <xdr:rowOff>105781</xdr:rowOff>
    </xdr:to>
    <xdr:sp macro="" textlink="">
      <xdr:nvSpPr>
        <xdr:cNvPr id="811" name="楕円 810"/>
        <xdr:cNvSpPr/>
      </xdr:nvSpPr>
      <xdr:spPr>
        <a:xfrm>
          <a:off x="221107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5484</xdr:rowOff>
    </xdr:from>
    <xdr:to>
      <xdr:col>112</xdr:col>
      <xdr:colOff>38100</xdr:colOff>
      <xdr:row>58</xdr:row>
      <xdr:rowOff>107084</xdr:rowOff>
    </xdr:to>
    <xdr:sp macro="" textlink="">
      <xdr:nvSpPr>
        <xdr:cNvPr id="813" name="楕円 812"/>
        <xdr:cNvSpPr/>
      </xdr:nvSpPr>
      <xdr:spPr>
        <a:xfrm>
          <a:off x="21272500" y="99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98211</xdr:rowOff>
    </xdr:from>
    <xdr:ext cx="469744" cy="259045"/>
    <xdr:sp macro="" textlink="">
      <xdr:nvSpPr>
        <xdr:cNvPr id="814" name="テキスト ボックス 813"/>
        <xdr:cNvSpPr txBox="1"/>
      </xdr:nvSpPr>
      <xdr:spPr>
        <a:xfrm>
          <a:off x="21088428" y="1004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6535</xdr:rowOff>
    </xdr:from>
    <xdr:to>
      <xdr:col>107</xdr:col>
      <xdr:colOff>101600</xdr:colOff>
      <xdr:row>58</xdr:row>
      <xdr:rowOff>108135</xdr:rowOff>
    </xdr:to>
    <xdr:sp macro="" textlink="">
      <xdr:nvSpPr>
        <xdr:cNvPr id="815" name="楕円 814"/>
        <xdr:cNvSpPr/>
      </xdr:nvSpPr>
      <xdr:spPr>
        <a:xfrm>
          <a:off x="20383500" y="99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99262</xdr:rowOff>
    </xdr:from>
    <xdr:ext cx="469744" cy="259045"/>
    <xdr:sp macro="" textlink="">
      <xdr:nvSpPr>
        <xdr:cNvPr id="816" name="テキスト ボックス 815"/>
        <xdr:cNvSpPr txBox="1"/>
      </xdr:nvSpPr>
      <xdr:spPr>
        <a:xfrm>
          <a:off x="20199428" y="1004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7564</xdr:rowOff>
    </xdr:from>
    <xdr:to>
      <xdr:col>102</xdr:col>
      <xdr:colOff>165100</xdr:colOff>
      <xdr:row>58</xdr:row>
      <xdr:rowOff>109164</xdr:rowOff>
    </xdr:to>
    <xdr:sp macro="" textlink="">
      <xdr:nvSpPr>
        <xdr:cNvPr id="817" name="楕円 816"/>
        <xdr:cNvSpPr/>
      </xdr:nvSpPr>
      <xdr:spPr>
        <a:xfrm>
          <a:off x="19494500" y="99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100291</xdr:rowOff>
    </xdr:from>
    <xdr:ext cx="469744" cy="259045"/>
    <xdr:sp macro="" textlink="">
      <xdr:nvSpPr>
        <xdr:cNvPr id="818" name="テキスト ボックス 817"/>
        <xdr:cNvSpPr txBox="1"/>
      </xdr:nvSpPr>
      <xdr:spPr>
        <a:xfrm>
          <a:off x="19310428" y="1004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8638</xdr:rowOff>
    </xdr:from>
    <xdr:to>
      <xdr:col>98</xdr:col>
      <xdr:colOff>38100</xdr:colOff>
      <xdr:row>58</xdr:row>
      <xdr:rowOff>110238</xdr:rowOff>
    </xdr:to>
    <xdr:sp macro="" textlink="">
      <xdr:nvSpPr>
        <xdr:cNvPr id="819" name="楕円 818"/>
        <xdr:cNvSpPr/>
      </xdr:nvSpPr>
      <xdr:spPr>
        <a:xfrm>
          <a:off x="18605500" y="99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101365</xdr:rowOff>
    </xdr:from>
    <xdr:ext cx="469744" cy="259045"/>
    <xdr:sp macro="" textlink="">
      <xdr:nvSpPr>
        <xdr:cNvPr id="820" name="テキスト ボックス 819"/>
        <xdr:cNvSpPr txBox="1"/>
      </xdr:nvSpPr>
      <xdr:spPr>
        <a:xfrm>
          <a:off x="18421428" y="100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98013</xdr:rowOff>
    </xdr:from>
    <xdr:to>
      <xdr:col>116</xdr:col>
      <xdr:colOff>63500</xdr:colOff>
      <xdr:row>75</xdr:row>
      <xdr:rowOff>164553</xdr:rowOff>
    </xdr:to>
    <xdr:cxnSp macro="">
      <xdr:nvCxnSpPr>
        <xdr:cNvPr id="852" name="直線コネクタ 851"/>
        <xdr:cNvCxnSpPr/>
      </xdr:nvCxnSpPr>
      <xdr:spPr>
        <a:xfrm flipV="1">
          <a:off x="21323300" y="12956763"/>
          <a:ext cx="838200" cy="6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164553</xdr:rowOff>
    </xdr:from>
    <xdr:to>
      <xdr:col>111</xdr:col>
      <xdr:colOff>177800</xdr:colOff>
      <xdr:row>76</xdr:row>
      <xdr:rowOff>10573</xdr:rowOff>
    </xdr:to>
    <xdr:cxnSp macro="">
      <xdr:nvCxnSpPr>
        <xdr:cNvPr id="855" name="直線コネクタ 854"/>
        <xdr:cNvCxnSpPr/>
      </xdr:nvCxnSpPr>
      <xdr:spPr>
        <a:xfrm flipV="1">
          <a:off x="20434300" y="13023303"/>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10573</xdr:rowOff>
    </xdr:from>
    <xdr:to>
      <xdr:col>107</xdr:col>
      <xdr:colOff>50800</xdr:colOff>
      <xdr:row>76</xdr:row>
      <xdr:rowOff>55477</xdr:rowOff>
    </xdr:to>
    <xdr:cxnSp macro="">
      <xdr:nvCxnSpPr>
        <xdr:cNvPr id="858" name="直線コネクタ 857"/>
        <xdr:cNvCxnSpPr/>
      </xdr:nvCxnSpPr>
      <xdr:spPr>
        <a:xfrm flipV="1">
          <a:off x="19545300" y="13040773"/>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20391</xdr:rowOff>
    </xdr:from>
    <xdr:ext cx="534377" cy="259045"/>
    <xdr:sp macro="" textlink="">
      <xdr:nvSpPr>
        <xdr:cNvPr id="860" name="テキスト ボックス 859"/>
        <xdr:cNvSpPr txBox="1"/>
      </xdr:nvSpPr>
      <xdr:spPr>
        <a:xfrm>
          <a:off x="20167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55477</xdr:rowOff>
    </xdr:from>
    <xdr:to>
      <xdr:col>102</xdr:col>
      <xdr:colOff>114300</xdr:colOff>
      <xdr:row>76</xdr:row>
      <xdr:rowOff>94928</xdr:rowOff>
    </xdr:to>
    <xdr:cxnSp macro="">
      <xdr:nvCxnSpPr>
        <xdr:cNvPr id="861" name="直線コネクタ 860"/>
        <xdr:cNvCxnSpPr/>
      </xdr:nvCxnSpPr>
      <xdr:spPr>
        <a:xfrm flipV="1">
          <a:off x="18656300" y="13085677"/>
          <a:ext cx="889000" cy="3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112370</xdr:rowOff>
    </xdr:from>
    <xdr:ext cx="534377" cy="259045"/>
    <xdr:sp macro="" textlink="">
      <xdr:nvSpPr>
        <xdr:cNvPr id="863" name="テキスト ボックス 862"/>
        <xdr:cNvSpPr txBox="1"/>
      </xdr:nvSpPr>
      <xdr:spPr>
        <a:xfrm>
          <a:off x="19278111" y="127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134185</xdr:rowOff>
    </xdr:from>
    <xdr:ext cx="534377" cy="259045"/>
    <xdr:sp macro="" textlink="">
      <xdr:nvSpPr>
        <xdr:cNvPr id="865" name="テキスト ボックス 864"/>
        <xdr:cNvSpPr txBox="1"/>
      </xdr:nvSpPr>
      <xdr:spPr>
        <a:xfrm>
          <a:off x="18389111" y="12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47213</xdr:rowOff>
    </xdr:from>
    <xdr:to>
      <xdr:col>116</xdr:col>
      <xdr:colOff>114300</xdr:colOff>
      <xdr:row>75</xdr:row>
      <xdr:rowOff>148813</xdr:rowOff>
    </xdr:to>
    <xdr:sp macro="" textlink="">
      <xdr:nvSpPr>
        <xdr:cNvPr id="871" name="楕円 870"/>
        <xdr:cNvSpPr/>
      </xdr:nvSpPr>
      <xdr:spPr>
        <a:xfrm>
          <a:off x="22110700" y="12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25640</xdr:rowOff>
    </xdr:from>
    <xdr:ext cx="534377" cy="259045"/>
    <xdr:sp macro="" textlink="">
      <xdr:nvSpPr>
        <xdr:cNvPr id="872" name="繰出金該当値テキスト"/>
        <xdr:cNvSpPr txBox="1"/>
      </xdr:nvSpPr>
      <xdr:spPr>
        <a:xfrm>
          <a:off x="22212300" y="128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113752</xdr:rowOff>
    </xdr:from>
    <xdr:to>
      <xdr:col>112</xdr:col>
      <xdr:colOff>38100</xdr:colOff>
      <xdr:row>76</xdr:row>
      <xdr:rowOff>43901</xdr:rowOff>
    </xdr:to>
    <xdr:sp macro="" textlink="">
      <xdr:nvSpPr>
        <xdr:cNvPr id="873" name="楕円 872"/>
        <xdr:cNvSpPr/>
      </xdr:nvSpPr>
      <xdr:spPr>
        <a:xfrm>
          <a:off x="21272500" y="1297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35030</xdr:rowOff>
    </xdr:from>
    <xdr:ext cx="534377" cy="259045"/>
    <xdr:sp macro="" textlink="">
      <xdr:nvSpPr>
        <xdr:cNvPr id="874" name="テキスト ボックス 873"/>
        <xdr:cNvSpPr txBox="1"/>
      </xdr:nvSpPr>
      <xdr:spPr>
        <a:xfrm>
          <a:off x="21056111" y="130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131224</xdr:rowOff>
    </xdr:from>
    <xdr:to>
      <xdr:col>107</xdr:col>
      <xdr:colOff>101600</xdr:colOff>
      <xdr:row>76</xdr:row>
      <xdr:rowOff>61373</xdr:rowOff>
    </xdr:to>
    <xdr:sp macro="" textlink="">
      <xdr:nvSpPr>
        <xdr:cNvPr id="875" name="楕円 874"/>
        <xdr:cNvSpPr/>
      </xdr:nvSpPr>
      <xdr:spPr>
        <a:xfrm>
          <a:off x="20383500" y="12989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52500</xdr:rowOff>
    </xdr:from>
    <xdr:ext cx="534377" cy="259045"/>
    <xdr:sp macro="" textlink="">
      <xdr:nvSpPr>
        <xdr:cNvPr id="876" name="テキスト ボックス 875"/>
        <xdr:cNvSpPr txBox="1"/>
      </xdr:nvSpPr>
      <xdr:spPr>
        <a:xfrm>
          <a:off x="20167111" y="13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4677</xdr:rowOff>
    </xdr:from>
    <xdr:to>
      <xdr:col>102</xdr:col>
      <xdr:colOff>165100</xdr:colOff>
      <xdr:row>76</xdr:row>
      <xdr:rowOff>106277</xdr:rowOff>
    </xdr:to>
    <xdr:sp macro="" textlink="">
      <xdr:nvSpPr>
        <xdr:cNvPr id="877" name="楕円 876"/>
        <xdr:cNvSpPr/>
      </xdr:nvSpPr>
      <xdr:spPr>
        <a:xfrm>
          <a:off x="19494500" y="13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97404</xdr:rowOff>
    </xdr:from>
    <xdr:ext cx="534377" cy="259045"/>
    <xdr:sp macro="" textlink="">
      <xdr:nvSpPr>
        <xdr:cNvPr id="878" name="テキスト ボックス 877"/>
        <xdr:cNvSpPr txBox="1"/>
      </xdr:nvSpPr>
      <xdr:spPr>
        <a:xfrm>
          <a:off x="19278111" y="131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44128</xdr:rowOff>
    </xdr:from>
    <xdr:to>
      <xdr:col>98</xdr:col>
      <xdr:colOff>38100</xdr:colOff>
      <xdr:row>76</xdr:row>
      <xdr:rowOff>145728</xdr:rowOff>
    </xdr:to>
    <xdr:sp macro="" textlink="">
      <xdr:nvSpPr>
        <xdr:cNvPr id="879" name="楕円 878"/>
        <xdr:cNvSpPr/>
      </xdr:nvSpPr>
      <xdr:spPr>
        <a:xfrm>
          <a:off x="18605500" y="130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136855</xdr:rowOff>
    </xdr:from>
    <xdr:ext cx="534377" cy="259045"/>
    <xdr:sp macro="" textlink="">
      <xdr:nvSpPr>
        <xdr:cNvPr id="880" name="テキスト ボックス 879"/>
        <xdr:cNvSpPr txBox="1"/>
      </xdr:nvSpPr>
      <xdr:spPr>
        <a:xfrm>
          <a:off x="18389111" y="131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a:t>
          </a:r>
          <a:r>
            <a:rPr kumimoji="1" lang="ja-JP" altLang="en-US" sz="700">
              <a:latin typeface="ＭＳ Ｐゴシック" panose="020B0600070205080204" pitchFamily="50" charset="-128"/>
              <a:ea typeface="ＭＳ Ｐゴシック" panose="020B0600070205080204" pitchFamily="50" charset="-128"/>
            </a:rPr>
            <a:t>歳出決算額は、住民（</a:t>
          </a:r>
          <a:r>
            <a:rPr kumimoji="1" lang="en-US" altLang="ja-JP" sz="700">
              <a:latin typeface="ＭＳ Ｐゴシック" panose="020B0600070205080204" pitchFamily="50" charset="-128"/>
              <a:ea typeface="ＭＳ Ｐゴシック" panose="020B0600070205080204" pitchFamily="50" charset="-128"/>
            </a:rPr>
            <a:t>H30.1.1</a:t>
          </a:r>
          <a:r>
            <a:rPr kumimoji="1" lang="ja-JP" altLang="en-US" sz="700">
              <a:latin typeface="ＭＳ Ｐゴシック" panose="020B0600070205080204" pitchFamily="50" charset="-128"/>
              <a:ea typeface="ＭＳ Ｐゴシック" panose="020B0600070205080204" pitchFamily="50" charset="-128"/>
            </a:rPr>
            <a:t>現在）</a:t>
          </a:r>
          <a:r>
            <a:rPr kumimoji="1" lang="en-US" altLang="ja-JP" sz="700">
              <a:latin typeface="ＭＳ Ｐゴシック" panose="020B0600070205080204" pitchFamily="50" charset="-128"/>
              <a:ea typeface="ＭＳ Ｐゴシック" panose="020B0600070205080204" pitchFamily="50" charset="-128"/>
            </a:rPr>
            <a:t>510,815</a:t>
          </a:r>
          <a:r>
            <a:rPr kumimoji="1" lang="ja-JP" altLang="en-US" sz="700">
              <a:latin typeface="ＭＳ Ｐゴシック" panose="020B0600070205080204" pitchFamily="50" charset="-128"/>
              <a:ea typeface="ＭＳ Ｐゴシック" panose="020B0600070205080204" pitchFamily="50" charset="-128"/>
            </a:rPr>
            <a:t>円となっており、前年度から</a:t>
          </a:r>
          <a:r>
            <a:rPr kumimoji="1" lang="en-US" altLang="ja-JP" sz="700">
              <a:latin typeface="ＭＳ Ｐゴシック" panose="020B0600070205080204" pitchFamily="50" charset="-128"/>
              <a:ea typeface="ＭＳ Ｐゴシック" panose="020B0600070205080204" pitchFamily="50" charset="-128"/>
            </a:rPr>
            <a:t>21,722</a:t>
          </a:r>
          <a:r>
            <a:rPr kumimoji="1" lang="ja-JP" altLang="en-US" sz="700">
              <a:latin typeface="ＭＳ Ｐゴシック" panose="020B0600070205080204" pitchFamily="50" charset="-128"/>
              <a:ea typeface="ＭＳ Ｐゴシック" panose="020B0600070205080204" pitchFamily="50" charset="-128"/>
            </a:rPr>
            <a:t>円減少した。主な構成項目を見ると、人件費では、類似団体平均値を下回る</a:t>
          </a:r>
          <a:r>
            <a:rPr kumimoji="1" lang="en-US" altLang="ja-JP" sz="700">
              <a:latin typeface="ＭＳ Ｐゴシック" panose="020B0600070205080204" pitchFamily="50" charset="-128"/>
              <a:ea typeface="ＭＳ Ｐゴシック" panose="020B0600070205080204" pitchFamily="50" charset="-128"/>
            </a:rPr>
            <a:t>74,665</a:t>
          </a:r>
          <a:r>
            <a:rPr kumimoji="1" lang="ja-JP" altLang="en-US" sz="700">
              <a:latin typeface="ＭＳ Ｐゴシック" panose="020B0600070205080204" pitchFamily="50" charset="-128"/>
              <a:ea typeface="ＭＳ Ｐゴシック" panose="020B0600070205080204" pitchFamily="50" charset="-128"/>
            </a:rPr>
            <a:t>円であり、前年度から</a:t>
          </a:r>
          <a:r>
            <a:rPr kumimoji="1" lang="en-US" altLang="ja-JP" sz="700">
              <a:latin typeface="ＭＳ Ｐゴシック" panose="020B0600070205080204" pitchFamily="50" charset="-128"/>
              <a:ea typeface="ＭＳ Ｐゴシック" panose="020B0600070205080204" pitchFamily="50" charset="-128"/>
            </a:rPr>
            <a:t>2,505</a:t>
          </a:r>
          <a:r>
            <a:rPr kumimoji="1" lang="ja-JP" altLang="en-US" sz="700">
              <a:latin typeface="ＭＳ Ｐゴシック" panose="020B0600070205080204" pitchFamily="50" charset="-128"/>
              <a:ea typeface="ＭＳ Ｐゴシック" panose="020B0600070205080204" pitchFamily="50" charset="-128"/>
            </a:rPr>
            <a:t>円増した。人件費は、人事院勧告等に伴う期末勤勉手当の支給率増、退職者</a:t>
          </a:r>
          <a:r>
            <a:rPr kumimoji="1" lang="en-US" altLang="ja-JP" sz="700">
              <a:latin typeface="ＭＳ Ｐゴシック" panose="020B0600070205080204" pitchFamily="50" charset="-128"/>
              <a:ea typeface="ＭＳ Ｐゴシック" panose="020B0600070205080204" pitchFamily="50" charset="-128"/>
            </a:rPr>
            <a:t>6</a:t>
          </a:r>
          <a:r>
            <a:rPr kumimoji="1" lang="ja-JP" altLang="en-US" sz="700">
              <a:latin typeface="ＭＳ Ｐゴシック" panose="020B0600070205080204" pitchFamily="50" charset="-128"/>
              <a:ea typeface="ＭＳ Ｐゴシック" panose="020B0600070205080204" pitchFamily="50" charset="-128"/>
            </a:rPr>
            <a:t>名増に伴う退職手当特別負担金の増が主な要因として挙げられる。補助費では、類似団体平均を下回る</a:t>
          </a:r>
          <a:r>
            <a:rPr kumimoji="1" lang="en-US" altLang="ja-JP" sz="700">
              <a:latin typeface="ＭＳ Ｐゴシック" panose="020B0600070205080204" pitchFamily="50" charset="-128"/>
              <a:ea typeface="ＭＳ Ｐゴシック" panose="020B0600070205080204" pitchFamily="50" charset="-128"/>
            </a:rPr>
            <a:t>66,479</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2,154</a:t>
          </a:r>
          <a:r>
            <a:rPr kumimoji="1" lang="ja-JP" altLang="en-US" sz="700">
              <a:latin typeface="ＭＳ Ｐゴシック" panose="020B0600070205080204" pitchFamily="50" charset="-128"/>
              <a:ea typeface="ＭＳ Ｐゴシック" panose="020B0600070205080204" pitchFamily="50" charset="-128"/>
            </a:rPr>
            <a:t>円減少した。社会福祉協議会への老人福祉センター「塩寿荘」解体事業補助金など増要因もあったが、甲府・峡東クリーンセンター稼働に伴う一部事務組合への負担金の減が主な要因として挙げられる。物件費では、類似団体平均値を上回る</a:t>
          </a:r>
          <a:r>
            <a:rPr kumimoji="1" lang="en-US" altLang="ja-JP" sz="700">
              <a:latin typeface="ＭＳ Ｐゴシック" panose="020B0600070205080204" pitchFamily="50" charset="-128"/>
              <a:ea typeface="ＭＳ Ｐゴシック" panose="020B0600070205080204" pitchFamily="50" charset="-128"/>
            </a:rPr>
            <a:t>84,824</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7,521</a:t>
          </a:r>
          <a:r>
            <a:rPr kumimoji="1" lang="ja-JP" altLang="en-US" sz="700">
              <a:latin typeface="ＭＳ Ｐゴシック" panose="020B0600070205080204" pitchFamily="50" charset="-128"/>
              <a:ea typeface="ＭＳ Ｐゴシック" panose="020B0600070205080204" pitchFamily="50" charset="-128"/>
            </a:rPr>
            <a:t>円減少した。多言語観光マップシステム構築等業務委託料の実施や甲府・峡東クリーンセンター稼働に伴う可燃ごみ運搬業務委託料の増はあったものの、内部情報系の電算システムを再リースしたこと、家庭ごみ処理業務委託が減となったことなどが主な要因として挙げられる。システム再リースが主たる要因であることから、当該減少は</a:t>
          </a:r>
          <a:endParaRPr kumimoji="1" lang="en-US" altLang="ja-JP" sz="700">
            <a:latin typeface="ＭＳ Ｐゴシック" panose="020B0600070205080204" pitchFamily="50" charset="-128"/>
            <a:ea typeface="ＭＳ Ｐゴシック" panose="020B0600070205080204" pitchFamily="50" charset="-128"/>
          </a:endParaRPr>
        </a:p>
        <a:p>
          <a:r>
            <a:rPr kumimoji="1" lang="ja-JP" altLang="en-US" sz="700">
              <a:latin typeface="ＭＳ Ｐゴシック" panose="020B0600070205080204" pitchFamily="50" charset="-128"/>
              <a:ea typeface="ＭＳ Ｐゴシック" panose="020B0600070205080204" pitchFamily="50" charset="-128"/>
            </a:rPr>
            <a:t>一時的なものと考えられる。今後において、類似団体平均値に近づく数値となるよう事業の抜本的な見直しによる行政事務経費等の縮減に努めていく。扶助費では、類似団体平均値を下回る</a:t>
          </a:r>
          <a:r>
            <a:rPr kumimoji="1" lang="en-US" altLang="ja-JP" sz="700">
              <a:latin typeface="ＭＳ Ｐゴシック" panose="020B0600070205080204" pitchFamily="50" charset="-128"/>
              <a:ea typeface="ＭＳ Ｐゴシック" panose="020B0600070205080204" pitchFamily="50" charset="-128"/>
            </a:rPr>
            <a:t>89,858</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2,340</a:t>
          </a:r>
          <a:r>
            <a:rPr kumimoji="1" lang="ja-JP" altLang="en-US" sz="700">
              <a:latin typeface="ＭＳ Ｐゴシック" panose="020B0600070205080204" pitchFamily="50" charset="-128"/>
              <a:ea typeface="ＭＳ Ｐゴシック" panose="020B0600070205080204" pitchFamily="50" charset="-128"/>
            </a:rPr>
            <a:t>円増加した。臨時福祉給付金や子供の数が減少したことによる児童手当の減などがあったものの、私立保育園運営費、障害者自立支援給付費、障害児通所給付費の増などが要因として挙げられる。全国的に高齢者人口の増加等による扶助費の自然増や子育て支援策の拡充などが見込まれるなか、今後も扶助費の増加は避けられないが、概ね類似団体平均値付近で推移すると考えられる。普通建設事業では、類似団体平均値を大きく下回る</a:t>
          </a:r>
          <a:r>
            <a:rPr kumimoji="1" lang="en-US" altLang="ja-JP" sz="700">
              <a:latin typeface="ＭＳ Ｐゴシック" panose="020B0600070205080204" pitchFamily="50" charset="-128"/>
              <a:ea typeface="ＭＳ Ｐゴシック" panose="020B0600070205080204" pitchFamily="50" charset="-128"/>
            </a:rPr>
            <a:t>45,305</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18,469</a:t>
          </a:r>
          <a:r>
            <a:rPr kumimoji="1" lang="ja-JP" altLang="en-US" sz="700">
              <a:latin typeface="ＭＳ Ｐゴシック" panose="020B0600070205080204" pitchFamily="50" charset="-128"/>
              <a:ea typeface="ＭＳ Ｐゴシック" panose="020B0600070205080204" pitchFamily="50" charset="-128"/>
            </a:rPr>
            <a:t>円減少している。地方創生拠点整備交付金を活用して実施したシェアオフィス甲州整備事業、塩山駅改修に伴う南北自由通路の改修などの大型普通建設事業も実施したが、前年度実施の塩山南小学校大規模改修事業などの事業の終了や予算編成の段階で、長寿命化などの老朽化対策を優先とした「整備から維持へ」の方向転換を図ったことにより、普通建設事業費が大幅な減となっていることが主な要因として挙げられる。普通建設事業は、平成</a:t>
          </a:r>
          <a:r>
            <a:rPr kumimoji="1" lang="en-US" altLang="ja-JP" sz="700">
              <a:latin typeface="ＭＳ Ｐゴシック" panose="020B0600070205080204" pitchFamily="50" charset="-128"/>
              <a:ea typeface="ＭＳ Ｐゴシック" panose="020B0600070205080204" pitchFamily="50" charset="-128"/>
            </a:rPr>
            <a:t>25</a:t>
          </a:r>
          <a:r>
            <a:rPr kumimoji="1" lang="ja-JP" altLang="en-US" sz="700">
              <a:latin typeface="ＭＳ Ｐゴシック" panose="020B0600070205080204" pitchFamily="50" charset="-128"/>
              <a:ea typeface="ＭＳ Ｐゴシック" panose="020B0600070205080204" pitchFamily="50" charset="-128"/>
            </a:rPr>
            <a:t>年度をピークに減少傾向にあり、今後も建設事業の実施にあたっては、緊急性、必要性を充分に検討した事業実施に努めていく。施設等の更新についても、平成</a:t>
          </a:r>
          <a:r>
            <a:rPr kumimoji="1" lang="en-US" altLang="ja-JP" sz="700">
              <a:latin typeface="ＭＳ Ｐゴシック" panose="020B0600070205080204" pitchFamily="50" charset="-128"/>
              <a:ea typeface="ＭＳ Ｐゴシック" panose="020B0600070205080204" pitchFamily="50" charset="-128"/>
            </a:rPr>
            <a:t>28</a:t>
          </a:r>
          <a:r>
            <a:rPr kumimoji="1" lang="ja-JP" altLang="en-US" sz="700">
              <a:latin typeface="ＭＳ Ｐゴシック" panose="020B0600070205080204" pitchFamily="50" charset="-128"/>
              <a:ea typeface="ＭＳ Ｐゴシック" panose="020B0600070205080204" pitchFamily="50" charset="-128"/>
            </a:rPr>
            <a:t>年度に策定した公共施設等総合管理計画に掲げた方針に沿って施設別の個別計画を策定していく中で、公共施設の現状を把握し、施設の統廃合、転用など、より効果的な措置を施し、財政負担とならないよう適正な更新を行っていく。なお、建設事業の新規及び更新整備については、新規及び更新整備とも類似団体平均値より下回っており、新たな施設の建設ではなく、既存施設の改修を主に事業を実施していることから、新規の方が類似団体平均を大きく下回る結果となり、今後も同様の傾向で推移すると考えられる。公債費では、類似団体平均値を下回る</a:t>
          </a:r>
          <a:r>
            <a:rPr kumimoji="1" lang="en-US" altLang="ja-JP" sz="700">
              <a:latin typeface="ＭＳ Ｐゴシック" panose="020B0600070205080204" pitchFamily="50" charset="-128"/>
              <a:ea typeface="ＭＳ Ｐゴシック" panose="020B0600070205080204" pitchFamily="50" charset="-128"/>
            </a:rPr>
            <a:t>67,668</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1,803</a:t>
          </a:r>
          <a:r>
            <a:rPr kumimoji="1" lang="ja-JP" altLang="en-US" sz="700">
              <a:latin typeface="ＭＳ Ｐゴシック" panose="020B0600070205080204" pitchFamily="50" charset="-128"/>
              <a:ea typeface="ＭＳ Ｐゴシック" panose="020B0600070205080204" pitchFamily="50" charset="-128"/>
            </a:rPr>
            <a:t>円増加した。新市まちづくり計画に基づき実施してきた各事業の充当財源である合併特例債の償還が本格的になったことが主な要因として挙げられる。今後、現時点では、平成</a:t>
          </a:r>
          <a:r>
            <a:rPr kumimoji="1" lang="en-US" altLang="ja-JP" sz="700">
              <a:latin typeface="ＭＳ Ｐゴシック" panose="020B0600070205080204" pitchFamily="50" charset="-128"/>
              <a:ea typeface="ＭＳ Ｐゴシック" panose="020B0600070205080204" pitchFamily="50" charset="-128"/>
            </a:rPr>
            <a:t>33</a:t>
          </a:r>
          <a:r>
            <a:rPr kumimoji="1" lang="ja-JP" altLang="en-US" sz="700">
              <a:latin typeface="ＭＳ Ｐゴシック" panose="020B0600070205080204" pitchFamily="50" charset="-128"/>
              <a:ea typeface="ＭＳ Ｐゴシック" panose="020B0600070205080204" pitchFamily="50" charset="-128"/>
            </a:rPr>
            <a:t>年度に公債費の償還ピークを迎え、それまでの間、公債費が高止まりすると見込まれていることから、償還のピークを考慮する中で、引き続き、建設事業の選択実施を継続し、公債費負担の適正化に努める。維持補修費では、類似団体平均値を大きく下回る</a:t>
          </a:r>
          <a:r>
            <a:rPr kumimoji="1" lang="en-US" altLang="ja-JP" sz="700">
              <a:latin typeface="ＭＳ Ｐゴシック" panose="020B0600070205080204" pitchFamily="50" charset="-128"/>
              <a:ea typeface="ＭＳ Ｐゴシック" panose="020B0600070205080204" pitchFamily="50" charset="-128"/>
            </a:rPr>
            <a:t>1,831</a:t>
          </a:r>
          <a:r>
            <a:rPr kumimoji="1" lang="ja-JP" altLang="en-US" sz="700">
              <a:latin typeface="ＭＳ Ｐゴシック" panose="020B0600070205080204" pitchFamily="50" charset="-128"/>
              <a:ea typeface="ＭＳ Ｐゴシック" panose="020B0600070205080204" pitchFamily="50" charset="-128"/>
            </a:rPr>
            <a:t>で、前年度から</a:t>
          </a:r>
          <a:r>
            <a:rPr kumimoji="1" lang="en-US" altLang="ja-JP" sz="700">
              <a:latin typeface="ＭＳ Ｐゴシック" panose="020B0600070205080204" pitchFamily="50" charset="-128"/>
              <a:ea typeface="ＭＳ Ｐゴシック" panose="020B0600070205080204" pitchFamily="50" charset="-128"/>
            </a:rPr>
            <a:t>116</a:t>
          </a:r>
          <a:r>
            <a:rPr kumimoji="1" lang="ja-JP" altLang="en-US" sz="700">
              <a:latin typeface="ＭＳ Ｐゴシック" panose="020B0600070205080204" pitchFamily="50" charset="-128"/>
              <a:ea typeface="ＭＳ Ｐゴシック" panose="020B0600070205080204" pitchFamily="50" charset="-128"/>
            </a:rPr>
            <a:t>円減少した。今後は、施設の老朽化に伴う維持修繕費の増加が見込まれるため、上記のとおり、施設等の適正な更新を行っていく。繰出金では、類似団体平均を下回る</a:t>
          </a:r>
          <a:r>
            <a:rPr kumimoji="1" lang="en-US" altLang="ja-JP" sz="700">
              <a:latin typeface="ＭＳ Ｐゴシック" panose="020B0600070205080204" pitchFamily="50" charset="-128"/>
              <a:ea typeface="ＭＳ Ｐゴシック" panose="020B0600070205080204" pitchFamily="50" charset="-128"/>
            </a:rPr>
            <a:t>62,053</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4,075</a:t>
          </a:r>
          <a:r>
            <a:rPr kumimoji="1" lang="ja-JP" altLang="en-US" sz="700">
              <a:latin typeface="ＭＳ Ｐゴシック" panose="020B0600070205080204" pitchFamily="50" charset="-128"/>
              <a:ea typeface="ＭＳ Ｐゴシック" panose="020B0600070205080204" pitchFamily="50" charset="-128"/>
            </a:rPr>
            <a:t>円増加した。国保会計、診療所会計への繰出金は減少したものの、介護保険、簡易水道、下水道の各特別会計への繰出金の増が主な要因として挙げられる。今後は、各特別会計の経費の節減を図り、普通会計の負担額を減らしていくよう努める。積立金では、類似団体平均を下回る</a:t>
          </a:r>
          <a:r>
            <a:rPr kumimoji="1" lang="en-US" altLang="ja-JP" sz="700">
              <a:latin typeface="ＭＳ Ｐゴシック" panose="020B0600070205080204" pitchFamily="50" charset="-128"/>
              <a:ea typeface="ＭＳ Ｐゴシック" panose="020B0600070205080204" pitchFamily="50" charset="-128"/>
            </a:rPr>
            <a:t>14,399</a:t>
          </a:r>
          <a:r>
            <a:rPr kumimoji="1" lang="ja-JP" altLang="en-US" sz="700">
              <a:latin typeface="ＭＳ Ｐゴシック" panose="020B0600070205080204" pitchFamily="50" charset="-128"/>
              <a:ea typeface="ＭＳ Ｐゴシック" panose="020B0600070205080204" pitchFamily="50" charset="-128"/>
            </a:rPr>
            <a:t>円で前年度から</a:t>
          </a:r>
          <a:r>
            <a:rPr kumimoji="1" lang="en-US" altLang="ja-JP" sz="700">
              <a:latin typeface="ＭＳ Ｐゴシック" panose="020B0600070205080204" pitchFamily="50" charset="-128"/>
              <a:ea typeface="ＭＳ Ｐゴシック" panose="020B0600070205080204" pitchFamily="50" charset="-128"/>
            </a:rPr>
            <a:t>4,269</a:t>
          </a:r>
          <a:r>
            <a:rPr kumimoji="1" lang="ja-JP" altLang="en-US" sz="700">
              <a:latin typeface="ＭＳ Ｐゴシック" panose="020B0600070205080204" pitchFamily="50" charset="-128"/>
              <a:ea typeface="ＭＳ Ｐゴシック" panose="020B0600070205080204" pitchFamily="50" charset="-128"/>
            </a:rPr>
            <a:t>円と大幅に減少した。合併振興基金へ</a:t>
          </a:r>
          <a:r>
            <a:rPr kumimoji="1" lang="en-US" altLang="ja-JP" sz="700">
              <a:latin typeface="ＭＳ Ｐゴシック" panose="020B0600070205080204" pitchFamily="50" charset="-128"/>
              <a:ea typeface="ＭＳ Ｐゴシック" panose="020B0600070205080204" pitchFamily="50" charset="-128"/>
            </a:rPr>
            <a:t>H29</a:t>
          </a:r>
          <a:r>
            <a:rPr kumimoji="1" lang="ja-JP" altLang="en-US" sz="700">
              <a:latin typeface="ＭＳ Ｐゴシック" panose="020B0600070205080204" pitchFamily="50" charset="-128"/>
              <a:ea typeface="ＭＳ Ｐゴシック" panose="020B0600070205080204" pitchFamily="50" charset="-128"/>
            </a:rPr>
            <a:t>～</a:t>
          </a:r>
          <a:r>
            <a:rPr kumimoji="1" lang="en-US" altLang="ja-JP" sz="700">
              <a:latin typeface="ＭＳ Ｐゴシック" panose="020B0600070205080204" pitchFamily="50" charset="-128"/>
              <a:ea typeface="ＭＳ Ｐゴシック" panose="020B0600070205080204" pitchFamily="50" charset="-128"/>
            </a:rPr>
            <a:t>H32</a:t>
          </a:r>
          <a:r>
            <a:rPr kumimoji="1" lang="ja-JP" altLang="en-US" sz="700">
              <a:latin typeface="ＭＳ Ｐゴシック" panose="020B0600070205080204" pitchFamily="50" charset="-128"/>
              <a:ea typeface="ＭＳ Ｐゴシック" panose="020B0600070205080204" pitchFamily="50" charset="-128"/>
            </a:rPr>
            <a:t>まで計画的に予算積立を行うことによる増要因もあったが、財政調整基金及び公共施設整備基金へ予算積立ができなかったことに加えふるさと納税寄付金の減に伴うふるさと支援基金積立金の減が主な要因として挙げられる。今後は、財政調整基金及び公共施設整備基金について、</a:t>
          </a:r>
          <a:r>
            <a:rPr kumimoji="1" lang="en-US" altLang="ja-JP" sz="700">
              <a:latin typeface="ＭＳ Ｐゴシック" panose="020B0600070205080204" pitchFamily="50" charset="-128"/>
              <a:ea typeface="ＭＳ Ｐゴシック" panose="020B0600070205080204" pitchFamily="50" charset="-128"/>
            </a:rPr>
            <a:t>26</a:t>
          </a:r>
          <a:r>
            <a:rPr kumimoji="1" lang="ja-JP" altLang="en-US" sz="700">
              <a:latin typeface="ＭＳ Ｐゴシック" panose="020B0600070205080204" pitchFamily="50" charset="-128"/>
              <a:ea typeface="ＭＳ Ｐゴシック" panose="020B0600070205080204" pitchFamily="50" charset="-128"/>
            </a:rPr>
            <a:t>年度に雪害による一般財源確保のため取崩した分を計画的に積立てていく。</a:t>
          </a:r>
        </a:p>
        <a:p>
          <a:endParaRPr kumimoji="1" lang="ja-JP" altLang="en-US" sz="700">
            <a:latin typeface="ＭＳ Ｐゴシック" panose="020B0600070205080204" pitchFamily="50" charset="-128"/>
            <a:ea typeface="ＭＳ Ｐゴシック" panose="020B0600070205080204" pitchFamily="50" charset="-128"/>
          </a:endParaRP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32,384
32,185
264.11
16,999,643
16,542,221
405,013
10,047,551
24,000,370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132080</xdr:rowOff>
    </xdr:from>
    <xdr:to>
      <xdr:col>24</xdr:col>
      <xdr:colOff>63500</xdr:colOff>
      <xdr:row>35</xdr:row>
      <xdr:rowOff>152845</xdr:rowOff>
    </xdr:to>
    <xdr:cxnSp macro="">
      <xdr:nvCxnSpPr>
        <xdr:cNvPr id="61" name="直線コネクタ 60"/>
        <xdr:cNvCxnSpPr/>
      </xdr:nvCxnSpPr>
      <xdr:spPr>
        <a:xfrm flipV="1">
          <a:off x="3797300" y="6132830"/>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56071</xdr:rowOff>
    </xdr:from>
    <xdr:to>
      <xdr:col>19</xdr:col>
      <xdr:colOff>177800</xdr:colOff>
      <xdr:row>35</xdr:row>
      <xdr:rowOff>152845</xdr:rowOff>
    </xdr:to>
    <xdr:cxnSp macro="">
      <xdr:nvCxnSpPr>
        <xdr:cNvPr id="64" name="直線コネクタ 63"/>
        <xdr:cNvCxnSpPr/>
      </xdr:nvCxnSpPr>
      <xdr:spPr>
        <a:xfrm>
          <a:off x="2908300" y="6056821"/>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56071</xdr:rowOff>
    </xdr:from>
    <xdr:to>
      <xdr:col>15</xdr:col>
      <xdr:colOff>50800</xdr:colOff>
      <xdr:row>35</xdr:row>
      <xdr:rowOff>70739</xdr:rowOff>
    </xdr:to>
    <xdr:cxnSp macro="">
      <xdr:nvCxnSpPr>
        <xdr:cNvPr id="67" name="直線コネクタ 66"/>
        <xdr:cNvCxnSpPr/>
      </xdr:nvCxnSpPr>
      <xdr:spPr>
        <a:xfrm flipV="1">
          <a:off x="2019300" y="605682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70739</xdr:rowOff>
    </xdr:from>
    <xdr:to>
      <xdr:col>10</xdr:col>
      <xdr:colOff>114300</xdr:colOff>
      <xdr:row>35</xdr:row>
      <xdr:rowOff>113792</xdr:rowOff>
    </xdr:to>
    <xdr:cxnSp macro="">
      <xdr:nvCxnSpPr>
        <xdr:cNvPr id="70" name="直線コネクタ 69"/>
        <xdr:cNvCxnSpPr/>
      </xdr:nvCxnSpPr>
      <xdr:spPr>
        <a:xfrm flipV="1">
          <a:off x="1130300" y="607148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80" name="楕円 79"/>
        <xdr:cNvSpPr/>
      </xdr:nvSpPr>
      <xdr:spPr>
        <a:xfrm>
          <a:off x="45847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469744" cy="259045"/>
    <xdr:sp macro="" textlink="">
      <xdr:nvSpPr>
        <xdr:cNvPr id="81" name="議会費該当値テキスト"/>
        <xdr:cNvSpPr txBox="1"/>
      </xdr:nvSpPr>
      <xdr:spPr>
        <a:xfrm>
          <a:off x="4686300"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102045</xdr:rowOff>
    </xdr:from>
    <xdr:to>
      <xdr:col>20</xdr:col>
      <xdr:colOff>38100</xdr:colOff>
      <xdr:row>36</xdr:row>
      <xdr:rowOff>32195</xdr:rowOff>
    </xdr:to>
    <xdr:sp macro="" textlink="">
      <xdr:nvSpPr>
        <xdr:cNvPr id="82" name="楕円 81"/>
        <xdr:cNvSpPr/>
      </xdr:nvSpPr>
      <xdr:spPr>
        <a:xfrm>
          <a:off x="37465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23322</xdr:rowOff>
    </xdr:from>
    <xdr:ext cx="469744" cy="259045"/>
    <xdr:sp macro="" textlink="">
      <xdr:nvSpPr>
        <xdr:cNvPr id="83" name="テキスト ボックス 82"/>
        <xdr:cNvSpPr txBox="1"/>
      </xdr:nvSpPr>
      <xdr:spPr>
        <a:xfrm>
          <a:off x="3562428" y="619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5271</xdr:rowOff>
    </xdr:from>
    <xdr:to>
      <xdr:col>15</xdr:col>
      <xdr:colOff>101600</xdr:colOff>
      <xdr:row>35</xdr:row>
      <xdr:rowOff>106871</xdr:rowOff>
    </xdr:to>
    <xdr:sp macro="" textlink="">
      <xdr:nvSpPr>
        <xdr:cNvPr id="84" name="楕円 83"/>
        <xdr:cNvSpPr/>
      </xdr:nvSpPr>
      <xdr:spPr>
        <a:xfrm>
          <a:off x="28575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123398</xdr:rowOff>
    </xdr:from>
    <xdr:ext cx="469744" cy="259045"/>
    <xdr:sp macro="" textlink="">
      <xdr:nvSpPr>
        <xdr:cNvPr id="85" name="テキスト ボックス 84"/>
        <xdr:cNvSpPr txBox="1"/>
      </xdr:nvSpPr>
      <xdr:spPr>
        <a:xfrm>
          <a:off x="2673428" y="578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19939</xdr:rowOff>
    </xdr:from>
    <xdr:to>
      <xdr:col>10</xdr:col>
      <xdr:colOff>165100</xdr:colOff>
      <xdr:row>35</xdr:row>
      <xdr:rowOff>121539</xdr:rowOff>
    </xdr:to>
    <xdr:sp macro="" textlink="">
      <xdr:nvSpPr>
        <xdr:cNvPr id="86" name="楕円 85"/>
        <xdr:cNvSpPr/>
      </xdr:nvSpPr>
      <xdr:spPr>
        <a:xfrm>
          <a:off x="1968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138066</xdr:rowOff>
    </xdr:from>
    <xdr:ext cx="469744" cy="259045"/>
    <xdr:sp macro="" textlink="">
      <xdr:nvSpPr>
        <xdr:cNvPr id="87" name="テキスト ボックス 86"/>
        <xdr:cNvSpPr txBox="1"/>
      </xdr:nvSpPr>
      <xdr:spPr>
        <a:xfrm>
          <a:off x="1784428"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62992</xdr:rowOff>
    </xdr:from>
    <xdr:to>
      <xdr:col>6</xdr:col>
      <xdr:colOff>38100</xdr:colOff>
      <xdr:row>35</xdr:row>
      <xdr:rowOff>164592</xdr:rowOff>
    </xdr:to>
    <xdr:sp macro="" textlink="">
      <xdr:nvSpPr>
        <xdr:cNvPr id="88" name="楕円 87"/>
        <xdr:cNvSpPr/>
      </xdr:nvSpPr>
      <xdr:spPr>
        <a:xfrm>
          <a:off x="1079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9669</xdr:rowOff>
    </xdr:from>
    <xdr:ext cx="469744" cy="259045"/>
    <xdr:sp macro="" textlink="">
      <xdr:nvSpPr>
        <xdr:cNvPr id="89" name="テキスト ボックス 88"/>
        <xdr:cNvSpPr txBox="1"/>
      </xdr:nvSpPr>
      <xdr:spPr>
        <a:xfrm>
          <a:off x="895428" y="583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61592</xdr:rowOff>
    </xdr:from>
    <xdr:to>
      <xdr:col>24</xdr:col>
      <xdr:colOff>63500</xdr:colOff>
      <xdr:row>56</xdr:row>
      <xdr:rowOff>82075</xdr:rowOff>
    </xdr:to>
    <xdr:cxnSp macro="">
      <xdr:nvCxnSpPr>
        <xdr:cNvPr id="116" name="直線コネクタ 115"/>
        <xdr:cNvCxnSpPr/>
      </xdr:nvCxnSpPr>
      <xdr:spPr>
        <a:xfrm>
          <a:off x="3797300" y="9662792"/>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43281</xdr:rowOff>
    </xdr:from>
    <xdr:to>
      <xdr:col>19</xdr:col>
      <xdr:colOff>177800</xdr:colOff>
      <xdr:row>56</xdr:row>
      <xdr:rowOff>61592</xdr:rowOff>
    </xdr:to>
    <xdr:cxnSp macro="">
      <xdr:nvCxnSpPr>
        <xdr:cNvPr id="119" name="直線コネクタ 118"/>
        <xdr:cNvCxnSpPr/>
      </xdr:nvCxnSpPr>
      <xdr:spPr>
        <a:xfrm>
          <a:off x="2908300" y="9644481"/>
          <a:ext cx="889000" cy="1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43281</xdr:rowOff>
    </xdr:from>
    <xdr:to>
      <xdr:col>15</xdr:col>
      <xdr:colOff>50800</xdr:colOff>
      <xdr:row>56</xdr:row>
      <xdr:rowOff>137455</xdr:rowOff>
    </xdr:to>
    <xdr:cxnSp macro="">
      <xdr:nvCxnSpPr>
        <xdr:cNvPr id="122" name="直線コネクタ 121"/>
        <xdr:cNvCxnSpPr/>
      </xdr:nvCxnSpPr>
      <xdr:spPr>
        <a:xfrm flipV="1">
          <a:off x="2019300" y="9644481"/>
          <a:ext cx="889000" cy="9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127471</xdr:rowOff>
    </xdr:from>
    <xdr:ext cx="534377" cy="259045"/>
    <xdr:sp macro="" textlink="">
      <xdr:nvSpPr>
        <xdr:cNvPr id="124" name="テキスト ボックス 123"/>
        <xdr:cNvSpPr txBox="1"/>
      </xdr:nvSpPr>
      <xdr:spPr>
        <a:xfrm>
          <a:off x="2641111" y="972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137455</xdr:rowOff>
    </xdr:from>
    <xdr:to>
      <xdr:col>10</xdr:col>
      <xdr:colOff>114300</xdr:colOff>
      <xdr:row>57</xdr:row>
      <xdr:rowOff>11250</xdr:rowOff>
    </xdr:to>
    <xdr:cxnSp macro="">
      <xdr:nvCxnSpPr>
        <xdr:cNvPr id="125" name="直線コネクタ 124"/>
        <xdr:cNvCxnSpPr/>
      </xdr:nvCxnSpPr>
      <xdr:spPr>
        <a:xfrm flipV="1">
          <a:off x="1130300" y="9738655"/>
          <a:ext cx="889000" cy="4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13912</xdr:rowOff>
    </xdr:from>
    <xdr:ext cx="534377" cy="259045"/>
    <xdr:sp macro="" textlink="">
      <xdr:nvSpPr>
        <xdr:cNvPr id="127" name="テキスト ボックス 126"/>
        <xdr:cNvSpPr txBox="1"/>
      </xdr:nvSpPr>
      <xdr:spPr>
        <a:xfrm>
          <a:off x="1752111" y="97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29" name="テキスト ボックス 128"/>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31275</xdr:rowOff>
    </xdr:from>
    <xdr:to>
      <xdr:col>24</xdr:col>
      <xdr:colOff>114300</xdr:colOff>
      <xdr:row>56</xdr:row>
      <xdr:rowOff>132875</xdr:rowOff>
    </xdr:to>
    <xdr:sp macro="" textlink="">
      <xdr:nvSpPr>
        <xdr:cNvPr id="135" name="楕円 134"/>
        <xdr:cNvSpPr/>
      </xdr:nvSpPr>
      <xdr:spPr>
        <a:xfrm>
          <a:off x="4584700" y="96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9702</xdr:rowOff>
    </xdr:from>
    <xdr:ext cx="534377" cy="259045"/>
    <xdr:sp macro="" textlink="">
      <xdr:nvSpPr>
        <xdr:cNvPr id="136" name="総務費該当値テキスト"/>
        <xdr:cNvSpPr txBox="1"/>
      </xdr:nvSpPr>
      <xdr:spPr>
        <a:xfrm>
          <a:off x="4686300" y="96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10792</xdr:rowOff>
    </xdr:from>
    <xdr:to>
      <xdr:col>20</xdr:col>
      <xdr:colOff>38100</xdr:colOff>
      <xdr:row>56</xdr:row>
      <xdr:rowOff>112392</xdr:rowOff>
    </xdr:to>
    <xdr:sp macro="" textlink="">
      <xdr:nvSpPr>
        <xdr:cNvPr id="137" name="楕円 136"/>
        <xdr:cNvSpPr/>
      </xdr:nvSpPr>
      <xdr:spPr>
        <a:xfrm>
          <a:off x="3746500" y="96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128919</xdr:rowOff>
    </xdr:from>
    <xdr:ext cx="534377" cy="259045"/>
    <xdr:sp macro="" textlink="">
      <xdr:nvSpPr>
        <xdr:cNvPr id="138" name="テキスト ボックス 137"/>
        <xdr:cNvSpPr txBox="1"/>
      </xdr:nvSpPr>
      <xdr:spPr>
        <a:xfrm>
          <a:off x="3530111" y="938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163931</xdr:rowOff>
    </xdr:from>
    <xdr:to>
      <xdr:col>15</xdr:col>
      <xdr:colOff>101600</xdr:colOff>
      <xdr:row>56</xdr:row>
      <xdr:rowOff>94081</xdr:rowOff>
    </xdr:to>
    <xdr:sp macro="" textlink="">
      <xdr:nvSpPr>
        <xdr:cNvPr id="139" name="楕円 138"/>
        <xdr:cNvSpPr/>
      </xdr:nvSpPr>
      <xdr:spPr>
        <a:xfrm>
          <a:off x="2857500" y="95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110608</xdr:rowOff>
    </xdr:from>
    <xdr:ext cx="534377" cy="259045"/>
    <xdr:sp macro="" textlink="">
      <xdr:nvSpPr>
        <xdr:cNvPr id="140" name="テキスト ボックス 139"/>
        <xdr:cNvSpPr txBox="1"/>
      </xdr:nvSpPr>
      <xdr:spPr>
        <a:xfrm>
          <a:off x="2641111" y="93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86655</xdr:rowOff>
    </xdr:from>
    <xdr:to>
      <xdr:col>10</xdr:col>
      <xdr:colOff>165100</xdr:colOff>
      <xdr:row>57</xdr:row>
      <xdr:rowOff>16805</xdr:rowOff>
    </xdr:to>
    <xdr:sp macro="" textlink="">
      <xdr:nvSpPr>
        <xdr:cNvPr id="141" name="楕円 140"/>
        <xdr:cNvSpPr/>
      </xdr:nvSpPr>
      <xdr:spPr>
        <a:xfrm>
          <a:off x="1968500" y="96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33332</xdr:rowOff>
    </xdr:from>
    <xdr:ext cx="534377" cy="259045"/>
    <xdr:sp macro="" textlink="">
      <xdr:nvSpPr>
        <xdr:cNvPr id="142" name="テキスト ボックス 141"/>
        <xdr:cNvSpPr txBox="1"/>
      </xdr:nvSpPr>
      <xdr:spPr>
        <a:xfrm>
          <a:off x="1752111" y="94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131900</xdr:rowOff>
    </xdr:from>
    <xdr:to>
      <xdr:col>6</xdr:col>
      <xdr:colOff>38100</xdr:colOff>
      <xdr:row>57</xdr:row>
      <xdr:rowOff>62050</xdr:rowOff>
    </xdr:to>
    <xdr:sp macro="" textlink="">
      <xdr:nvSpPr>
        <xdr:cNvPr id="143" name="楕円 142"/>
        <xdr:cNvSpPr/>
      </xdr:nvSpPr>
      <xdr:spPr>
        <a:xfrm>
          <a:off x="1079500" y="9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53177</xdr:rowOff>
    </xdr:from>
    <xdr:ext cx="534377" cy="259045"/>
    <xdr:sp macro="" textlink="">
      <xdr:nvSpPr>
        <xdr:cNvPr id="144" name="テキスト ボックス 143"/>
        <xdr:cNvSpPr txBox="1"/>
      </xdr:nvSpPr>
      <xdr:spPr>
        <a:xfrm>
          <a:off x="863111" y="98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140981</xdr:rowOff>
    </xdr:from>
    <xdr:to>
      <xdr:col>24</xdr:col>
      <xdr:colOff>63500</xdr:colOff>
      <xdr:row>76</xdr:row>
      <xdr:rowOff>151366</xdr:rowOff>
    </xdr:to>
    <xdr:cxnSp macro="">
      <xdr:nvCxnSpPr>
        <xdr:cNvPr id="174" name="直線コネクタ 173"/>
        <xdr:cNvCxnSpPr/>
      </xdr:nvCxnSpPr>
      <xdr:spPr>
        <a:xfrm flipV="1">
          <a:off x="3797300" y="13171181"/>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151366</xdr:rowOff>
    </xdr:from>
    <xdr:to>
      <xdr:col>19</xdr:col>
      <xdr:colOff>177800</xdr:colOff>
      <xdr:row>77</xdr:row>
      <xdr:rowOff>5359</xdr:rowOff>
    </xdr:to>
    <xdr:cxnSp macro="">
      <xdr:nvCxnSpPr>
        <xdr:cNvPr id="177" name="直線コネクタ 176"/>
        <xdr:cNvCxnSpPr/>
      </xdr:nvCxnSpPr>
      <xdr:spPr>
        <a:xfrm flipV="1">
          <a:off x="2908300" y="13181566"/>
          <a:ext cx="8890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5359</xdr:rowOff>
    </xdr:from>
    <xdr:to>
      <xdr:col>15</xdr:col>
      <xdr:colOff>50800</xdr:colOff>
      <xdr:row>77</xdr:row>
      <xdr:rowOff>13750</xdr:rowOff>
    </xdr:to>
    <xdr:cxnSp macro="">
      <xdr:nvCxnSpPr>
        <xdr:cNvPr id="180" name="直線コネクタ 179"/>
        <xdr:cNvCxnSpPr/>
      </xdr:nvCxnSpPr>
      <xdr:spPr>
        <a:xfrm flipV="1">
          <a:off x="2019300" y="13207009"/>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18767</xdr:rowOff>
    </xdr:from>
    <xdr:ext cx="599010" cy="259045"/>
    <xdr:sp macro="" textlink="">
      <xdr:nvSpPr>
        <xdr:cNvPr id="182" name="テキスト ボックス 181"/>
        <xdr:cNvSpPr txBox="1"/>
      </xdr:nvSpPr>
      <xdr:spPr>
        <a:xfrm>
          <a:off x="2608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13750</xdr:rowOff>
    </xdr:from>
    <xdr:to>
      <xdr:col>10</xdr:col>
      <xdr:colOff>114300</xdr:colOff>
      <xdr:row>77</xdr:row>
      <xdr:rowOff>133024</xdr:rowOff>
    </xdr:to>
    <xdr:cxnSp macro="">
      <xdr:nvCxnSpPr>
        <xdr:cNvPr id="183" name="直線コネクタ 182"/>
        <xdr:cNvCxnSpPr/>
      </xdr:nvCxnSpPr>
      <xdr:spPr>
        <a:xfrm flipV="1">
          <a:off x="1130300" y="13215400"/>
          <a:ext cx="889000" cy="1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66179</xdr:rowOff>
    </xdr:from>
    <xdr:ext cx="599010" cy="259045"/>
    <xdr:sp macro="" textlink="">
      <xdr:nvSpPr>
        <xdr:cNvPr id="185" name="テキスト ボックス 184"/>
        <xdr:cNvSpPr txBox="1"/>
      </xdr:nvSpPr>
      <xdr:spPr>
        <a:xfrm>
          <a:off x="1719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125196</xdr:rowOff>
    </xdr:from>
    <xdr:ext cx="599010" cy="259045"/>
    <xdr:sp macro="" textlink="">
      <xdr:nvSpPr>
        <xdr:cNvPr id="187" name="テキスト ボックス 186"/>
        <xdr:cNvSpPr txBox="1"/>
      </xdr:nvSpPr>
      <xdr:spPr>
        <a:xfrm>
          <a:off x="830795" y="129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90181</xdr:rowOff>
    </xdr:from>
    <xdr:to>
      <xdr:col>24</xdr:col>
      <xdr:colOff>114300</xdr:colOff>
      <xdr:row>77</xdr:row>
      <xdr:rowOff>20331</xdr:rowOff>
    </xdr:to>
    <xdr:sp macro="" textlink="">
      <xdr:nvSpPr>
        <xdr:cNvPr id="193" name="楕円 192"/>
        <xdr:cNvSpPr/>
      </xdr:nvSpPr>
      <xdr:spPr>
        <a:xfrm>
          <a:off x="45847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68608</xdr:rowOff>
    </xdr:from>
    <xdr:ext cx="599010" cy="259045"/>
    <xdr:sp macro="" textlink="">
      <xdr:nvSpPr>
        <xdr:cNvPr id="194" name="民生費該当値テキスト"/>
        <xdr:cNvSpPr txBox="1"/>
      </xdr:nvSpPr>
      <xdr:spPr>
        <a:xfrm>
          <a:off x="4686300" y="1309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100566</xdr:rowOff>
    </xdr:from>
    <xdr:to>
      <xdr:col>20</xdr:col>
      <xdr:colOff>38100</xdr:colOff>
      <xdr:row>77</xdr:row>
      <xdr:rowOff>30716</xdr:rowOff>
    </xdr:to>
    <xdr:sp macro="" textlink="">
      <xdr:nvSpPr>
        <xdr:cNvPr id="195" name="楕円 194"/>
        <xdr:cNvSpPr/>
      </xdr:nvSpPr>
      <xdr:spPr>
        <a:xfrm>
          <a:off x="3746500" y="131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21843</xdr:rowOff>
    </xdr:from>
    <xdr:ext cx="599010" cy="259045"/>
    <xdr:sp macro="" textlink="">
      <xdr:nvSpPr>
        <xdr:cNvPr id="196" name="テキスト ボックス 195"/>
        <xdr:cNvSpPr txBox="1"/>
      </xdr:nvSpPr>
      <xdr:spPr>
        <a:xfrm>
          <a:off x="3497795" y="132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126009</xdr:rowOff>
    </xdr:from>
    <xdr:to>
      <xdr:col>15</xdr:col>
      <xdr:colOff>101600</xdr:colOff>
      <xdr:row>77</xdr:row>
      <xdr:rowOff>56159</xdr:rowOff>
    </xdr:to>
    <xdr:sp macro="" textlink="">
      <xdr:nvSpPr>
        <xdr:cNvPr id="197" name="楕円 196"/>
        <xdr:cNvSpPr/>
      </xdr:nvSpPr>
      <xdr:spPr>
        <a:xfrm>
          <a:off x="2857500" y="131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47286</xdr:rowOff>
    </xdr:from>
    <xdr:ext cx="599010" cy="259045"/>
    <xdr:sp macro="" textlink="">
      <xdr:nvSpPr>
        <xdr:cNvPr id="198" name="テキスト ボックス 197"/>
        <xdr:cNvSpPr txBox="1"/>
      </xdr:nvSpPr>
      <xdr:spPr>
        <a:xfrm>
          <a:off x="2608795" y="1324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134400</xdr:rowOff>
    </xdr:from>
    <xdr:to>
      <xdr:col>10</xdr:col>
      <xdr:colOff>165100</xdr:colOff>
      <xdr:row>77</xdr:row>
      <xdr:rowOff>64550</xdr:rowOff>
    </xdr:to>
    <xdr:sp macro="" textlink="">
      <xdr:nvSpPr>
        <xdr:cNvPr id="199" name="楕円 198"/>
        <xdr:cNvSpPr/>
      </xdr:nvSpPr>
      <xdr:spPr>
        <a:xfrm>
          <a:off x="1968500" y="131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55677</xdr:rowOff>
    </xdr:from>
    <xdr:ext cx="599010" cy="259045"/>
    <xdr:sp macro="" textlink="">
      <xdr:nvSpPr>
        <xdr:cNvPr id="200" name="テキスト ボックス 199"/>
        <xdr:cNvSpPr txBox="1"/>
      </xdr:nvSpPr>
      <xdr:spPr>
        <a:xfrm>
          <a:off x="1719795" y="1325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82224</xdr:rowOff>
    </xdr:from>
    <xdr:to>
      <xdr:col>6</xdr:col>
      <xdr:colOff>38100</xdr:colOff>
      <xdr:row>78</xdr:row>
      <xdr:rowOff>12374</xdr:rowOff>
    </xdr:to>
    <xdr:sp macro="" textlink="">
      <xdr:nvSpPr>
        <xdr:cNvPr id="201" name="楕円 200"/>
        <xdr:cNvSpPr/>
      </xdr:nvSpPr>
      <xdr:spPr>
        <a:xfrm>
          <a:off x="1079500" y="132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3501</xdr:rowOff>
    </xdr:from>
    <xdr:ext cx="599010" cy="259045"/>
    <xdr:sp macro="" textlink="">
      <xdr:nvSpPr>
        <xdr:cNvPr id="202" name="テキスト ボックス 201"/>
        <xdr:cNvSpPr txBox="1"/>
      </xdr:nvSpPr>
      <xdr:spPr>
        <a:xfrm>
          <a:off x="830795" y="1337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32121</xdr:rowOff>
    </xdr:from>
    <xdr:to>
      <xdr:col>24</xdr:col>
      <xdr:colOff>63500</xdr:colOff>
      <xdr:row>97</xdr:row>
      <xdr:rowOff>98696</xdr:rowOff>
    </xdr:to>
    <xdr:cxnSp macro="">
      <xdr:nvCxnSpPr>
        <xdr:cNvPr id="231" name="直線コネクタ 230"/>
        <xdr:cNvCxnSpPr/>
      </xdr:nvCxnSpPr>
      <xdr:spPr>
        <a:xfrm>
          <a:off x="3797300" y="16662771"/>
          <a:ext cx="838200" cy="6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7646</xdr:rowOff>
    </xdr:from>
    <xdr:to>
      <xdr:col>19</xdr:col>
      <xdr:colOff>177800</xdr:colOff>
      <xdr:row>97</xdr:row>
      <xdr:rowOff>32121</xdr:rowOff>
    </xdr:to>
    <xdr:cxnSp macro="">
      <xdr:nvCxnSpPr>
        <xdr:cNvPr id="234" name="直線コネクタ 233"/>
        <xdr:cNvCxnSpPr/>
      </xdr:nvCxnSpPr>
      <xdr:spPr>
        <a:xfrm>
          <a:off x="2908300" y="16638296"/>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7646</xdr:rowOff>
    </xdr:from>
    <xdr:to>
      <xdr:col>15</xdr:col>
      <xdr:colOff>50800</xdr:colOff>
      <xdr:row>97</xdr:row>
      <xdr:rowOff>41180</xdr:rowOff>
    </xdr:to>
    <xdr:cxnSp macro="">
      <xdr:nvCxnSpPr>
        <xdr:cNvPr id="237" name="直線コネクタ 236"/>
        <xdr:cNvCxnSpPr/>
      </xdr:nvCxnSpPr>
      <xdr:spPr>
        <a:xfrm flipV="1">
          <a:off x="2019300" y="16638296"/>
          <a:ext cx="889000" cy="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41180</xdr:rowOff>
    </xdr:from>
    <xdr:to>
      <xdr:col>10</xdr:col>
      <xdr:colOff>114300</xdr:colOff>
      <xdr:row>97</xdr:row>
      <xdr:rowOff>72317</xdr:rowOff>
    </xdr:to>
    <xdr:cxnSp macro="">
      <xdr:nvCxnSpPr>
        <xdr:cNvPr id="240" name="直線コネクタ 239"/>
        <xdr:cNvCxnSpPr/>
      </xdr:nvCxnSpPr>
      <xdr:spPr>
        <a:xfrm flipV="1">
          <a:off x="1130300" y="16671830"/>
          <a:ext cx="8890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94747</xdr:rowOff>
    </xdr:from>
    <xdr:ext cx="534377" cy="259045"/>
    <xdr:sp macro="" textlink="">
      <xdr:nvSpPr>
        <xdr:cNvPr id="242" name="テキスト ボックス 241"/>
        <xdr:cNvSpPr txBox="1"/>
      </xdr:nvSpPr>
      <xdr:spPr>
        <a:xfrm>
          <a:off x="1752111" y="163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102085</xdr:rowOff>
    </xdr:from>
    <xdr:ext cx="534377" cy="259045"/>
    <xdr:sp macro="" textlink="">
      <xdr:nvSpPr>
        <xdr:cNvPr id="244" name="テキスト ボックス 243"/>
        <xdr:cNvSpPr txBox="1"/>
      </xdr:nvSpPr>
      <xdr:spPr>
        <a:xfrm>
          <a:off x="863111" y="163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47896</xdr:rowOff>
    </xdr:from>
    <xdr:to>
      <xdr:col>24</xdr:col>
      <xdr:colOff>114300</xdr:colOff>
      <xdr:row>97</xdr:row>
      <xdr:rowOff>149496</xdr:rowOff>
    </xdr:to>
    <xdr:sp macro="" textlink="">
      <xdr:nvSpPr>
        <xdr:cNvPr id="250" name="楕円 249"/>
        <xdr:cNvSpPr/>
      </xdr:nvSpPr>
      <xdr:spPr>
        <a:xfrm>
          <a:off x="4584700" y="166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26323</xdr:rowOff>
    </xdr:from>
    <xdr:ext cx="534377" cy="259045"/>
    <xdr:sp macro="" textlink="">
      <xdr:nvSpPr>
        <xdr:cNvPr id="251" name="衛生費該当値テキスト"/>
        <xdr:cNvSpPr txBox="1"/>
      </xdr:nvSpPr>
      <xdr:spPr>
        <a:xfrm>
          <a:off x="4686300" y="166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152771</xdr:rowOff>
    </xdr:from>
    <xdr:to>
      <xdr:col>20</xdr:col>
      <xdr:colOff>38100</xdr:colOff>
      <xdr:row>97</xdr:row>
      <xdr:rowOff>82921</xdr:rowOff>
    </xdr:to>
    <xdr:sp macro="" textlink="">
      <xdr:nvSpPr>
        <xdr:cNvPr id="252" name="楕円 251"/>
        <xdr:cNvSpPr/>
      </xdr:nvSpPr>
      <xdr:spPr>
        <a:xfrm>
          <a:off x="3746500" y="166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74048</xdr:rowOff>
    </xdr:from>
    <xdr:ext cx="534377" cy="259045"/>
    <xdr:sp macro="" textlink="">
      <xdr:nvSpPr>
        <xdr:cNvPr id="253" name="テキスト ボックス 252"/>
        <xdr:cNvSpPr txBox="1"/>
      </xdr:nvSpPr>
      <xdr:spPr>
        <a:xfrm>
          <a:off x="3530111" y="16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128296</xdr:rowOff>
    </xdr:from>
    <xdr:to>
      <xdr:col>15</xdr:col>
      <xdr:colOff>101600</xdr:colOff>
      <xdr:row>97</xdr:row>
      <xdr:rowOff>58446</xdr:rowOff>
    </xdr:to>
    <xdr:sp macro="" textlink="">
      <xdr:nvSpPr>
        <xdr:cNvPr id="254" name="楕円 253"/>
        <xdr:cNvSpPr/>
      </xdr:nvSpPr>
      <xdr:spPr>
        <a:xfrm>
          <a:off x="2857500" y="16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74973</xdr:rowOff>
    </xdr:from>
    <xdr:ext cx="534377" cy="259045"/>
    <xdr:sp macro="" textlink="">
      <xdr:nvSpPr>
        <xdr:cNvPr id="255" name="テキスト ボックス 254"/>
        <xdr:cNvSpPr txBox="1"/>
      </xdr:nvSpPr>
      <xdr:spPr>
        <a:xfrm>
          <a:off x="2641111" y="163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161830</xdr:rowOff>
    </xdr:from>
    <xdr:to>
      <xdr:col>10</xdr:col>
      <xdr:colOff>165100</xdr:colOff>
      <xdr:row>97</xdr:row>
      <xdr:rowOff>91980</xdr:rowOff>
    </xdr:to>
    <xdr:sp macro="" textlink="">
      <xdr:nvSpPr>
        <xdr:cNvPr id="256" name="楕円 255"/>
        <xdr:cNvSpPr/>
      </xdr:nvSpPr>
      <xdr:spPr>
        <a:xfrm>
          <a:off x="1968500" y="166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83107</xdr:rowOff>
    </xdr:from>
    <xdr:ext cx="534377" cy="259045"/>
    <xdr:sp macro="" textlink="">
      <xdr:nvSpPr>
        <xdr:cNvPr id="257" name="テキスト ボックス 256"/>
        <xdr:cNvSpPr txBox="1"/>
      </xdr:nvSpPr>
      <xdr:spPr>
        <a:xfrm>
          <a:off x="1752111" y="167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21517</xdr:rowOff>
    </xdr:from>
    <xdr:to>
      <xdr:col>6</xdr:col>
      <xdr:colOff>38100</xdr:colOff>
      <xdr:row>97</xdr:row>
      <xdr:rowOff>123117</xdr:rowOff>
    </xdr:to>
    <xdr:sp macro="" textlink="">
      <xdr:nvSpPr>
        <xdr:cNvPr id="258" name="楕円 257"/>
        <xdr:cNvSpPr/>
      </xdr:nvSpPr>
      <xdr:spPr>
        <a:xfrm>
          <a:off x="1079500" y="166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114244</xdr:rowOff>
    </xdr:from>
    <xdr:ext cx="534377" cy="259045"/>
    <xdr:sp macro="" textlink="">
      <xdr:nvSpPr>
        <xdr:cNvPr id="259" name="テキスト ボックス 258"/>
        <xdr:cNvSpPr txBox="1"/>
      </xdr:nvSpPr>
      <xdr:spPr>
        <a:xfrm>
          <a:off x="863111" y="167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153743</xdr:rowOff>
    </xdr:from>
    <xdr:to>
      <xdr:col>55</xdr:col>
      <xdr:colOff>0</xdr:colOff>
      <xdr:row>38</xdr:row>
      <xdr:rowOff>19848</xdr:rowOff>
    </xdr:to>
    <xdr:cxnSp macro="">
      <xdr:nvCxnSpPr>
        <xdr:cNvPr id="290" name="直線コネクタ 289"/>
        <xdr:cNvCxnSpPr/>
      </xdr:nvCxnSpPr>
      <xdr:spPr>
        <a:xfrm flipV="1">
          <a:off x="9639300" y="649739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19848</xdr:rowOff>
    </xdr:from>
    <xdr:to>
      <xdr:col>50</xdr:col>
      <xdr:colOff>114300</xdr:colOff>
      <xdr:row>38</xdr:row>
      <xdr:rowOff>29972</xdr:rowOff>
    </xdr:to>
    <xdr:cxnSp macro="">
      <xdr:nvCxnSpPr>
        <xdr:cNvPr id="293" name="直線コネクタ 292"/>
        <xdr:cNvCxnSpPr/>
      </xdr:nvCxnSpPr>
      <xdr:spPr>
        <a:xfrm flipV="1">
          <a:off x="8750300" y="6534948"/>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162560</xdr:rowOff>
    </xdr:from>
    <xdr:to>
      <xdr:col>45</xdr:col>
      <xdr:colOff>177800</xdr:colOff>
      <xdr:row>38</xdr:row>
      <xdr:rowOff>29972</xdr:rowOff>
    </xdr:to>
    <xdr:cxnSp macro="">
      <xdr:nvCxnSpPr>
        <xdr:cNvPr id="296" name="直線コネクタ 295"/>
        <xdr:cNvCxnSpPr/>
      </xdr:nvCxnSpPr>
      <xdr:spPr>
        <a:xfrm>
          <a:off x="7861300" y="65062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88428</xdr:rowOff>
    </xdr:from>
    <xdr:to>
      <xdr:col>41</xdr:col>
      <xdr:colOff>50800</xdr:colOff>
      <xdr:row>37</xdr:row>
      <xdr:rowOff>162560</xdr:rowOff>
    </xdr:to>
    <xdr:cxnSp macro="">
      <xdr:nvCxnSpPr>
        <xdr:cNvPr id="299" name="直線コネクタ 298"/>
        <xdr:cNvCxnSpPr/>
      </xdr:nvCxnSpPr>
      <xdr:spPr>
        <a:xfrm>
          <a:off x="6972300" y="6260628"/>
          <a:ext cx="889000" cy="2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136161</xdr:rowOff>
    </xdr:from>
    <xdr:ext cx="469744" cy="259045"/>
    <xdr:sp macro="" textlink="">
      <xdr:nvSpPr>
        <xdr:cNvPr id="301" name="テキスト ボックス 300"/>
        <xdr:cNvSpPr txBox="1"/>
      </xdr:nvSpPr>
      <xdr:spPr>
        <a:xfrm>
          <a:off x="7626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102943</xdr:rowOff>
    </xdr:from>
    <xdr:to>
      <xdr:col>55</xdr:col>
      <xdr:colOff>50800</xdr:colOff>
      <xdr:row>38</xdr:row>
      <xdr:rowOff>33093</xdr:rowOff>
    </xdr:to>
    <xdr:sp macro="" textlink="">
      <xdr:nvSpPr>
        <xdr:cNvPr id="309" name="楕円 308"/>
        <xdr:cNvSpPr/>
      </xdr:nvSpPr>
      <xdr:spPr>
        <a:xfrm>
          <a:off x="10426700" y="64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125820</xdr:rowOff>
    </xdr:from>
    <xdr:ext cx="378565" cy="259045"/>
    <xdr:sp macro="" textlink="">
      <xdr:nvSpPr>
        <xdr:cNvPr id="310" name="労働費該当値テキスト"/>
        <xdr:cNvSpPr txBox="1"/>
      </xdr:nvSpPr>
      <xdr:spPr>
        <a:xfrm>
          <a:off x="10528300" y="629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140498</xdr:rowOff>
    </xdr:from>
    <xdr:to>
      <xdr:col>50</xdr:col>
      <xdr:colOff>165100</xdr:colOff>
      <xdr:row>38</xdr:row>
      <xdr:rowOff>70648</xdr:rowOff>
    </xdr:to>
    <xdr:sp macro="" textlink="">
      <xdr:nvSpPr>
        <xdr:cNvPr id="311" name="楕円 310"/>
        <xdr:cNvSpPr/>
      </xdr:nvSpPr>
      <xdr:spPr>
        <a:xfrm>
          <a:off x="9588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87175</xdr:rowOff>
    </xdr:from>
    <xdr:ext cx="378565" cy="259045"/>
    <xdr:sp macro="" textlink="">
      <xdr:nvSpPr>
        <xdr:cNvPr id="312" name="テキスト ボックス 311"/>
        <xdr:cNvSpPr txBox="1"/>
      </xdr:nvSpPr>
      <xdr:spPr>
        <a:xfrm>
          <a:off x="9450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150622</xdr:rowOff>
    </xdr:from>
    <xdr:to>
      <xdr:col>46</xdr:col>
      <xdr:colOff>38100</xdr:colOff>
      <xdr:row>38</xdr:row>
      <xdr:rowOff>80772</xdr:rowOff>
    </xdr:to>
    <xdr:sp macro="" textlink="">
      <xdr:nvSpPr>
        <xdr:cNvPr id="313" name="楕円 312"/>
        <xdr:cNvSpPr/>
      </xdr:nvSpPr>
      <xdr:spPr>
        <a:xfrm>
          <a:off x="869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71899</xdr:rowOff>
    </xdr:from>
    <xdr:ext cx="378565" cy="259045"/>
    <xdr:sp macro="" textlink="">
      <xdr:nvSpPr>
        <xdr:cNvPr id="314" name="テキスト ボックス 313"/>
        <xdr:cNvSpPr txBox="1"/>
      </xdr:nvSpPr>
      <xdr:spPr>
        <a:xfrm>
          <a:off x="8561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111760</xdr:rowOff>
    </xdr:from>
    <xdr:to>
      <xdr:col>41</xdr:col>
      <xdr:colOff>101600</xdr:colOff>
      <xdr:row>38</xdr:row>
      <xdr:rowOff>41910</xdr:rowOff>
    </xdr:to>
    <xdr:sp macro="" textlink="">
      <xdr:nvSpPr>
        <xdr:cNvPr id="315" name="楕円 314"/>
        <xdr:cNvSpPr/>
      </xdr:nvSpPr>
      <xdr:spPr>
        <a:xfrm>
          <a:off x="781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33037</xdr:rowOff>
    </xdr:from>
    <xdr:ext cx="378565" cy="259045"/>
    <xdr:sp macro="" textlink="">
      <xdr:nvSpPr>
        <xdr:cNvPr id="316" name="テキスト ボックス 315"/>
        <xdr:cNvSpPr txBox="1"/>
      </xdr:nvSpPr>
      <xdr:spPr>
        <a:xfrm>
          <a:off x="7672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37628</xdr:rowOff>
    </xdr:from>
    <xdr:to>
      <xdr:col>36</xdr:col>
      <xdr:colOff>165100</xdr:colOff>
      <xdr:row>36</xdr:row>
      <xdr:rowOff>139228</xdr:rowOff>
    </xdr:to>
    <xdr:sp macro="" textlink="">
      <xdr:nvSpPr>
        <xdr:cNvPr id="317" name="楕円 316"/>
        <xdr:cNvSpPr/>
      </xdr:nvSpPr>
      <xdr:spPr>
        <a:xfrm>
          <a:off x="6921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130355</xdr:rowOff>
    </xdr:from>
    <xdr:ext cx="469744" cy="259045"/>
    <xdr:sp macro="" textlink="">
      <xdr:nvSpPr>
        <xdr:cNvPr id="318" name="テキスト ボックス 317"/>
        <xdr:cNvSpPr txBox="1"/>
      </xdr:nvSpPr>
      <xdr:spPr>
        <a:xfrm>
          <a:off x="6737428"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167949</xdr:rowOff>
    </xdr:from>
    <xdr:to>
      <xdr:col>55</xdr:col>
      <xdr:colOff>0</xdr:colOff>
      <xdr:row>58</xdr:row>
      <xdr:rowOff>5142</xdr:rowOff>
    </xdr:to>
    <xdr:cxnSp macro="">
      <xdr:nvCxnSpPr>
        <xdr:cNvPr id="349" name="直線コネクタ 348"/>
        <xdr:cNvCxnSpPr/>
      </xdr:nvCxnSpPr>
      <xdr:spPr>
        <a:xfrm flipV="1">
          <a:off x="9639300" y="9940599"/>
          <a:ext cx="8382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63260</xdr:rowOff>
    </xdr:from>
    <xdr:to>
      <xdr:col>50</xdr:col>
      <xdr:colOff>114300</xdr:colOff>
      <xdr:row>58</xdr:row>
      <xdr:rowOff>5142</xdr:rowOff>
    </xdr:to>
    <xdr:cxnSp macro="">
      <xdr:nvCxnSpPr>
        <xdr:cNvPr id="352" name="直線コネクタ 351"/>
        <xdr:cNvCxnSpPr/>
      </xdr:nvCxnSpPr>
      <xdr:spPr>
        <a:xfrm>
          <a:off x="8750300" y="9493010"/>
          <a:ext cx="889000" cy="45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63260</xdr:rowOff>
    </xdr:from>
    <xdr:to>
      <xdr:col>45</xdr:col>
      <xdr:colOff>177800</xdr:colOff>
      <xdr:row>57</xdr:row>
      <xdr:rowOff>64905</xdr:rowOff>
    </xdr:to>
    <xdr:cxnSp macro="">
      <xdr:nvCxnSpPr>
        <xdr:cNvPr id="355" name="直線コネクタ 354"/>
        <xdr:cNvCxnSpPr/>
      </xdr:nvCxnSpPr>
      <xdr:spPr>
        <a:xfrm flipV="1">
          <a:off x="7861300" y="9493010"/>
          <a:ext cx="889000" cy="3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57600</xdr:rowOff>
    </xdr:from>
    <xdr:to>
      <xdr:col>41</xdr:col>
      <xdr:colOff>50800</xdr:colOff>
      <xdr:row>57</xdr:row>
      <xdr:rowOff>64905</xdr:rowOff>
    </xdr:to>
    <xdr:cxnSp macro="">
      <xdr:nvCxnSpPr>
        <xdr:cNvPr id="358" name="直線コネクタ 357"/>
        <xdr:cNvCxnSpPr/>
      </xdr:nvCxnSpPr>
      <xdr:spPr>
        <a:xfrm>
          <a:off x="6972300" y="9830250"/>
          <a:ext cx="889000" cy="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0" name="テキスト ボックス 359"/>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6541</xdr:rowOff>
    </xdr:from>
    <xdr:ext cx="534377" cy="259045"/>
    <xdr:sp macro="" textlink="">
      <xdr:nvSpPr>
        <xdr:cNvPr id="362" name="テキスト ボックス 361"/>
        <xdr:cNvSpPr txBox="1"/>
      </xdr:nvSpPr>
      <xdr:spPr>
        <a:xfrm>
          <a:off x="6705111" y="99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117149</xdr:rowOff>
    </xdr:from>
    <xdr:to>
      <xdr:col>55</xdr:col>
      <xdr:colOff>50800</xdr:colOff>
      <xdr:row>58</xdr:row>
      <xdr:rowOff>47299</xdr:rowOff>
    </xdr:to>
    <xdr:sp macro="" textlink="">
      <xdr:nvSpPr>
        <xdr:cNvPr id="368" name="楕円 367"/>
        <xdr:cNvSpPr/>
      </xdr:nvSpPr>
      <xdr:spPr>
        <a:xfrm>
          <a:off x="10426700" y="98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95576</xdr:rowOff>
    </xdr:from>
    <xdr:ext cx="534377" cy="259045"/>
    <xdr:sp macro="" textlink="">
      <xdr:nvSpPr>
        <xdr:cNvPr id="369" name="農林水産業費該当値テキスト"/>
        <xdr:cNvSpPr txBox="1"/>
      </xdr:nvSpPr>
      <xdr:spPr>
        <a:xfrm>
          <a:off x="10528300" y="986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125792</xdr:rowOff>
    </xdr:from>
    <xdr:to>
      <xdr:col>50</xdr:col>
      <xdr:colOff>165100</xdr:colOff>
      <xdr:row>58</xdr:row>
      <xdr:rowOff>55942</xdr:rowOff>
    </xdr:to>
    <xdr:sp macro="" textlink="">
      <xdr:nvSpPr>
        <xdr:cNvPr id="370" name="楕円 369"/>
        <xdr:cNvSpPr/>
      </xdr:nvSpPr>
      <xdr:spPr>
        <a:xfrm>
          <a:off x="9588500" y="98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47069</xdr:rowOff>
    </xdr:from>
    <xdr:ext cx="534377" cy="259045"/>
    <xdr:sp macro="" textlink="">
      <xdr:nvSpPr>
        <xdr:cNvPr id="371" name="テキスト ボックス 370"/>
        <xdr:cNvSpPr txBox="1"/>
      </xdr:nvSpPr>
      <xdr:spPr>
        <a:xfrm>
          <a:off x="9372111" y="999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12460</xdr:rowOff>
    </xdr:from>
    <xdr:to>
      <xdr:col>46</xdr:col>
      <xdr:colOff>38100</xdr:colOff>
      <xdr:row>55</xdr:row>
      <xdr:rowOff>114060</xdr:rowOff>
    </xdr:to>
    <xdr:sp macro="" textlink="">
      <xdr:nvSpPr>
        <xdr:cNvPr id="372" name="楕円 371"/>
        <xdr:cNvSpPr/>
      </xdr:nvSpPr>
      <xdr:spPr>
        <a:xfrm>
          <a:off x="8699500" y="9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130587</xdr:rowOff>
    </xdr:from>
    <xdr:ext cx="534377" cy="259045"/>
    <xdr:sp macro="" textlink="">
      <xdr:nvSpPr>
        <xdr:cNvPr id="373" name="テキスト ボックス 372"/>
        <xdr:cNvSpPr txBox="1"/>
      </xdr:nvSpPr>
      <xdr:spPr>
        <a:xfrm>
          <a:off x="8483111" y="921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14105</xdr:rowOff>
    </xdr:from>
    <xdr:to>
      <xdr:col>41</xdr:col>
      <xdr:colOff>101600</xdr:colOff>
      <xdr:row>57</xdr:row>
      <xdr:rowOff>115705</xdr:rowOff>
    </xdr:to>
    <xdr:sp macro="" textlink="">
      <xdr:nvSpPr>
        <xdr:cNvPr id="374" name="楕円 373"/>
        <xdr:cNvSpPr/>
      </xdr:nvSpPr>
      <xdr:spPr>
        <a:xfrm>
          <a:off x="7810500" y="9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132232</xdr:rowOff>
    </xdr:from>
    <xdr:ext cx="534377" cy="259045"/>
    <xdr:sp macro="" textlink="">
      <xdr:nvSpPr>
        <xdr:cNvPr id="375" name="テキスト ボックス 374"/>
        <xdr:cNvSpPr txBox="1"/>
      </xdr:nvSpPr>
      <xdr:spPr>
        <a:xfrm>
          <a:off x="7594111" y="95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76" name="楕円 375"/>
        <xdr:cNvSpPr/>
      </xdr:nvSpPr>
      <xdr:spPr>
        <a:xfrm>
          <a:off x="6921500" y="97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77" name="テキスト ボックス 376"/>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127760</xdr:rowOff>
    </xdr:from>
    <xdr:to>
      <xdr:col>55</xdr:col>
      <xdr:colOff>0</xdr:colOff>
      <xdr:row>78</xdr:row>
      <xdr:rowOff>129040</xdr:rowOff>
    </xdr:to>
    <xdr:cxnSp macro="">
      <xdr:nvCxnSpPr>
        <xdr:cNvPr id="406" name="直線コネクタ 405"/>
        <xdr:cNvCxnSpPr/>
      </xdr:nvCxnSpPr>
      <xdr:spPr>
        <a:xfrm flipV="1">
          <a:off x="9639300" y="13500860"/>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67768</xdr:rowOff>
    </xdr:from>
    <xdr:to>
      <xdr:col>50</xdr:col>
      <xdr:colOff>114300</xdr:colOff>
      <xdr:row>78</xdr:row>
      <xdr:rowOff>129040</xdr:rowOff>
    </xdr:to>
    <xdr:cxnSp macro="">
      <xdr:nvCxnSpPr>
        <xdr:cNvPr id="409" name="直線コネクタ 408"/>
        <xdr:cNvCxnSpPr/>
      </xdr:nvCxnSpPr>
      <xdr:spPr>
        <a:xfrm>
          <a:off x="8750300" y="13440868"/>
          <a:ext cx="889000" cy="6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67768</xdr:rowOff>
    </xdr:from>
    <xdr:to>
      <xdr:col>45</xdr:col>
      <xdr:colOff>177800</xdr:colOff>
      <xdr:row>78</xdr:row>
      <xdr:rowOff>83640</xdr:rowOff>
    </xdr:to>
    <xdr:cxnSp macro="">
      <xdr:nvCxnSpPr>
        <xdr:cNvPr id="412" name="直線コネクタ 411"/>
        <xdr:cNvCxnSpPr/>
      </xdr:nvCxnSpPr>
      <xdr:spPr>
        <a:xfrm flipV="1">
          <a:off x="7861300" y="13440868"/>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136386</xdr:rowOff>
    </xdr:from>
    <xdr:ext cx="534377" cy="259045"/>
    <xdr:sp macro="" textlink="">
      <xdr:nvSpPr>
        <xdr:cNvPr id="414" name="テキスト ボックス 413"/>
        <xdr:cNvSpPr txBox="1"/>
      </xdr:nvSpPr>
      <xdr:spPr>
        <a:xfrm>
          <a:off x="8483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83640</xdr:rowOff>
    </xdr:from>
    <xdr:to>
      <xdr:col>41</xdr:col>
      <xdr:colOff>50800</xdr:colOff>
      <xdr:row>78</xdr:row>
      <xdr:rowOff>102408</xdr:rowOff>
    </xdr:to>
    <xdr:cxnSp macro="">
      <xdr:nvCxnSpPr>
        <xdr:cNvPr id="415" name="直線コネクタ 414"/>
        <xdr:cNvCxnSpPr/>
      </xdr:nvCxnSpPr>
      <xdr:spPr>
        <a:xfrm flipV="1">
          <a:off x="6972300" y="1345674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159224</xdr:rowOff>
    </xdr:from>
    <xdr:ext cx="534377" cy="259045"/>
    <xdr:sp macro="" textlink="">
      <xdr:nvSpPr>
        <xdr:cNvPr id="419" name="テキスト ボックス 418"/>
        <xdr:cNvSpPr txBox="1"/>
      </xdr:nvSpPr>
      <xdr:spPr>
        <a:xfrm>
          <a:off x="6705111" y="1353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76960</xdr:rowOff>
    </xdr:from>
    <xdr:to>
      <xdr:col>55</xdr:col>
      <xdr:colOff>50800</xdr:colOff>
      <xdr:row>79</xdr:row>
      <xdr:rowOff>7110</xdr:rowOff>
    </xdr:to>
    <xdr:sp macro="" textlink="">
      <xdr:nvSpPr>
        <xdr:cNvPr id="425" name="楕円 424"/>
        <xdr:cNvSpPr/>
      </xdr:nvSpPr>
      <xdr:spPr>
        <a:xfrm>
          <a:off x="10426700" y="13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78240</xdr:rowOff>
    </xdr:from>
    <xdr:to>
      <xdr:col>50</xdr:col>
      <xdr:colOff>165100</xdr:colOff>
      <xdr:row>79</xdr:row>
      <xdr:rowOff>8390</xdr:rowOff>
    </xdr:to>
    <xdr:sp macro="" textlink="">
      <xdr:nvSpPr>
        <xdr:cNvPr id="427" name="楕円 426"/>
        <xdr:cNvSpPr/>
      </xdr:nvSpPr>
      <xdr:spPr>
        <a:xfrm>
          <a:off x="9588500" y="13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170967</xdr:rowOff>
    </xdr:from>
    <xdr:ext cx="534377" cy="259045"/>
    <xdr:sp macro="" textlink="">
      <xdr:nvSpPr>
        <xdr:cNvPr id="428" name="テキスト ボックス 427"/>
        <xdr:cNvSpPr txBox="1"/>
      </xdr:nvSpPr>
      <xdr:spPr>
        <a:xfrm>
          <a:off x="9372111" y="135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16968</xdr:rowOff>
    </xdr:from>
    <xdr:to>
      <xdr:col>46</xdr:col>
      <xdr:colOff>38100</xdr:colOff>
      <xdr:row>78</xdr:row>
      <xdr:rowOff>118568</xdr:rowOff>
    </xdr:to>
    <xdr:sp macro="" textlink="">
      <xdr:nvSpPr>
        <xdr:cNvPr id="429" name="楕円 428"/>
        <xdr:cNvSpPr/>
      </xdr:nvSpPr>
      <xdr:spPr>
        <a:xfrm>
          <a:off x="8699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135095</xdr:rowOff>
    </xdr:from>
    <xdr:ext cx="534377" cy="259045"/>
    <xdr:sp macro="" textlink="">
      <xdr:nvSpPr>
        <xdr:cNvPr id="430" name="テキスト ボックス 429"/>
        <xdr:cNvSpPr txBox="1"/>
      </xdr:nvSpPr>
      <xdr:spPr>
        <a:xfrm>
          <a:off x="8483111" y="131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32840</xdr:rowOff>
    </xdr:from>
    <xdr:to>
      <xdr:col>41</xdr:col>
      <xdr:colOff>101600</xdr:colOff>
      <xdr:row>78</xdr:row>
      <xdr:rowOff>134440</xdr:rowOff>
    </xdr:to>
    <xdr:sp macro="" textlink="">
      <xdr:nvSpPr>
        <xdr:cNvPr id="431" name="楕円 430"/>
        <xdr:cNvSpPr/>
      </xdr:nvSpPr>
      <xdr:spPr>
        <a:xfrm>
          <a:off x="7810500" y="134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150967</xdr:rowOff>
    </xdr:from>
    <xdr:ext cx="534377" cy="259045"/>
    <xdr:sp macro="" textlink="">
      <xdr:nvSpPr>
        <xdr:cNvPr id="432" name="テキスト ボックス 431"/>
        <xdr:cNvSpPr txBox="1"/>
      </xdr:nvSpPr>
      <xdr:spPr>
        <a:xfrm>
          <a:off x="7594111" y="131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51608</xdr:rowOff>
    </xdr:from>
    <xdr:to>
      <xdr:col>36</xdr:col>
      <xdr:colOff>165100</xdr:colOff>
      <xdr:row>78</xdr:row>
      <xdr:rowOff>153208</xdr:rowOff>
    </xdr:to>
    <xdr:sp macro="" textlink="">
      <xdr:nvSpPr>
        <xdr:cNvPr id="433" name="楕円 432"/>
        <xdr:cNvSpPr/>
      </xdr:nvSpPr>
      <xdr:spPr>
        <a:xfrm>
          <a:off x="6921500" y="134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169735</xdr:rowOff>
    </xdr:from>
    <xdr:ext cx="534377" cy="259045"/>
    <xdr:sp macro="" textlink="">
      <xdr:nvSpPr>
        <xdr:cNvPr id="434" name="テキスト ボックス 433"/>
        <xdr:cNvSpPr txBox="1"/>
      </xdr:nvSpPr>
      <xdr:spPr>
        <a:xfrm>
          <a:off x="6705111" y="131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142520</xdr:rowOff>
    </xdr:from>
    <xdr:to>
      <xdr:col>55</xdr:col>
      <xdr:colOff>0</xdr:colOff>
      <xdr:row>96</xdr:row>
      <xdr:rowOff>159855</xdr:rowOff>
    </xdr:to>
    <xdr:cxnSp macro="">
      <xdr:nvCxnSpPr>
        <xdr:cNvPr id="463" name="直線コネクタ 462"/>
        <xdr:cNvCxnSpPr/>
      </xdr:nvCxnSpPr>
      <xdr:spPr>
        <a:xfrm>
          <a:off x="9639300" y="16601720"/>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142520</xdr:rowOff>
    </xdr:from>
    <xdr:to>
      <xdr:col>50</xdr:col>
      <xdr:colOff>114300</xdr:colOff>
      <xdr:row>96</xdr:row>
      <xdr:rowOff>166918</xdr:rowOff>
    </xdr:to>
    <xdr:cxnSp macro="">
      <xdr:nvCxnSpPr>
        <xdr:cNvPr id="466" name="直線コネクタ 465"/>
        <xdr:cNvCxnSpPr/>
      </xdr:nvCxnSpPr>
      <xdr:spPr>
        <a:xfrm flipV="1">
          <a:off x="8750300" y="16601720"/>
          <a:ext cx="889000" cy="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164069</xdr:rowOff>
    </xdr:from>
    <xdr:to>
      <xdr:col>45</xdr:col>
      <xdr:colOff>177800</xdr:colOff>
      <xdr:row>96</xdr:row>
      <xdr:rowOff>166918</xdr:rowOff>
    </xdr:to>
    <xdr:cxnSp macro="">
      <xdr:nvCxnSpPr>
        <xdr:cNvPr id="469" name="直線コネクタ 468"/>
        <xdr:cNvCxnSpPr/>
      </xdr:nvCxnSpPr>
      <xdr:spPr>
        <a:xfrm>
          <a:off x="7861300" y="16623269"/>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164069</xdr:rowOff>
    </xdr:from>
    <xdr:to>
      <xdr:col>41</xdr:col>
      <xdr:colOff>50800</xdr:colOff>
      <xdr:row>97</xdr:row>
      <xdr:rowOff>9223</xdr:rowOff>
    </xdr:to>
    <xdr:cxnSp macro="">
      <xdr:nvCxnSpPr>
        <xdr:cNvPr id="472" name="直線コネクタ 471"/>
        <xdr:cNvCxnSpPr/>
      </xdr:nvCxnSpPr>
      <xdr:spPr>
        <a:xfrm flipV="1">
          <a:off x="6972300" y="16623269"/>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109055</xdr:rowOff>
    </xdr:from>
    <xdr:to>
      <xdr:col>55</xdr:col>
      <xdr:colOff>50800</xdr:colOff>
      <xdr:row>97</xdr:row>
      <xdr:rowOff>39205</xdr:rowOff>
    </xdr:to>
    <xdr:sp macro="" textlink="">
      <xdr:nvSpPr>
        <xdr:cNvPr id="482" name="楕円 481"/>
        <xdr:cNvSpPr/>
      </xdr:nvSpPr>
      <xdr:spPr>
        <a:xfrm>
          <a:off x="10426700" y="165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87482</xdr:rowOff>
    </xdr:from>
    <xdr:ext cx="534377" cy="259045"/>
    <xdr:sp macro="" textlink="">
      <xdr:nvSpPr>
        <xdr:cNvPr id="483" name="土木費該当値テキスト"/>
        <xdr:cNvSpPr txBox="1"/>
      </xdr:nvSpPr>
      <xdr:spPr>
        <a:xfrm>
          <a:off x="10528300" y="165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91720</xdr:rowOff>
    </xdr:from>
    <xdr:to>
      <xdr:col>50</xdr:col>
      <xdr:colOff>165100</xdr:colOff>
      <xdr:row>97</xdr:row>
      <xdr:rowOff>21870</xdr:rowOff>
    </xdr:to>
    <xdr:sp macro="" textlink="">
      <xdr:nvSpPr>
        <xdr:cNvPr id="484" name="楕円 483"/>
        <xdr:cNvSpPr/>
      </xdr:nvSpPr>
      <xdr:spPr>
        <a:xfrm>
          <a:off x="9588500" y="16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38397</xdr:rowOff>
    </xdr:from>
    <xdr:ext cx="534377" cy="259045"/>
    <xdr:sp macro="" textlink="">
      <xdr:nvSpPr>
        <xdr:cNvPr id="485" name="テキスト ボックス 484"/>
        <xdr:cNvSpPr txBox="1"/>
      </xdr:nvSpPr>
      <xdr:spPr>
        <a:xfrm>
          <a:off x="9372111" y="163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116118</xdr:rowOff>
    </xdr:from>
    <xdr:to>
      <xdr:col>46</xdr:col>
      <xdr:colOff>38100</xdr:colOff>
      <xdr:row>97</xdr:row>
      <xdr:rowOff>46268</xdr:rowOff>
    </xdr:to>
    <xdr:sp macro="" textlink="">
      <xdr:nvSpPr>
        <xdr:cNvPr id="486" name="楕円 485"/>
        <xdr:cNvSpPr/>
      </xdr:nvSpPr>
      <xdr:spPr>
        <a:xfrm>
          <a:off x="8699500" y="165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37395</xdr:rowOff>
    </xdr:from>
    <xdr:ext cx="534377" cy="259045"/>
    <xdr:sp macro="" textlink="">
      <xdr:nvSpPr>
        <xdr:cNvPr id="487" name="テキスト ボックス 486"/>
        <xdr:cNvSpPr txBox="1"/>
      </xdr:nvSpPr>
      <xdr:spPr>
        <a:xfrm>
          <a:off x="8483111" y="166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113269</xdr:rowOff>
    </xdr:from>
    <xdr:to>
      <xdr:col>41</xdr:col>
      <xdr:colOff>101600</xdr:colOff>
      <xdr:row>97</xdr:row>
      <xdr:rowOff>43419</xdr:rowOff>
    </xdr:to>
    <xdr:sp macro="" textlink="">
      <xdr:nvSpPr>
        <xdr:cNvPr id="488" name="楕円 487"/>
        <xdr:cNvSpPr/>
      </xdr:nvSpPr>
      <xdr:spPr>
        <a:xfrm>
          <a:off x="7810500" y="165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34546</xdr:rowOff>
    </xdr:from>
    <xdr:ext cx="534377" cy="259045"/>
    <xdr:sp macro="" textlink="">
      <xdr:nvSpPr>
        <xdr:cNvPr id="489" name="テキスト ボックス 488"/>
        <xdr:cNvSpPr txBox="1"/>
      </xdr:nvSpPr>
      <xdr:spPr>
        <a:xfrm>
          <a:off x="7594111" y="166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129873</xdr:rowOff>
    </xdr:from>
    <xdr:to>
      <xdr:col>36</xdr:col>
      <xdr:colOff>165100</xdr:colOff>
      <xdr:row>97</xdr:row>
      <xdr:rowOff>60023</xdr:rowOff>
    </xdr:to>
    <xdr:sp macro="" textlink="">
      <xdr:nvSpPr>
        <xdr:cNvPr id="490" name="楕円 489"/>
        <xdr:cNvSpPr/>
      </xdr:nvSpPr>
      <xdr:spPr>
        <a:xfrm>
          <a:off x="6921500" y="165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51150</xdr:rowOff>
    </xdr:from>
    <xdr:ext cx="534377" cy="259045"/>
    <xdr:sp macro="" textlink="">
      <xdr:nvSpPr>
        <xdr:cNvPr id="491" name="テキスト ボックス 490"/>
        <xdr:cNvSpPr txBox="1"/>
      </xdr:nvSpPr>
      <xdr:spPr>
        <a:xfrm>
          <a:off x="6705111" y="166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66711</xdr:rowOff>
    </xdr:from>
    <xdr:to>
      <xdr:col>85</xdr:col>
      <xdr:colOff>127000</xdr:colOff>
      <xdr:row>37</xdr:row>
      <xdr:rowOff>105785</xdr:rowOff>
    </xdr:to>
    <xdr:cxnSp macro="">
      <xdr:nvCxnSpPr>
        <xdr:cNvPr id="522" name="直線コネクタ 521"/>
        <xdr:cNvCxnSpPr/>
      </xdr:nvCxnSpPr>
      <xdr:spPr>
        <a:xfrm flipV="1">
          <a:off x="15481300" y="6410361"/>
          <a:ext cx="838200" cy="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78190</xdr:rowOff>
    </xdr:from>
    <xdr:to>
      <xdr:col>81</xdr:col>
      <xdr:colOff>50800</xdr:colOff>
      <xdr:row>37</xdr:row>
      <xdr:rowOff>105785</xdr:rowOff>
    </xdr:to>
    <xdr:cxnSp macro="">
      <xdr:nvCxnSpPr>
        <xdr:cNvPr id="525" name="直線コネクタ 524"/>
        <xdr:cNvCxnSpPr/>
      </xdr:nvCxnSpPr>
      <xdr:spPr>
        <a:xfrm>
          <a:off x="14592300" y="6421840"/>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78190</xdr:rowOff>
    </xdr:from>
    <xdr:to>
      <xdr:col>76</xdr:col>
      <xdr:colOff>114300</xdr:colOff>
      <xdr:row>37</xdr:row>
      <xdr:rowOff>134965</xdr:rowOff>
    </xdr:to>
    <xdr:cxnSp macro="">
      <xdr:nvCxnSpPr>
        <xdr:cNvPr id="528" name="直線コネクタ 527"/>
        <xdr:cNvCxnSpPr/>
      </xdr:nvCxnSpPr>
      <xdr:spPr>
        <a:xfrm flipV="1">
          <a:off x="13703300" y="6421840"/>
          <a:ext cx="889000" cy="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139733</xdr:rowOff>
    </xdr:from>
    <xdr:to>
      <xdr:col>71</xdr:col>
      <xdr:colOff>177800</xdr:colOff>
      <xdr:row>37</xdr:row>
      <xdr:rowOff>134965</xdr:rowOff>
    </xdr:to>
    <xdr:cxnSp macro="">
      <xdr:nvCxnSpPr>
        <xdr:cNvPr id="531" name="直線コネクタ 530"/>
        <xdr:cNvCxnSpPr/>
      </xdr:nvCxnSpPr>
      <xdr:spPr>
        <a:xfrm>
          <a:off x="12814300" y="6140483"/>
          <a:ext cx="889000" cy="33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15911</xdr:rowOff>
    </xdr:from>
    <xdr:to>
      <xdr:col>85</xdr:col>
      <xdr:colOff>177800</xdr:colOff>
      <xdr:row>37</xdr:row>
      <xdr:rowOff>117511</xdr:rowOff>
    </xdr:to>
    <xdr:sp macro="" textlink="">
      <xdr:nvSpPr>
        <xdr:cNvPr id="541" name="楕円 540"/>
        <xdr:cNvSpPr/>
      </xdr:nvSpPr>
      <xdr:spPr>
        <a:xfrm>
          <a:off x="16268700" y="6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165788</xdr:rowOff>
    </xdr:from>
    <xdr:ext cx="534377" cy="259045"/>
    <xdr:sp macro="" textlink="">
      <xdr:nvSpPr>
        <xdr:cNvPr id="542" name="消防費該当値テキスト"/>
        <xdr:cNvSpPr txBox="1"/>
      </xdr:nvSpPr>
      <xdr:spPr>
        <a:xfrm>
          <a:off x="16370300" y="63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54985</xdr:rowOff>
    </xdr:from>
    <xdr:to>
      <xdr:col>81</xdr:col>
      <xdr:colOff>101600</xdr:colOff>
      <xdr:row>37</xdr:row>
      <xdr:rowOff>156585</xdr:rowOff>
    </xdr:to>
    <xdr:sp macro="" textlink="">
      <xdr:nvSpPr>
        <xdr:cNvPr id="543" name="楕円 542"/>
        <xdr:cNvSpPr/>
      </xdr:nvSpPr>
      <xdr:spPr>
        <a:xfrm>
          <a:off x="15430500" y="6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147713</xdr:rowOff>
    </xdr:from>
    <xdr:ext cx="534377" cy="259045"/>
    <xdr:sp macro="" textlink="">
      <xdr:nvSpPr>
        <xdr:cNvPr id="544" name="テキスト ボックス 543"/>
        <xdr:cNvSpPr txBox="1"/>
      </xdr:nvSpPr>
      <xdr:spPr>
        <a:xfrm>
          <a:off x="15214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27390</xdr:rowOff>
    </xdr:from>
    <xdr:to>
      <xdr:col>76</xdr:col>
      <xdr:colOff>165100</xdr:colOff>
      <xdr:row>37</xdr:row>
      <xdr:rowOff>128990</xdr:rowOff>
    </xdr:to>
    <xdr:sp macro="" textlink="">
      <xdr:nvSpPr>
        <xdr:cNvPr id="545" name="楕円 544"/>
        <xdr:cNvSpPr/>
      </xdr:nvSpPr>
      <xdr:spPr>
        <a:xfrm>
          <a:off x="14541500" y="63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120117</xdr:rowOff>
    </xdr:from>
    <xdr:ext cx="534377" cy="259045"/>
    <xdr:sp macro="" textlink="">
      <xdr:nvSpPr>
        <xdr:cNvPr id="546" name="テキスト ボックス 545"/>
        <xdr:cNvSpPr txBox="1"/>
      </xdr:nvSpPr>
      <xdr:spPr>
        <a:xfrm>
          <a:off x="14325111" y="646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84165</xdr:rowOff>
    </xdr:from>
    <xdr:to>
      <xdr:col>72</xdr:col>
      <xdr:colOff>38100</xdr:colOff>
      <xdr:row>38</xdr:row>
      <xdr:rowOff>14315</xdr:rowOff>
    </xdr:to>
    <xdr:sp macro="" textlink="">
      <xdr:nvSpPr>
        <xdr:cNvPr id="547" name="楕円 546"/>
        <xdr:cNvSpPr/>
      </xdr:nvSpPr>
      <xdr:spPr>
        <a:xfrm>
          <a:off x="13652500" y="64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5442</xdr:rowOff>
    </xdr:from>
    <xdr:ext cx="534377" cy="259045"/>
    <xdr:sp macro="" textlink="">
      <xdr:nvSpPr>
        <xdr:cNvPr id="548" name="テキスト ボックス 547"/>
        <xdr:cNvSpPr txBox="1"/>
      </xdr:nvSpPr>
      <xdr:spPr>
        <a:xfrm>
          <a:off x="13436111" y="65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88933</xdr:rowOff>
    </xdr:from>
    <xdr:to>
      <xdr:col>67</xdr:col>
      <xdr:colOff>101600</xdr:colOff>
      <xdr:row>36</xdr:row>
      <xdr:rowOff>19083</xdr:rowOff>
    </xdr:to>
    <xdr:sp macro="" textlink="">
      <xdr:nvSpPr>
        <xdr:cNvPr id="549" name="楕円 548"/>
        <xdr:cNvSpPr/>
      </xdr:nvSpPr>
      <xdr:spPr>
        <a:xfrm>
          <a:off x="12763500" y="60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35610</xdr:rowOff>
    </xdr:from>
    <xdr:ext cx="534377" cy="259045"/>
    <xdr:sp macro="" textlink="">
      <xdr:nvSpPr>
        <xdr:cNvPr id="550" name="テキスト ボックス 549"/>
        <xdr:cNvSpPr txBox="1"/>
      </xdr:nvSpPr>
      <xdr:spPr>
        <a:xfrm>
          <a:off x="12547111" y="5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118844</xdr:rowOff>
    </xdr:from>
    <xdr:to>
      <xdr:col>85</xdr:col>
      <xdr:colOff>127000</xdr:colOff>
      <xdr:row>57</xdr:row>
      <xdr:rowOff>46469</xdr:rowOff>
    </xdr:to>
    <xdr:cxnSp macro="">
      <xdr:nvCxnSpPr>
        <xdr:cNvPr id="579" name="直線コネクタ 578"/>
        <xdr:cNvCxnSpPr/>
      </xdr:nvCxnSpPr>
      <xdr:spPr>
        <a:xfrm>
          <a:off x="15481300" y="9720044"/>
          <a:ext cx="8382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118844</xdr:rowOff>
    </xdr:from>
    <xdr:to>
      <xdr:col>81</xdr:col>
      <xdr:colOff>50800</xdr:colOff>
      <xdr:row>56</xdr:row>
      <xdr:rowOff>134831</xdr:rowOff>
    </xdr:to>
    <xdr:cxnSp macro="">
      <xdr:nvCxnSpPr>
        <xdr:cNvPr id="582" name="直線コネクタ 581"/>
        <xdr:cNvCxnSpPr/>
      </xdr:nvCxnSpPr>
      <xdr:spPr>
        <a:xfrm flipV="1">
          <a:off x="14592300" y="9720044"/>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102095</xdr:rowOff>
    </xdr:from>
    <xdr:to>
      <xdr:col>76</xdr:col>
      <xdr:colOff>114300</xdr:colOff>
      <xdr:row>56</xdr:row>
      <xdr:rowOff>134831</xdr:rowOff>
    </xdr:to>
    <xdr:cxnSp macro="">
      <xdr:nvCxnSpPr>
        <xdr:cNvPr id="585" name="直線コネクタ 584"/>
        <xdr:cNvCxnSpPr/>
      </xdr:nvCxnSpPr>
      <xdr:spPr>
        <a:xfrm>
          <a:off x="13703300" y="9531845"/>
          <a:ext cx="889000" cy="20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102095</xdr:rowOff>
    </xdr:from>
    <xdr:to>
      <xdr:col>71</xdr:col>
      <xdr:colOff>177800</xdr:colOff>
      <xdr:row>55</xdr:row>
      <xdr:rowOff>162949</xdr:rowOff>
    </xdr:to>
    <xdr:cxnSp macro="">
      <xdr:nvCxnSpPr>
        <xdr:cNvPr id="588" name="直線コネクタ 587"/>
        <xdr:cNvCxnSpPr/>
      </xdr:nvCxnSpPr>
      <xdr:spPr>
        <a:xfrm flipV="1">
          <a:off x="12814300" y="9531845"/>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2" name="テキスト ボックス 591"/>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167119</xdr:rowOff>
    </xdr:from>
    <xdr:to>
      <xdr:col>85</xdr:col>
      <xdr:colOff>177800</xdr:colOff>
      <xdr:row>57</xdr:row>
      <xdr:rowOff>97269</xdr:rowOff>
    </xdr:to>
    <xdr:sp macro="" textlink="">
      <xdr:nvSpPr>
        <xdr:cNvPr id="598" name="楕円 597"/>
        <xdr:cNvSpPr/>
      </xdr:nvSpPr>
      <xdr:spPr>
        <a:xfrm>
          <a:off x="16268700" y="97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145546</xdr:rowOff>
    </xdr:from>
    <xdr:ext cx="534377" cy="259045"/>
    <xdr:sp macro="" textlink="">
      <xdr:nvSpPr>
        <xdr:cNvPr id="599" name="教育費該当値テキスト"/>
        <xdr:cNvSpPr txBox="1"/>
      </xdr:nvSpPr>
      <xdr:spPr>
        <a:xfrm>
          <a:off x="16370300" y="97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68044</xdr:rowOff>
    </xdr:from>
    <xdr:to>
      <xdr:col>81</xdr:col>
      <xdr:colOff>101600</xdr:colOff>
      <xdr:row>56</xdr:row>
      <xdr:rowOff>169644</xdr:rowOff>
    </xdr:to>
    <xdr:sp macro="" textlink="">
      <xdr:nvSpPr>
        <xdr:cNvPr id="600" name="楕円 599"/>
        <xdr:cNvSpPr/>
      </xdr:nvSpPr>
      <xdr:spPr>
        <a:xfrm>
          <a:off x="15430500" y="96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160771</xdr:rowOff>
    </xdr:from>
    <xdr:ext cx="534377" cy="259045"/>
    <xdr:sp macro="" textlink="">
      <xdr:nvSpPr>
        <xdr:cNvPr id="601" name="テキスト ボックス 600"/>
        <xdr:cNvSpPr txBox="1"/>
      </xdr:nvSpPr>
      <xdr:spPr>
        <a:xfrm>
          <a:off x="15214111" y="97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84031</xdr:rowOff>
    </xdr:from>
    <xdr:to>
      <xdr:col>76</xdr:col>
      <xdr:colOff>165100</xdr:colOff>
      <xdr:row>57</xdr:row>
      <xdr:rowOff>14181</xdr:rowOff>
    </xdr:to>
    <xdr:sp macro="" textlink="">
      <xdr:nvSpPr>
        <xdr:cNvPr id="602" name="楕円 601"/>
        <xdr:cNvSpPr/>
      </xdr:nvSpPr>
      <xdr:spPr>
        <a:xfrm>
          <a:off x="14541500" y="96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5308</xdr:rowOff>
    </xdr:from>
    <xdr:ext cx="534377" cy="259045"/>
    <xdr:sp macro="" textlink="">
      <xdr:nvSpPr>
        <xdr:cNvPr id="603" name="テキスト ボックス 602"/>
        <xdr:cNvSpPr txBox="1"/>
      </xdr:nvSpPr>
      <xdr:spPr>
        <a:xfrm>
          <a:off x="14325111" y="97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51295</xdr:rowOff>
    </xdr:from>
    <xdr:to>
      <xdr:col>72</xdr:col>
      <xdr:colOff>38100</xdr:colOff>
      <xdr:row>55</xdr:row>
      <xdr:rowOff>152895</xdr:rowOff>
    </xdr:to>
    <xdr:sp macro="" textlink="">
      <xdr:nvSpPr>
        <xdr:cNvPr id="604" name="楕円 603"/>
        <xdr:cNvSpPr/>
      </xdr:nvSpPr>
      <xdr:spPr>
        <a:xfrm>
          <a:off x="13652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169422</xdr:rowOff>
    </xdr:from>
    <xdr:ext cx="534377" cy="259045"/>
    <xdr:sp macro="" textlink="">
      <xdr:nvSpPr>
        <xdr:cNvPr id="605" name="テキスト ボックス 604"/>
        <xdr:cNvSpPr txBox="1"/>
      </xdr:nvSpPr>
      <xdr:spPr>
        <a:xfrm>
          <a:off x="13436111" y="925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112149</xdr:rowOff>
    </xdr:from>
    <xdr:to>
      <xdr:col>67</xdr:col>
      <xdr:colOff>101600</xdr:colOff>
      <xdr:row>56</xdr:row>
      <xdr:rowOff>42299</xdr:rowOff>
    </xdr:to>
    <xdr:sp macro="" textlink="">
      <xdr:nvSpPr>
        <xdr:cNvPr id="606" name="楕円 605"/>
        <xdr:cNvSpPr/>
      </xdr:nvSpPr>
      <xdr:spPr>
        <a:xfrm>
          <a:off x="12763500" y="95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58826</xdr:rowOff>
    </xdr:from>
    <xdr:ext cx="534377" cy="259045"/>
    <xdr:sp macro="" textlink="">
      <xdr:nvSpPr>
        <xdr:cNvPr id="607" name="テキスト ボックス 606"/>
        <xdr:cNvSpPr txBox="1"/>
      </xdr:nvSpPr>
      <xdr:spPr>
        <a:xfrm>
          <a:off x="12547111" y="93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44107</xdr:rowOff>
    </xdr:from>
    <xdr:to>
      <xdr:col>85</xdr:col>
      <xdr:colOff>127000</xdr:colOff>
      <xdr:row>79</xdr:row>
      <xdr:rowOff>44450</xdr:rowOff>
    </xdr:to>
    <xdr:cxnSp macro="">
      <xdr:nvCxnSpPr>
        <xdr:cNvPr id="636" name="直線コネクタ 635"/>
        <xdr:cNvCxnSpPr/>
      </xdr:nvCxnSpPr>
      <xdr:spPr>
        <a:xfrm flipV="1">
          <a:off x="15481300" y="1358865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40500</xdr:rowOff>
    </xdr:from>
    <xdr:to>
      <xdr:col>76</xdr:col>
      <xdr:colOff>114300</xdr:colOff>
      <xdr:row>79</xdr:row>
      <xdr:rowOff>44450</xdr:rowOff>
    </xdr:to>
    <xdr:cxnSp macro="">
      <xdr:nvCxnSpPr>
        <xdr:cNvPr id="642" name="直線コネクタ 641"/>
        <xdr:cNvCxnSpPr/>
      </xdr:nvCxnSpPr>
      <xdr:spPr>
        <a:xfrm>
          <a:off x="13703300" y="13585050"/>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40500</xdr:rowOff>
    </xdr:from>
    <xdr:to>
      <xdr:col>71</xdr:col>
      <xdr:colOff>177800</xdr:colOff>
      <xdr:row>79</xdr:row>
      <xdr:rowOff>42938</xdr:rowOff>
    </xdr:to>
    <xdr:cxnSp macro="">
      <xdr:nvCxnSpPr>
        <xdr:cNvPr id="645" name="直線コネクタ 644"/>
        <xdr:cNvCxnSpPr/>
      </xdr:nvCxnSpPr>
      <xdr:spPr>
        <a:xfrm flipV="1">
          <a:off x="12814300" y="1358505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164757</xdr:rowOff>
    </xdr:from>
    <xdr:to>
      <xdr:col>85</xdr:col>
      <xdr:colOff>177800</xdr:colOff>
      <xdr:row>79</xdr:row>
      <xdr:rowOff>94907</xdr:rowOff>
    </xdr:to>
    <xdr:sp macro="" textlink="">
      <xdr:nvSpPr>
        <xdr:cNvPr id="655" name="楕円 654"/>
        <xdr:cNvSpPr/>
      </xdr:nvSpPr>
      <xdr:spPr>
        <a:xfrm>
          <a:off x="162687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79684</xdr:rowOff>
    </xdr:from>
    <xdr:ext cx="313932" cy="259045"/>
    <xdr:sp macro="" textlink="">
      <xdr:nvSpPr>
        <xdr:cNvPr id="656" name="災害復旧費該当値テキスト"/>
        <xdr:cNvSpPr txBox="1"/>
      </xdr:nvSpPr>
      <xdr:spPr>
        <a:xfrm>
          <a:off x="16370300" y="1345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161150</xdr:rowOff>
    </xdr:from>
    <xdr:to>
      <xdr:col>72</xdr:col>
      <xdr:colOff>38100</xdr:colOff>
      <xdr:row>79</xdr:row>
      <xdr:rowOff>91300</xdr:rowOff>
    </xdr:to>
    <xdr:sp macro="" textlink="">
      <xdr:nvSpPr>
        <xdr:cNvPr id="661" name="楕円 660"/>
        <xdr:cNvSpPr/>
      </xdr:nvSpPr>
      <xdr:spPr>
        <a:xfrm>
          <a:off x="13652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82427</xdr:rowOff>
    </xdr:from>
    <xdr:ext cx="378565" cy="259045"/>
    <xdr:sp macro="" textlink="">
      <xdr:nvSpPr>
        <xdr:cNvPr id="662" name="テキスト ボックス 661"/>
        <xdr:cNvSpPr txBox="1"/>
      </xdr:nvSpPr>
      <xdr:spPr>
        <a:xfrm>
          <a:off x="13514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163588</xdr:rowOff>
    </xdr:from>
    <xdr:to>
      <xdr:col>67</xdr:col>
      <xdr:colOff>101600</xdr:colOff>
      <xdr:row>79</xdr:row>
      <xdr:rowOff>93738</xdr:rowOff>
    </xdr:to>
    <xdr:sp macro="" textlink="">
      <xdr:nvSpPr>
        <xdr:cNvPr id="663" name="楕円 662"/>
        <xdr:cNvSpPr/>
      </xdr:nvSpPr>
      <xdr:spPr>
        <a:xfrm>
          <a:off x="12763500" y="135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84865</xdr:rowOff>
    </xdr:from>
    <xdr:ext cx="378565" cy="259045"/>
    <xdr:sp macro="" textlink="">
      <xdr:nvSpPr>
        <xdr:cNvPr id="664" name="テキスト ボックス 663"/>
        <xdr:cNvSpPr txBox="1"/>
      </xdr:nvSpPr>
      <xdr:spPr>
        <a:xfrm>
          <a:off x="12625017" y="1362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129535</xdr:rowOff>
    </xdr:from>
    <xdr:to>
      <xdr:col>85</xdr:col>
      <xdr:colOff>127000</xdr:colOff>
      <xdr:row>97</xdr:row>
      <xdr:rowOff>136404</xdr:rowOff>
    </xdr:to>
    <xdr:cxnSp macro="">
      <xdr:nvCxnSpPr>
        <xdr:cNvPr id="693" name="直線コネクタ 692"/>
        <xdr:cNvCxnSpPr/>
      </xdr:nvCxnSpPr>
      <xdr:spPr>
        <a:xfrm flipV="1">
          <a:off x="15481300" y="16760185"/>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136404</xdr:rowOff>
    </xdr:from>
    <xdr:to>
      <xdr:col>81</xdr:col>
      <xdr:colOff>50800</xdr:colOff>
      <xdr:row>97</xdr:row>
      <xdr:rowOff>144672</xdr:rowOff>
    </xdr:to>
    <xdr:cxnSp macro="">
      <xdr:nvCxnSpPr>
        <xdr:cNvPr id="696" name="直線コネクタ 695"/>
        <xdr:cNvCxnSpPr/>
      </xdr:nvCxnSpPr>
      <xdr:spPr>
        <a:xfrm flipV="1">
          <a:off x="14592300" y="1676705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132865</xdr:rowOff>
    </xdr:from>
    <xdr:to>
      <xdr:col>76</xdr:col>
      <xdr:colOff>114300</xdr:colOff>
      <xdr:row>97</xdr:row>
      <xdr:rowOff>144672</xdr:rowOff>
    </xdr:to>
    <xdr:cxnSp macro="">
      <xdr:nvCxnSpPr>
        <xdr:cNvPr id="699" name="直線コネクタ 698"/>
        <xdr:cNvCxnSpPr/>
      </xdr:nvCxnSpPr>
      <xdr:spPr>
        <a:xfrm>
          <a:off x="13703300" y="16763515"/>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132865</xdr:rowOff>
    </xdr:from>
    <xdr:to>
      <xdr:col>71</xdr:col>
      <xdr:colOff>177800</xdr:colOff>
      <xdr:row>97</xdr:row>
      <xdr:rowOff>142215</xdr:rowOff>
    </xdr:to>
    <xdr:cxnSp macro="">
      <xdr:nvCxnSpPr>
        <xdr:cNvPr id="702" name="直線コネクタ 701"/>
        <xdr:cNvCxnSpPr/>
      </xdr:nvCxnSpPr>
      <xdr:spPr>
        <a:xfrm flipV="1">
          <a:off x="12814300" y="1676351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11503</xdr:rowOff>
    </xdr:from>
    <xdr:ext cx="534377" cy="259045"/>
    <xdr:sp macro="" textlink="">
      <xdr:nvSpPr>
        <xdr:cNvPr id="704" name="テキスト ボックス 703"/>
        <xdr:cNvSpPr txBox="1"/>
      </xdr:nvSpPr>
      <xdr:spPr>
        <a:xfrm>
          <a:off x="13436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13721</xdr:rowOff>
    </xdr:from>
    <xdr:ext cx="534377" cy="259045"/>
    <xdr:sp macro="" textlink="">
      <xdr:nvSpPr>
        <xdr:cNvPr id="706" name="テキスト ボックス 705"/>
        <xdr:cNvSpPr txBox="1"/>
      </xdr:nvSpPr>
      <xdr:spPr>
        <a:xfrm>
          <a:off x="12547111"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78735</xdr:rowOff>
    </xdr:from>
    <xdr:to>
      <xdr:col>85</xdr:col>
      <xdr:colOff>177800</xdr:colOff>
      <xdr:row>98</xdr:row>
      <xdr:rowOff>8885</xdr:rowOff>
    </xdr:to>
    <xdr:sp macro="" textlink="">
      <xdr:nvSpPr>
        <xdr:cNvPr id="712" name="楕円 711"/>
        <xdr:cNvSpPr/>
      </xdr:nvSpPr>
      <xdr:spPr>
        <a:xfrm>
          <a:off x="16268700" y="16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57162</xdr:rowOff>
    </xdr:from>
    <xdr:ext cx="534377" cy="259045"/>
    <xdr:sp macro="" textlink="">
      <xdr:nvSpPr>
        <xdr:cNvPr id="713" name="公債費該当値テキスト"/>
        <xdr:cNvSpPr txBox="1"/>
      </xdr:nvSpPr>
      <xdr:spPr>
        <a:xfrm>
          <a:off x="16370300" y="166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85604</xdr:rowOff>
    </xdr:from>
    <xdr:to>
      <xdr:col>81</xdr:col>
      <xdr:colOff>101600</xdr:colOff>
      <xdr:row>98</xdr:row>
      <xdr:rowOff>15754</xdr:rowOff>
    </xdr:to>
    <xdr:sp macro="" textlink="">
      <xdr:nvSpPr>
        <xdr:cNvPr id="714" name="楕円 713"/>
        <xdr:cNvSpPr/>
      </xdr:nvSpPr>
      <xdr:spPr>
        <a:xfrm>
          <a:off x="154305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6881</xdr:rowOff>
    </xdr:from>
    <xdr:ext cx="534377" cy="259045"/>
    <xdr:sp macro="" textlink="">
      <xdr:nvSpPr>
        <xdr:cNvPr id="715" name="テキスト ボックス 714"/>
        <xdr:cNvSpPr txBox="1"/>
      </xdr:nvSpPr>
      <xdr:spPr>
        <a:xfrm>
          <a:off x="15214111" y="168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93872</xdr:rowOff>
    </xdr:from>
    <xdr:to>
      <xdr:col>76</xdr:col>
      <xdr:colOff>165100</xdr:colOff>
      <xdr:row>98</xdr:row>
      <xdr:rowOff>24022</xdr:rowOff>
    </xdr:to>
    <xdr:sp macro="" textlink="">
      <xdr:nvSpPr>
        <xdr:cNvPr id="716" name="楕円 715"/>
        <xdr:cNvSpPr/>
      </xdr:nvSpPr>
      <xdr:spPr>
        <a:xfrm>
          <a:off x="14541500" y="167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15149</xdr:rowOff>
    </xdr:from>
    <xdr:ext cx="534377" cy="259045"/>
    <xdr:sp macro="" textlink="">
      <xdr:nvSpPr>
        <xdr:cNvPr id="717" name="テキスト ボックス 716"/>
        <xdr:cNvSpPr txBox="1"/>
      </xdr:nvSpPr>
      <xdr:spPr>
        <a:xfrm>
          <a:off x="14325111" y="1681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82065</xdr:rowOff>
    </xdr:from>
    <xdr:to>
      <xdr:col>72</xdr:col>
      <xdr:colOff>38100</xdr:colOff>
      <xdr:row>98</xdr:row>
      <xdr:rowOff>12215</xdr:rowOff>
    </xdr:to>
    <xdr:sp macro="" textlink="">
      <xdr:nvSpPr>
        <xdr:cNvPr id="718" name="楕円 717"/>
        <xdr:cNvSpPr/>
      </xdr:nvSpPr>
      <xdr:spPr>
        <a:xfrm>
          <a:off x="13652500" y="16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28742</xdr:rowOff>
    </xdr:from>
    <xdr:ext cx="534377" cy="259045"/>
    <xdr:sp macro="" textlink="">
      <xdr:nvSpPr>
        <xdr:cNvPr id="719" name="テキスト ボックス 718"/>
        <xdr:cNvSpPr txBox="1"/>
      </xdr:nvSpPr>
      <xdr:spPr>
        <a:xfrm>
          <a:off x="13436111" y="1648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91415</xdr:rowOff>
    </xdr:from>
    <xdr:to>
      <xdr:col>67</xdr:col>
      <xdr:colOff>101600</xdr:colOff>
      <xdr:row>98</xdr:row>
      <xdr:rowOff>21565</xdr:rowOff>
    </xdr:to>
    <xdr:sp macro="" textlink="">
      <xdr:nvSpPr>
        <xdr:cNvPr id="720" name="楕円 719"/>
        <xdr:cNvSpPr/>
      </xdr:nvSpPr>
      <xdr:spPr>
        <a:xfrm>
          <a:off x="12763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38092</xdr:rowOff>
    </xdr:from>
    <xdr:ext cx="534377" cy="259045"/>
    <xdr:sp macro="" textlink="">
      <xdr:nvSpPr>
        <xdr:cNvPr id="721" name="テキスト ボックス 720"/>
        <xdr:cNvSpPr txBox="1"/>
      </xdr:nvSpPr>
      <xdr:spPr>
        <a:xfrm>
          <a:off x="12547111" y="1649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67295</xdr:rowOff>
    </xdr:from>
    <xdr:ext cx="378565" cy="259045"/>
    <xdr:sp macro="" textlink="">
      <xdr:nvSpPr>
        <xdr:cNvPr id="759" name="テキスト ボックス 758"/>
        <xdr:cNvSpPr txBox="1"/>
      </xdr:nvSpPr>
      <xdr:spPr>
        <a:xfrm>
          <a:off x="18467017" y="62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目的別の主な項目をみると、議会費では、類似団体平均値を上回る</a:t>
          </a:r>
          <a:r>
            <a:rPr kumimoji="1" lang="en-US" altLang="ja-JP" sz="900">
              <a:latin typeface="ＭＳ Ｐゴシック" panose="020B0600070205080204" pitchFamily="50" charset="-128"/>
              <a:ea typeface="ＭＳ Ｐゴシック" panose="020B0600070205080204" pitchFamily="50" charset="-128"/>
            </a:rPr>
            <a:t>5,140</a:t>
          </a:r>
          <a:r>
            <a:rPr kumimoji="1" lang="ja-JP" altLang="en-US" sz="900">
              <a:latin typeface="ＭＳ Ｐゴシック" panose="020B0600070205080204" pitchFamily="50" charset="-128"/>
              <a:ea typeface="ＭＳ Ｐゴシック" panose="020B0600070205080204" pitchFamily="50" charset="-128"/>
            </a:rPr>
            <a:t>円で、議員の欠員が解消されたことによる報酬及び共済費の増などにより前年度から</a:t>
          </a:r>
          <a:r>
            <a:rPr kumimoji="1" lang="en-US" altLang="ja-JP" sz="900">
              <a:latin typeface="ＭＳ Ｐゴシック" panose="020B0600070205080204" pitchFamily="50" charset="-128"/>
              <a:ea typeface="ＭＳ Ｐゴシック" panose="020B0600070205080204" pitchFamily="50" charset="-128"/>
            </a:rPr>
            <a:t>59</a:t>
          </a:r>
          <a:r>
            <a:rPr kumimoji="1" lang="ja-JP" altLang="en-US" sz="900">
              <a:latin typeface="ＭＳ Ｐゴシック" panose="020B0600070205080204" pitchFamily="50" charset="-128"/>
              <a:ea typeface="ＭＳ Ｐゴシック" panose="020B0600070205080204" pitchFamily="50" charset="-128"/>
            </a:rPr>
            <a:t>円の増となった。総務費では、類似団体平均値を上回る</a:t>
          </a:r>
          <a:r>
            <a:rPr kumimoji="1" lang="en-US" altLang="ja-JP" sz="900">
              <a:latin typeface="ＭＳ Ｐゴシック" panose="020B0600070205080204" pitchFamily="50" charset="-128"/>
              <a:ea typeface="ＭＳ Ｐゴシック" panose="020B0600070205080204" pitchFamily="50" charset="-128"/>
            </a:rPr>
            <a:t>87,604</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4,480</a:t>
          </a:r>
          <a:r>
            <a:rPr kumimoji="1" lang="ja-JP" altLang="en-US" sz="900">
              <a:latin typeface="ＭＳ Ｐゴシック" panose="020B0600070205080204" pitchFamily="50" charset="-128"/>
              <a:ea typeface="ＭＳ Ｐゴシック" panose="020B0600070205080204" pitchFamily="50" charset="-128"/>
            </a:rPr>
            <a:t>円の大幅な減となった地方創生拠点整備交付金を活用して実施したシェアオフィス甲州整備事業の増、合併振興基金積立金の増など増要因もあったが、内部情報系システムの再リースやふるさと納税寄附金の謝礼特産品購入費及び当該寄附金の基金への積立金の減、財政調整基金及び公共施設整備基金への予算積立の減が主な減少要因として挙げられる。民生費では、類似団体平均値を大きく下回る</a:t>
          </a:r>
          <a:r>
            <a:rPr kumimoji="1" lang="en-US" altLang="ja-JP" sz="900">
              <a:latin typeface="ＭＳ Ｐゴシック" panose="020B0600070205080204" pitchFamily="50" charset="-128"/>
              <a:ea typeface="ＭＳ Ｐゴシック" panose="020B0600070205080204" pitchFamily="50" charset="-128"/>
            </a:rPr>
            <a:t>154,832</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1,363</a:t>
          </a:r>
          <a:r>
            <a:rPr kumimoji="1" lang="ja-JP" altLang="en-US" sz="900">
              <a:latin typeface="ＭＳ Ｐゴシック" panose="020B0600070205080204" pitchFamily="50" charset="-128"/>
              <a:ea typeface="ＭＳ Ｐゴシック" panose="020B0600070205080204" pitchFamily="50" charset="-128"/>
            </a:rPr>
            <a:t>円増加した。民生費は、私立保育園運営費、社会福祉協議会への老人福祉センター「塩寿荘」解体事業補助金、障害児通所給付費の増などがあったものの、臨時福祉給付金や子供の数が減少したことによる児童手当の減なにより減少しているが、人口減が影響し前年度から増となった。今後、子育て支援制度の拡充などによる扶助費増加に伴い民生費の増が見込まれるが、全国的に増加傾向になるため、類似団体平均値付近で推移すると考えられる。衛生費では、類似団体平均値を下回る</a:t>
          </a:r>
          <a:r>
            <a:rPr kumimoji="1" lang="en-US" altLang="ja-JP" sz="900">
              <a:latin typeface="ＭＳ Ｐゴシック" panose="020B0600070205080204" pitchFamily="50" charset="-128"/>
              <a:ea typeface="ＭＳ Ｐゴシック" panose="020B0600070205080204" pitchFamily="50" charset="-128"/>
            </a:rPr>
            <a:t>37,881</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8,737</a:t>
          </a:r>
          <a:r>
            <a:rPr kumimoji="1" lang="ja-JP" altLang="en-US" sz="900">
              <a:latin typeface="ＭＳ Ｐゴシック" panose="020B0600070205080204" pitchFamily="50" charset="-128"/>
              <a:ea typeface="ＭＳ Ｐゴシック" panose="020B0600070205080204" pitchFamily="50" charset="-128"/>
            </a:rPr>
            <a:t>円減少した。甲府・峡東クリーンセンターの稼働に伴う一部事務組合への負担金の減が主な要因として挙げられる。当該負担金は、一時的に減額するが、その後、施設建設費の公債費負担分が本格化することで増加する見込みである。農林水産業費では、類似団体平均値を下回る</a:t>
          </a:r>
          <a:r>
            <a:rPr kumimoji="1" lang="en-US" altLang="ja-JP" sz="900">
              <a:latin typeface="ＭＳ Ｐゴシック" panose="020B0600070205080204" pitchFamily="50" charset="-128"/>
              <a:ea typeface="ＭＳ Ｐゴシック" panose="020B0600070205080204" pitchFamily="50" charset="-128"/>
            </a:rPr>
            <a:t>25,155</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794</a:t>
          </a:r>
          <a:r>
            <a:rPr kumimoji="1" lang="ja-JP" altLang="en-US" sz="900">
              <a:latin typeface="ＭＳ Ｐゴシック" panose="020B0600070205080204" pitchFamily="50" charset="-128"/>
              <a:ea typeface="ＭＳ Ｐゴシック" panose="020B0600070205080204" pitchFamily="50" charset="-128"/>
            </a:rPr>
            <a:t>円の増となった。有害鳥獣防護柵事業や農地耕作条件改善事業の減などもあったものの、やまなし産地パワーアップ事業、農業体質強化基盤整備促進事業などの増が主な要因として挙げられる。農林水産業費は、本市の主要産業である農業や全国的に高い評価を受けているワイン産業の推進のため各事業を実施していることから、全国平均より高い値で推移している。なお、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年度の突出した伸びは、</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月の大雪による倒壊ハウス等の再建事業の実施によるものである。商工費では、類似団体平均値を下回る</a:t>
          </a:r>
          <a:r>
            <a:rPr kumimoji="1" lang="en-US" altLang="ja-JP" sz="900">
              <a:latin typeface="ＭＳ Ｐゴシック" panose="020B0600070205080204" pitchFamily="50" charset="-128"/>
              <a:ea typeface="ＭＳ Ｐゴシック" panose="020B0600070205080204" pitchFamily="50" charset="-128"/>
            </a:rPr>
            <a:t>11,567</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168</a:t>
          </a:r>
          <a:r>
            <a:rPr kumimoji="1" lang="ja-JP" altLang="en-US" sz="900">
              <a:latin typeface="ＭＳ Ｐゴシック" panose="020B0600070205080204" pitchFamily="50" charset="-128"/>
              <a:ea typeface="ＭＳ Ｐゴシック" panose="020B0600070205080204" pitchFamily="50" charset="-128"/>
            </a:rPr>
            <a:t>円増加した。観光費は、多言語観光マップシステム構築等業務委託実施などの増要因もあったものの、道の駅甲斐大和改修事業の減などにより減少しているが、人口減が影響し前年度から増となった。土木費では、類似団体平均値を下回る</a:t>
          </a:r>
          <a:r>
            <a:rPr kumimoji="1" lang="en-US" altLang="ja-JP" sz="900">
              <a:latin typeface="ＭＳ Ｐゴシック" panose="020B0600070205080204" pitchFamily="50" charset="-128"/>
              <a:ea typeface="ＭＳ Ｐゴシック" panose="020B0600070205080204" pitchFamily="50" charset="-128"/>
            </a:rPr>
            <a:t>52,355</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2,275</a:t>
          </a:r>
          <a:r>
            <a:rPr kumimoji="1" lang="ja-JP" altLang="en-US" sz="900">
              <a:latin typeface="ＭＳ Ｐゴシック" panose="020B0600070205080204" pitchFamily="50" charset="-128"/>
              <a:ea typeface="ＭＳ Ｐゴシック" panose="020B0600070205080204" pitchFamily="50" charset="-128"/>
            </a:rPr>
            <a:t>円減少した。塩山駅駅舎改修に伴う南北自由通路改修事業、下水道会計繰出金の増などもあったものの、市道下塩後</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号線事業等の社会資本整備総合交付金事業の事業費の減、駅前広場整備事業、橋りょう長寿命化改修事業の減などが主な要因として挙げられる。消防費では、類似団体平均値を下回る</a:t>
          </a:r>
          <a:r>
            <a:rPr kumimoji="1" lang="en-US" altLang="ja-JP" sz="900">
              <a:latin typeface="ＭＳ Ｐゴシック" panose="020B0600070205080204" pitchFamily="50" charset="-128"/>
              <a:ea typeface="ＭＳ Ｐゴシック" panose="020B0600070205080204" pitchFamily="50" charset="-128"/>
            </a:rPr>
            <a:t>22,970</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2,393</a:t>
          </a:r>
          <a:r>
            <a:rPr kumimoji="1" lang="ja-JP" altLang="en-US" sz="900">
              <a:latin typeface="ＭＳ Ｐゴシック" panose="020B0600070205080204" pitchFamily="50" charset="-128"/>
              <a:ea typeface="ＭＳ Ｐゴシック" panose="020B0600070205080204" pitchFamily="50" charset="-128"/>
            </a:rPr>
            <a:t>円増加した。常備消防に関する一部事務組合負担金の増や消防団詰所建設事業の増などが主な要因として挙げられる。なお、平成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年度の突出した伸びは、当該年度に防災行政無線デジタル化整備事業を実施したものによる。教育費では、類似団体平均値を下回る</a:t>
          </a:r>
          <a:r>
            <a:rPr kumimoji="1" lang="en-US" altLang="ja-JP" sz="900">
              <a:latin typeface="ＭＳ Ｐゴシック" panose="020B0600070205080204" pitchFamily="50" charset="-128"/>
              <a:ea typeface="ＭＳ Ｐゴシック" panose="020B0600070205080204" pitchFamily="50" charset="-128"/>
            </a:rPr>
            <a:t>44,735</a:t>
          </a:r>
          <a:r>
            <a:rPr kumimoji="1" lang="ja-JP" altLang="en-US" sz="900">
              <a:latin typeface="ＭＳ Ｐゴシック" panose="020B0600070205080204" pitchFamily="50" charset="-128"/>
              <a:ea typeface="ＭＳ Ｐゴシック" panose="020B0600070205080204" pitchFamily="50" charset="-128"/>
            </a:rPr>
            <a:t>円で前年度から</a:t>
          </a:r>
          <a:r>
            <a:rPr kumimoji="1" lang="en-US" altLang="ja-JP" sz="900">
              <a:latin typeface="ＭＳ Ｐゴシック" panose="020B0600070205080204" pitchFamily="50" charset="-128"/>
              <a:ea typeface="ＭＳ Ｐゴシック" panose="020B0600070205080204" pitchFamily="50" charset="-128"/>
            </a:rPr>
            <a:t>13,002</a:t>
          </a:r>
          <a:r>
            <a:rPr kumimoji="1" lang="ja-JP" altLang="en-US" sz="900">
              <a:latin typeface="ＭＳ Ｐゴシック" panose="020B0600070205080204" pitchFamily="50" charset="-128"/>
              <a:ea typeface="ＭＳ Ｐゴシック" panose="020B0600070205080204" pitchFamily="50" charset="-128"/>
            </a:rPr>
            <a:t>円と大幅な減となった。小学校エアコン設置事業、大和スポーツ公園グラウンド改修工事の増など増要因もあったが、塩山南小学校北館大規模改修事業の減などが主な要因として挙げられる。なお、教育費の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年度の伸びは、学校給食センター建設事業や市民文化会館リニューアル事業などの大規模普通建設事業の実施によるものである。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ついては、歳出で内部情報系システムの再リースなどによる減もあったが、歳入が普通交付税の合併縮減などによる減やふるさと納税寄附金の減などの影響により歳出の減少幅を上回ったことから、実質単年度収支は、</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年連続の赤字となった。また、財政調整基金を繰入れずに財政運営することができたが、予算積立までの余力がなく前年度から利子分の積立にとどまった。財政調整基金については、標準財政規模の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割を満たしていないことから依然として厳しい財政状況にある。前年度との比較ついては、財政調整基金が</a:t>
          </a:r>
          <a:r>
            <a:rPr kumimoji="1" lang="en-US" altLang="ja-JP" sz="1050">
              <a:latin typeface="ＭＳ ゴシック" pitchFamily="49" charset="-128"/>
              <a:ea typeface="ＭＳ ゴシック" pitchFamily="49" charset="-128"/>
            </a:rPr>
            <a:t>0.12</a:t>
          </a:r>
          <a:r>
            <a:rPr kumimoji="1" lang="ja-JP" altLang="en-US" sz="1050">
              <a:latin typeface="ＭＳ ゴシック" pitchFamily="49" charset="-128"/>
              <a:ea typeface="ＭＳ ゴシック" pitchFamily="49" charset="-128"/>
            </a:rPr>
            <a:t>ポイント増加、実質収支額</a:t>
          </a:r>
          <a:r>
            <a:rPr kumimoji="1" lang="en-US" altLang="ja-JP" sz="1050">
              <a:latin typeface="ＭＳ ゴシック" pitchFamily="49" charset="-128"/>
              <a:ea typeface="ＭＳ ゴシック" pitchFamily="49" charset="-128"/>
            </a:rPr>
            <a:t>1.23</a:t>
          </a:r>
          <a:r>
            <a:rPr kumimoji="1" lang="ja-JP" altLang="en-US" sz="1050">
              <a:latin typeface="ＭＳ ゴシック" pitchFamily="49" charset="-128"/>
              <a:ea typeface="ＭＳ ゴシック" pitchFamily="49" charset="-128"/>
            </a:rPr>
            <a:t>ポイント減少、実質単年度収支</a:t>
          </a:r>
          <a:r>
            <a:rPr kumimoji="1" lang="en-US" altLang="ja-JP" sz="1050">
              <a:latin typeface="ＭＳ ゴシック" pitchFamily="49" charset="-128"/>
              <a:ea typeface="ＭＳ ゴシック" pitchFamily="49" charset="-128"/>
            </a:rPr>
            <a:t>1.13</a:t>
          </a:r>
          <a:r>
            <a:rPr kumimoji="1" lang="ja-JP" altLang="en-US" sz="1050">
              <a:latin typeface="ＭＳ ゴシック" pitchFamily="49" charset="-128"/>
              <a:ea typeface="ＭＳ ゴシック" pitchFamily="49" charset="-128"/>
            </a:rPr>
            <a:t>ポイント増加となった。今後、財政調整基金について、平成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年度に雪害対応のため取崩し分を計画的に積立てるとともに、更なるの積立ができるよう一層の歳出削減に努める。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連結実質赤字比率に係る黒字額は前年度より減少している。国民健康保険事業特別会計で、</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ポイント増加もあったが、一般会計で</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ポイント減少したことが主な要因に挙げられる。法適用公営企業については、水道事業会計で</a:t>
          </a:r>
          <a:r>
            <a:rPr kumimoji="1" lang="en-US" altLang="ja-JP" sz="1400">
              <a:latin typeface="ＭＳ ゴシック" pitchFamily="49" charset="-128"/>
              <a:ea typeface="ＭＳ ゴシック" pitchFamily="49" charset="-128"/>
            </a:rPr>
            <a:t>0.87</a:t>
          </a:r>
          <a:r>
            <a:rPr kumimoji="1" lang="ja-JP" altLang="en-US" sz="1400">
              <a:latin typeface="ＭＳ ゴシック" pitchFamily="49" charset="-128"/>
              <a:ea typeface="ＭＳ ゴシック" pitchFamily="49" charset="-128"/>
            </a:rPr>
            <a:t>ポイントの減、勝沼ぶどうの丘事業会計で</a:t>
          </a:r>
          <a:r>
            <a:rPr kumimoji="1" lang="en-US" altLang="ja-JP" sz="1400">
              <a:latin typeface="ＭＳ ゴシック" pitchFamily="49" charset="-128"/>
              <a:ea typeface="ＭＳ ゴシック" pitchFamily="49" charset="-128"/>
            </a:rPr>
            <a:t>0.06</a:t>
          </a:r>
          <a:r>
            <a:rPr kumimoji="1" lang="ja-JP" altLang="en-US" sz="1400">
              <a:latin typeface="ＭＳ ゴシック" pitchFamily="49" charset="-128"/>
              <a:ea typeface="ＭＳ ゴシック" pitchFamily="49" charset="-128"/>
            </a:rPr>
            <a:t>ポイントの減、勝沼病院事業会計で</a:t>
          </a:r>
          <a:r>
            <a:rPr kumimoji="1" lang="en-US" altLang="ja-JP" sz="1400">
              <a:latin typeface="ＭＳ ゴシック" pitchFamily="49" charset="-128"/>
              <a:ea typeface="ＭＳ ゴシック" pitchFamily="49" charset="-128"/>
            </a:rPr>
            <a:t>0.10</a:t>
          </a:r>
          <a:r>
            <a:rPr kumimoji="1" lang="ja-JP" altLang="en-US" sz="1400">
              <a:latin typeface="ＭＳ ゴシック" pitchFamily="49" charset="-128"/>
              <a:ea typeface="ＭＳ ゴシック" pitchFamily="49" charset="-128"/>
            </a:rPr>
            <a:t>ポイントの増となった。今後も黒字額が増加できるよう、各事業会計において更なる収入確保策を図り、なお一層の歳出抑制に努める。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16999643</v>
      </c>
      <c r="BO4" s="441"/>
      <c r="BP4" s="441"/>
      <c r="BQ4" s="441"/>
      <c r="BR4" s="441"/>
      <c r="BS4" s="441"/>
      <c r="BT4" s="441"/>
      <c r="BU4" s="442"/>
      <c r="BV4" s="440">
        <v>18113393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v>
      </c>
      <c r="CU4" s="622"/>
      <c r="CV4" s="622"/>
      <c r="CW4" s="622"/>
      <c r="CX4" s="622"/>
      <c r="CY4" s="622"/>
      <c r="CZ4" s="622"/>
      <c r="DA4" s="623"/>
      <c r="DB4" s="621">
        <v>5.3</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16542221</v>
      </c>
      <c r="BO5" s="446"/>
      <c r="BP5" s="446"/>
      <c r="BQ5" s="446"/>
      <c r="BR5" s="446"/>
      <c r="BS5" s="446"/>
      <c r="BT5" s="446"/>
      <c r="BU5" s="447"/>
      <c r="BV5" s="445">
        <v>17513022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90.7</v>
      </c>
      <c r="CU5" s="416"/>
      <c r="CV5" s="416"/>
      <c r="CW5" s="416"/>
      <c r="CX5" s="416"/>
      <c r="CY5" s="416"/>
      <c r="CZ5" s="416"/>
      <c r="DA5" s="417"/>
      <c r="DB5" s="415">
        <v>88.8</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457422</v>
      </c>
      <c r="BO6" s="446"/>
      <c r="BP6" s="446"/>
      <c r="BQ6" s="446"/>
      <c r="BR6" s="446"/>
      <c r="BS6" s="446"/>
      <c r="BT6" s="446"/>
      <c r="BU6" s="447"/>
      <c r="BV6" s="445">
        <v>600371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v>
      </c>
      <c r="CU6" s="596"/>
      <c r="CV6" s="596"/>
      <c r="CW6" s="596"/>
      <c r="CX6" s="596"/>
      <c r="CY6" s="596"/>
      <c r="CZ6" s="596"/>
      <c r="DA6" s="597"/>
      <c r="DB6" s="595">
        <v>93.8</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52409</v>
      </c>
      <c r="BO7" s="446"/>
      <c r="BP7" s="446"/>
      <c r="BQ7" s="446"/>
      <c r="BR7" s="446"/>
      <c r="BS7" s="446"/>
      <c r="BT7" s="446"/>
      <c r="BU7" s="447"/>
      <c r="BV7" s="445">
        <v>65861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10047551</v>
      </c>
      <c r="CU7" s="446"/>
      <c r="CV7" s="446"/>
      <c r="CW7" s="446"/>
      <c r="CX7" s="446"/>
      <c r="CY7" s="446"/>
      <c r="CZ7" s="446"/>
      <c r="DA7" s="447"/>
      <c r="DB7" s="445">
        <v>10170562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405013</v>
      </c>
      <c r="BO8" s="446"/>
      <c r="BP8" s="446"/>
      <c r="BQ8" s="446"/>
      <c r="BR8" s="446"/>
      <c r="BS8" s="446"/>
      <c r="BT8" s="446"/>
      <c r="BU8" s="447"/>
      <c r="BV8" s="445">
        <v>534510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0.46</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x14ac:dyDescent="0.25">
      <c r="A9" s="166"/>
      <c r="B9" s="584" t="s">
        <v>104</v>
      </c>
      <c r="C9" s="585"/>
      <c r="D9" s="585"/>
      <c r="E9" s="585"/>
      <c r="F9" s="585"/>
      <c r="G9" s="585"/>
      <c r="H9" s="585"/>
      <c r="I9" s="585"/>
      <c r="J9" s="585"/>
      <c r="K9" s="508"/>
      <c r="L9" s="586" t="s">
        <v>105</v>
      </c>
      <c r="M9" s="587"/>
      <c r="N9" s="587"/>
      <c r="O9" s="587"/>
      <c r="P9" s="587"/>
      <c r="Q9" s="588"/>
      <c r="R9" s="589">
        <v>31671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-129497</v>
      </c>
      <c r="BO9" s="446"/>
      <c r="BP9" s="446"/>
      <c r="BQ9" s="446"/>
      <c r="BR9" s="446"/>
      <c r="BS9" s="446"/>
      <c r="BT9" s="446"/>
      <c r="BU9" s="447"/>
      <c r="BV9" s="445">
        <v>-327718</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18.7</v>
      </c>
      <c r="CU9" s="416"/>
      <c r="CV9" s="416"/>
      <c r="CW9" s="416"/>
      <c r="CX9" s="416"/>
      <c r="CY9" s="416"/>
      <c r="CZ9" s="416"/>
      <c r="DA9" s="417"/>
      <c r="DB9" s="415">
        <v>17.5</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110</v>
      </c>
      <c r="M10" s="419"/>
      <c r="N10" s="419"/>
      <c r="O10" s="419"/>
      <c r="P10" s="419"/>
      <c r="Q10" s="420"/>
      <c r="R10" s="421">
        <v>33927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163</v>
      </c>
      <c r="BO10" s="446"/>
      <c r="BP10" s="446"/>
      <c r="BQ10" s="446"/>
      <c r="BR10" s="446"/>
      <c r="BS10" s="446"/>
      <c r="BT10" s="446"/>
      <c r="BU10" s="447"/>
      <c r="BV10" s="445">
        <v>81499</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2">
      <c r="A12" s="166"/>
      <c r="B12" s="561" t="s">
        <v>122</v>
      </c>
      <c r="C12" s="562"/>
      <c r="D12" s="562"/>
      <c r="E12" s="562"/>
      <c r="F12" s="562"/>
      <c r="G12" s="562"/>
      <c r="H12" s="562"/>
      <c r="I12" s="562"/>
      <c r="J12" s="562"/>
      <c r="K12" s="563"/>
      <c r="L12" s="570" t="s">
        <v>123</v>
      </c>
      <c r="M12" s="571"/>
      <c r="N12" s="571"/>
      <c r="O12" s="571"/>
      <c r="P12" s="571"/>
      <c r="Q12" s="572"/>
      <c r="R12" s="573">
        <v>32384</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130</v>
      </c>
      <c r="N13" s="546"/>
      <c r="O13" s="546"/>
      <c r="P13" s="546"/>
      <c r="Q13" s="547"/>
      <c r="R13" s="548">
        <v>32185</v>
      </c>
      <c r="S13" s="549"/>
      <c r="T13" s="549"/>
      <c r="U13" s="549"/>
      <c r="V13" s="550"/>
      <c r="W13" s="536" t="s">
        <v>131</v>
      </c>
      <c r="X13" s="458"/>
      <c r="Y13" s="458"/>
      <c r="Z13" s="458"/>
      <c r="AA13" s="458"/>
      <c r="AB13" s="459"/>
      <c r="AC13" s="421">
        <v>3949</v>
      </c>
      <c r="AD13" s="422"/>
      <c r="AE13" s="422"/>
      <c r="AF13" s="422"/>
      <c r="AG13" s="423"/>
      <c r="AH13" s="421">
        <v>4155</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-129334</v>
      </c>
      <c r="BO13" s="446"/>
      <c r="BP13" s="446"/>
      <c r="BQ13" s="446"/>
      <c r="BR13" s="446"/>
      <c r="BS13" s="446"/>
      <c r="BT13" s="446"/>
      <c r="BU13" s="447"/>
      <c r="BV13" s="445">
        <v>-246219</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13.2</v>
      </c>
      <c r="CU13" s="416"/>
      <c r="CV13" s="416"/>
      <c r="CW13" s="416"/>
      <c r="CX13" s="416"/>
      <c r="CY13" s="416"/>
      <c r="CZ13" s="416"/>
      <c r="DA13" s="417"/>
      <c r="DB13" s="415">
        <v>12.7</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136</v>
      </c>
      <c r="M14" s="579"/>
      <c r="N14" s="579"/>
      <c r="O14" s="579"/>
      <c r="P14" s="579"/>
      <c r="Q14" s="580"/>
      <c r="R14" s="548">
        <v>32886</v>
      </c>
      <c r="S14" s="549"/>
      <c r="T14" s="549"/>
      <c r="U14" s="549"/>
      <c r="V14" s="550"/>
      <c r="W14" s="551"/>
      <c r="X14" s="461"/>
      <c r="Y14" s="461"/>
      <c r="Z14" s="461"/>
      <c r="AA14" s="461"/>
      <c r="AB14" s="462"/>
      <c r="AC14" s="541">
        <v>24</v>
      </c>
      <c r="AD14" s="542"/>
      <c r="AE14" s="542"/>
      <c r="AF14" s="542"/>
      <c r="AG14" s="543"/>
      <c r="AH14" s="541">
        <v>23.7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145.69999999999999</v>
      </c>
      <c r="CU14" s="553"/>
      <c r="CV14" s="553"/>
      <c r="CW14" s="553"/>
      <c r="CX14" s="553"/>
      <c r="CY14" s="553"/>
      <c r="CZ14" s="553"/>
      <c r="DA14" s="554"/>
      <c r="DB14" s="552">
        <v>134.69999999999999</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130</v>
      </c>
      <c r="N15" s="546"/>
      <c r="O15" s="546"/>
      <c r="P15" s="546"/>
      <c r="Q15" s="547"/>
      <c r="R15" s="548">
        <v>32698</v>
      </c>
      <c r="S15" s="549"/>
      <c r="T15" s="549"/>
      <c r="U15" s="549"/>
      <c r="V15" s="550"/>
      <c r="W15" s="536" t="s">
        <v>138</v>
      </c>
      <c r="X15" s="458"/>
      <c r="Y15" s="458"/>
      <c r="Z15" s="458"/>
      <c r="AA15" s="458"/>
      <c r="AB15" s="459"/>
      <c r="AC15" s="421">
        <v>3125</v>
      </c>
      <c r="AD15" s="422"/>
      <c r="AE15" s="422"/>
      <c r="AF15" s="422"/>
      <c r="AG15" s="423"/>
      <c r="AH15" s="421">
        <v>3544</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3734491</v>
      </c>
      <c r="BO15" s="441"/>
      <c r="BP15" s="441"/>
      <c r="BQ15" s="441"/>
      <c r="BR15" s="441"/>
      <c r="BS15" s="441"/>
      <c r="BT15" s="441"/>
      <c r="BU15" s="442"/>
      <c r="BV15" s="440">
        <v>3757257</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19</v>
      </c>
      <c r="AD16" s="542"/>
      <c r="AE16" s="542"/>
      <c r="AF16" s="542"/>
      <c r="AG16" s="543"/>
      <c r="AH16" s="541">
        <v>20.2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8142350</v>
      </c>
      <c r="BO16" s="446"/>
      <c r="BP16" s="446"/>
      <c r="BQ16" s="446"/>
      <c r="BR16" s="446"/>
      <c r="BS16" s="446"/>
      <c r="BT16" s="446"/>
      <c r="BU16" s="447"/>
      <c r="BV16" s="445">
        <v>8128121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9372</v>
      </c>
      <c r="AD17" s="422"/>
      <c r="AE17" s="422"/>
      <c r="AF17" s="422"/>
      <c r="AG17" s="423"/>
      <c r="AH17" s="421">
        <v>9816</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4765581</v>
      </c>
      <c r="BO17" s="446"/>
      <c r="BP17" s="446"/>
      <c r="BQ17" s="446"/>
      <c r="BR17" s="446"/>
      <c r="BS17" s="446"/>
      <c r="BT17" s="446"/>
      <c r="BU17" s="447"/>
      <c r="BV17" s="445">
        <v>4779895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148</v>
      </c>
      <c r="C18" s="508"/>
      <c r="D18" s="508"/>
      <c r="E18" s="509"/>
      <c r="F18" s="509"/>
      <c r="G18" s="509"/>
      <c r="H18" s="509"/>
      <c r="I18" s="509"/>
      <c r="J18" s="509"/>
      <c r="K18" s="509"/>
      <c r="L18" s="510">
        <v>264.11</v>
      </c>
      <c r="M18" s="510"/>
      <c r="N18" s="510"/>
      <c r="O18" s="510"/>
      <c r="P18" s="510"/>
      <c r="Q18" s="510"/>
      <c r="R18" s="511"/>
      <c r="S18" s="511"/>
      <c r="T18" s="511"/>
      <c r="U18" s="511"/>
      <c r="V18" s="512"/>
      <c r="W18" s="526"/>
      <c r="X18" s="527"/>
      <c r="Y18" s="527"/>
      <c r="Z18" s="527"/>
      <c r="AA18" s="527"/>
      <c r="AB18" s="537"/>
      <c r="AC18" s="409">
        <v>57</v>
      </c>
      <c r="AD18" s="410"/>
      <c r="AE18" s="410"/>
      <c r="AF18" s="410"/>
      <c r="AG18" s="513"/>
      <c r="AH18" s="409">
        <v>56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9195877</v>
      </c>
      <c r="BO18" s="446"/>
      <c r="BP18" s="446"/>
      <c r="BQ18" s="446"/>
      <c r="BR18" s="446"/>
      <c r="BS18" s="446"/>
      <c r="BT18" s="446"/>
      <c r="BU18" s="447"/>
      <c r="BV18" s="445">
        <v>9070153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150</v>
      </c>
      <c r="C19" s="508"/>
      <c r="D19" s="508"/>
      <c r="E19" s="509"/>
      <c r="F19" s="509"/>
      <c r="G19" s="509"/>
      <c r="H19" s="509"/>
      <c r="I19" s="509"/>
      <c r="J19" s="509"/>
      <c r="K19" s="509"/>
      <c r="L19" s="515">
        <v>120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11548618</v>
      </c>
      <c r="BO19" s="446"/>
      <c r="BP19" s="446"/>
      <c r="BQ19" s="446"/>
      <c r="BR19" s="446"/>
      <c r="BS19" s="446"/>
      <c r="BT19" s="446"/>
      <c r="BU19" s="447"/>
      <c r="BV19" s="445">
        <v>12184285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152</v>
      </c>
      <c r="C20" s="508"/>
      <c r="D20" s="508"/>
      <c r="E20" s="509"/>
      <c r="F20" s="509"/>
      <c r="G20" s="509"/>
      <c r="H20" s="509"/>
      <c r="I20" s="509"/>
      <c r="J20" s="509"/>
      <c r="K20" s="509"/>
      <c r="L20" s="515">
        <v>11389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24000370</v>
      </c>
      <c r="BO23" s="446"/>
      <c r="BP23" s="446"/>
      <c r="BQ23" s="446"/>
      <c r="BR23" s="446"/>
      <c r="BS23" s="446"/>
      <c r="BT23" s="446"/>
      <c r="BU23" s="447"/>
      <c r="BV23" s="445">
        <v>24497666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161</v>
      </c>
      <c r="F24" s="419"/>
      <c r="G24" s="419"/>
      <c r="H24" s="419"/>
      <c r="I24" s="419"/>
      <c r="J24" s="419"/>
      <c r="K24" s="420"/>
      <c r="L24" s="421">
        <v>1</v>
      </c>
      <c r="M24" s="422"/>
      <c r="N24" s="422"/>
      <c r="O24" s="422"/>
      <c r="P24" s="423"/>
      <c r="Q24" s="421">
        <v>7866</v>
      </c>
      <c r="R24" s="422"/>
      <c r="S24" s="422"/>
      <c r="T24" s="422"/>
      <c r="U24" s="422"/>
      <c r="V24" s="423"/>
      <c r="W24" s="487"/>
      <c r="X24" s="478"/>
      <c r="Y24" s="479"/>
      <c r="Z24" s="418" t="s">
        <v>162</v>
      </c>
      <c r="AA24" s="419"/>
      <c r="AB24" s="419"/>
      <c r="AC24" s="419"/>
      <c r="AD24" s="419"/>
      <c r="AE24" s="419"/>
      <c r="AF24" s="419"/>
      <c r="AG24" s="420"/>
      <c r="AH24" s="421">
        <v>311</v>
      </c>
      <c r="AI24" s="422"/>
      <c r="AJ24" s="422"/>
      <c r="AK24" s="422"/>
      <c r="AL24" s="423"/>
      <c r="AM24" s="421">
        <v>900345</v>
      </c>
      <c r="AN24" s="422"/>
      <c r="AO24" s="422"/>
      <c r="AP24" s="422"/>
      <c r="AQ24" s="422"/>
      <c r="AR24" s="423"/>
      <c r="AS24" s="421">
        <v>2895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10723031</v>
      </c>
      <c r="BO24" s="446"/>
      <c r="BP24" s="446"/>
      <c r="BQ24" s="446"/>
      <c r="BR24" s="446"/>
      <c r="BS24" s="446"/>
      <c r="BT24" s="446"/>
      <c r="BU24" s="447"/>
      <c r="BV24" s="445">
        <v>11062029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164</v>
      </c>
      <c r="F25" s="419"/>
      <c r="G25" s="419"/>
      <c r="H25" s="419"/>
      <c r="I25" s="419"/>
      <c r="J25" s="419"/>
      <c r="K25" s="420"/>
      <c r="L25" s="421">
        <v>1</v>
      </c>
      <c r="M25" s="422"/>
      <c r="N25" s="422"/>
      <c r="O25" s="422"/>
      <c r="P25" s="423"/>
      <c r="Q25" s="421">
        <v>6203</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121</v>
      </c>
      <c r="AN25" s="422"/>
      <c r="AO25" s="422"/>
      <c r="AP25" s="422"/>
      <c r="AQ25" s="422"/>
      <c r="AR25" s="423"/>
      <c r="AS25" s="421" t="s">
        <v>121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683575</v>
      </c>
      <c r="BO25" s="441"/>
      <c r="BP25" s="441"/>
      <c r="BQ25" s="441"/>
      <c r="BR25" s="441"/>
      <c r="BS25" s="441"/>
      <c r="BT25" s="441"/>
      <c r="BU25" s="442"/>
      <c r="BV25" s="440">
        <v>775111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168</v>
      </c>
      <c r="F26" s="419"/>
      <c r="G26" s="419"/>
      <c r="H26" s="419"/>
      <c r="I26" s="419"/>
      <c r="J26" s="419"/>
      <c r="K26" s="420"/>
      <c r="L26" s="421">
        <v>1</v>
      </c>
      <c r="M26" s="422"/>
      <c r="N26" s="422"/>
      <c r="O26" s="422"/>
      <c r="P26" s="423"/>
      <c r="Q26" s="421">
        <v>5679</v>
      </c>
      <c r="R26" s="422"/>
      <c r="S26" s="422"/>
      <c r="T26" s="422"/>
      <c r="U26" s="422"/>
      <c r="V26" s="423"/>
      <c r="W26" s="487"/>
      <c r="X26" s="478"/>
      <c r="Y26" s="479"/>
      <c r="Z26" s="418" t="s">
        <v>169</v>
      </c>
      <c r="AA26" s="500"/>
      <c r="AB26" s="500"/>
      <c r="AC26" s="500"/>
      <c r="AD26" s="500"/>
      <c r="AE26" s="500"/>
      <c r="AF26" s="500"/>
      <c r="AG26" s="501"/>
      <c r="AH26" s="421">
        <v>15</v>
      </c>
      <c r="AI26" s="422"/>
      <c r="AJ26" s="422"/>
      <c r="AK26" s="422"/>
      <c r="AL26" s="423"/>
      <c r="AM26" s="421">
        <v>38775</v>
      </c>
      <c r="AN26" s="422"/>
      <c r="AO26" s="422"/>
      <c r="AP26" s="422"/>
      <c r="AQ26" s="422"/>
      <c r="AR26" s="423"/>
      <c r="AS26" s="421">
        <v>2585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171</v>
      </c>
      <c r="F27" s="419"/>
      <c r="G27" s="419"/>
      <c r="H27" s="419"/>
      <c r="I27" s="419"/>
      <c r="J27" s="419"/>
      <c r="K27" s="420"/>
      <c r="L27" s="421">
        <v>1</v>
      </c>
      <c r="M27" s="422"/>
      <c r="N27" s="422"/>
      <c r="O27" s="422"/>
      <c r="P27" s="423"/>
      <c r="Q27" s="421">
        <v>3800</v>
      </c>
      <c r="R27" s="422"/>
      <c r="S27" s="422"/>
      <c r="T27" s="422"/>
      <c r="U27" s="422"/>
      <c r="V27" s="423"/>
      <c r="W27" s="487"/>
      <c r="X27" s="478"/>
      <c r="Y27" s="479"/>
      <c r="Z27" s="418" t="s">
        <v>172</v>
      </c>
      <c r="AA27" s="419"/>
      <c r="AB27" s="419"/>
      <c r="AC27" s="419"/>
      <c r="AD27" s="419"/>
      <c r="AE27" s="419"/>
      <c r="AF27" s="419"/>
      <c r="AG27" s="420"/>
      <c r="AH27" s="421" t="s">
        <v>166</v>
      </c>
      <c r="AI27" s="422"/>
      <c r="AJ27" s="422"/>
      <c r="AK27" s="422"/>
      <c r="AL27" s="423"/>
      <c r="AM27" s="421" t="s">
        <v>129</v>
      </c>
      <c r="AN27" s="422"/>
      <c r="AO27" s="422"/>
      <c r="AP27" s="422"/>
      <c r="AQ27" s="422"/>
      <c r="AR27" s="423"/>
      <c r="AS27" s="421" t="s">
        <v>166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646333</v>
      </c>
      <c r="BO27" s="449"/>
      <c r="BP27" s="449"/>
      <c r="BQ27" s="449"/>
      <c r="BR27" s="449"/>
      <c r="BS27" s="449"/>
      <c r="BT27" s="449"/>
      <c r="BU27" s="450"/>
      <c r="BV27" s="448">
        <v>645981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174</v>
      </c>
      <c r="F28" s="419"/>
      <c r="G28" s="419"/>
      <c r="H28" s="419"/>
      <c r="I28" s="419"/>
      <c r="J28" s="419"/>
      <c r="K28" s="420"/>
      <c r="L28" s="421">
        <v>1</v>
      </c>
      <c r="M28" s="422"/>
      <c r="N28" s="422"/>
      <c r="O28" s="422"/>
      <c r="P28" s="423"/>
      <c r="Q28" s="421">
        <v>3450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166</v>
      </c>
      <c r="AN28" s="422"/>
      <c r="AO28" s="422"/>
      <c r="AP28" s="422"/>
      <c r="AQ28" s="422"/>
      <c r="AR28" s="423"/>
      <c r="AS28" s="421" t="s">
        <v>166</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998138</v>
      </c>
      <c r="BO28" s="441"/>
      <c r="BP28" s="441"/>
      <c r="BQ28" s="441"/>
      <c r="BR28" s="441"/>
      <c r="BS28" s="441"/>
      <c r="BT28" s="441"/>
      <c r="BU28" s="442"/>
      <c r="BV28" s="440">
        <v>997975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177</v>
      </c>
      <c r="F29" s="419"/>
      <c r="G29" s="419"/>
      <c r="H29" s="419"/>
      <c r="I29" s="419"/>
      <c r="J29" s="419"/>
      <c r="K29" s="420"/>
      <c r="L29" s="421">
        <v>16</v>
      </c>
      <c r="M29" s="422"/>
      <c r="N29" s="422"/>
      <c r="O29" s="422"/>
      <c r="P29" s="423"/>
      <c r="Q29" s="421">
        <v>3350</v>
      </c>
      <c r="R29" s="422"/>
      <c r="S29" s="422"/>
      <c r="T29" s="422"/>
      <c r="U29" s="422"/>
      <c r="V29" s="423"/>
      <c r="W29" s="488"/>
      <c r="X29" s="489"/>
      <c r="Y29" s="490"/>
      <c r="Z29" s="418" t="s">
        <v>178</v>
      </c>
      <c r="AA29" s="419"/>
      <c r="AB29" s="419"/>
      <c r="AC29" s="419"/>
      <c r="AD29" s="419"/>
      <c r="AE29" s="419"/>
      <c r="AF29" s="419"/>
      <c r="AG29" s="420"/>
      <c r="AH29" s="421">
        <v>311</v>
      </c>
      <c r="AI29" s="422"/>
      <c r="AJ29" s="422"/>
      <c r="AK29" s="422"/>
      <c r="AL29" s="423"/>
      <c r="AM29" s="421">
        <v>900345</v>
      </c>
      <c r="AN29" s="422"/>
      <c r="AO29" s="422"/>
      <c r="AP29" s="422"/>
      <c r="AQ29" s="422"/>
      <c r="AR29" s="423"/>
      <c r="AS29" s="421">
        <v>2895</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150914</v>
      </c>
      <c r="BO29" s="446"/>
      <c r="BP29" s="446"/>
      <c r="BQ29" s="446"/>
      <c r="BR29" s="446"/>
      <c r="BS29" s="446"/>
      <c r="BT29" s="446"/>
      <c r="BU29" s="447"/>
      <c r="BV29" s="445">
        <v>150868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94.6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2557517</v>
      </c>
      <c r="BO30" s="449"/>
      <c r="BP30" s="449"/>
      <c r="BQ30" s="449"/>
      <c r="BR30" s="449"/>
      <c r="BS30" s="449"/>
      <c r="BT30" s="449"/>
      <c r="BU30" s="450"/>
      <c r="BV30" s="448">
        <v>2602232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187</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187</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IF('各会計、関係団体の財政状況及び健全化判断比率'!B34="","",'各会計、関係団体の財政状況及び健全化判断比率'!B34)</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IF('各会計、関係団体の財政状況及び健全化判断比率'!B37="","",'各会計、関係団体の財政状況及び健全化判断比率'!B37)</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東山梨行政事務組合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甲州市土地開発公社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診療所事業特別会計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IF('各会計、関係団体の財政状況及び健全化判断比率'!B35="","",'各会計、関係団体の財政状況及び健全化判断比率'!B35)</f>
        <v>勝沼ぶどうの丘事業会計</v>
      </c>
      <c r="AP35" s="403"/>
      <c r="AQ35" s="403"/>
      <c r="AR35" s="403"/>
      <c r="AS35" s="403"/>
      <c r="AT35" s="403"/>
      <c r="AU35" s="403"/>
      <c r="AV35" s="403"/>
      <c r="AW35" s="403"/>
      <c r="AX35" s="403"/>
      <c r="AY35" s="403"/>
      <c r="AZ35" s="403"/>
      <c r="BA35" s="403"/>
      <c r="BB35" s="403"/>
      <c r="BC35" s="403"/>
      <c r="BD35" s="193"/>
      <c r="BE35" s="404">
        <f t="shared" ref="BE35:BE43" si="1">IF(BG35="","",BE34+1)</f>
        <v>12</v>
      </c>
      <c r="BF35" s="404"/>
      <c r="BG35" s="403" t="str">
        <f>IF('各会計、関係団体の財政状況及び健全化判断比率'!B38="","",'各会計、関係団体の財政状況及び健全化判断比率'!B38)</f>
        <v>簡易水道事業特別会計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東山梨環境衛生組合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IF('各会計、関係団体の財政状況及び健全化判断比率'!B36="","",'各会計、関係団体の財政状況及び健全化判断比率'!B36)</f>
        <v>勝沼病院事業会計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市町村総合事務組合(電子化会館管理・研修会計)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居宅介護予防支援事業特別会計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市町村総合事務組合(最終処分場)</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7</v>
      </c>
      <c r="V39" s="404"/>
      <c r="W39" s="403" t="str">
        <f>IF('各会計、関係団体の財政状況及び健全化判断比率'!B33="","",'各会計、関係団体の財政状況及び健全化判断比率'!B33)</f>
        <v>訪問看護事業特別会計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市町村総合事務組合(入札参加会計)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市町村総合事務組合(交通災害会計)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峡東地域広域水道企業団</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甲府・峡東地域ごみ処理施設事務組合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EX7tnaZNN5L66CW4QzzAfAxzGGBbF0OKDWtH7yWZSngstl7a6+2fIJZZZXEBr9evZWANGgfMuguUPnLKT/zePA==" saltValue="iXsb8hthqwkxMwNAwje5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24" t="s">
        <v>571</v>
      </c>
      <c r="D34" s="1224"/>
      <c r="E34" s="1225"/>
      <c r="F34" s="32">
        <v>9.82</v>
      </c>
      <c r="G34" s="33">
        <v>10.15</v>
      </c>
      <c r="H34" s="33">
        <v>10.32</v>
      </c>
      <c r="I34" s="33">
        <v>10.23</v>
      </c>
      <c r="J34" s="34">
        <v>9.36</v>
      </c>
      <c r="K34" s="22"/>
      <c r="L34" s="22"/>
      <c r="M34" s="22"/>
      <c r="N34" s="22"/>
      <c r="O34" s="22"/>
      <c r="P34" s="22"/>
    </row>
    <row r="35" spans="1:16" ht="39" customHeight="1" x14ac:dyDescent="0.2">
      <c r="A35" s="22"/>
      <c r="B35" s="35"/>
      <c r="C35" s="1218" t="s">
        <v>572</v>
      </c>
      <c r="D35" s="1219"/>
      <c r="E35" s="1220"/>
      <c r="F35" s="36">
        <v>9.17</v>
      </c>
      <c r="G35" s="37">
        <v>5.12</v>
      </c>
      <c r="H35" s="37">
        <v>8.36</v>
      </c>
      <c r="I35" s="37">
        <v>5.25</v>
      </c>
      <c r="J35" s="38">
        <v>4.03</v>
      </c>
      <c r="K35" s="22"/>
      <c r="L35" s="22"/>
      <c r="M35" s="22"/>
      <c r="N35" s="22"/>
      <c r="O35" s="22"/>
      <c r="P35" s="22"/>
    </row>
    <row r="36" spans="1:16" ht="39" customHeight="1" x14ac:dyDescent="0.2">
      <c r="A36" s="22"/>
      <c r="B36" s="35"/>
      <c r="C36" s="1218" t="s">
        <v>573</v>
      </c>
      <c r="D36" s="1219"/>
      <c r="E36" s="1220"/>
      <c r="F36" s="36">
        <v>2.3199999999999998</v>
      </c>
      <c r="G36" s="37">
        <v>2.6</v>
      </c>
      <c r="H36" s="37">
        <v>2.63</v>
      </c>
      <c r="I36" s="37">
        <v>2.2200000000000002</v>
      </c>
      <c r="J36" s="38">
        <v>2.16</v>
      </c>
      <c r="K36" s="22"/>
      <c r="L36" s="22"/>
      <c r="M36" s="22"/>
      <c r="N36" s="22"/>
      <c r="O36" s="22"/>
      <c r="P36" s="22"/>
    </row>
    <row r="37" spans="1:16" ht="39" customHeight="1" x14ac:dyDescent="0.2">
      <c r="A37" s="22"/>
      <c r="B37" s="35"/>
      <c r="C37" s="1218" t="s">
        <v>574</v>
      </c>
      <c r="D37" s="1219"/>
      <c r="E37" s="1220"/>
      <c r="F37" s="36">
        <v>0.85</v>
      </c>
      <c r="G37" s="37">
        <v>0.2</v>
      </c>
      <c r="H37" s="37">
        <v>0</v>
      </c>
      <c r="I37" s="37">
        <v>0.27</v>
      </c>
      <c r="J37" s="38">
        <v>1.05</v>
      </c>
      <c r="K37" s="22"/>
      <c r="L37" s="22"/>
      <c r="M37" s="22"/>
      <c r="N37" s="22"/>
      <c r="O37" s="22"/>
      <c r="P37" s="22"/>
    </row>
    <row r="38" spans="1:16" ht="39" customHeight="1" x14ac:dyDescent="0.2">
      <c r="A38" s="22"/>
      <c r="B38" s="35"/>
      <c r="C38" s="1218" t="s">
        <v>575</v>
      </c>
      <c r="D38" s="1219"/>
      <c r="E38" s="1220"/>
      <c r="F38" s="36">
        <v>0.22</v>
      </c>
      <c r="G38" s="37">
        <v>0.06</v>
      </c>
      <c r="H38" s="37">
        <v>0.28999999999999998</v>
      </c>
      <c r="I38" s="37">
        <v>0.45</v>
      </c>
      <c r="J38" s="38">
        <v>0.81</v>
      </c>
      <c r="K38" s="22"/>
      <c r="L38" s="22"/>
      <c r="M38" s="22"/>
      <c r="N38" s="22"/>
      <c r="O38" s="22"/>
      <c r="P38" s="22"/>
    </row>
    <row r="39" spans="1:16" ht="39" customHeight="1" x14ac:dyDescent="0.2">
      <c r="A39" s="22"/>
      <c r="B39" s="35"/>
      <c r="C39" s="1218" t="s">
        <v>576</v>
      </c>
      <c r="D39" s="1219"/>
      <c r="E39" s="1220"/>
      <c r="F39" s="36">
        <v>0.32</v>
      </c>
      <c r="G39" s="37">
        <v>0.34</v>
      </c>
      <c r="H39" s="37">
        <v>0.36</v>
      </c>
      <c r="I39" s="37">
        <v>0.42</v>
      </c>
      <c r="J39" s="38">
        <v>0.52</v>
      </c>
      <c r="K39" s="22"/>
      <c r="L39" s="22"/>
      <c r="M39" s="22"/>
      <c r="N39" s="22"/>
      <c r="O39" s="22"/>
      <c r="P39" s="22"/>
    </row>
    <row r="40" spans="1:16" ht="39" customHeight="1" x14ac:dyDescent="0.2">
      <c r="A40" s="22"/>
      <c r="B40" s="35"/>
      <c r="C40" s="1218" t="s">
        <v>577</v>
      </c>
      <c r="D40" s="1219"/>
      <c r="E40" s="1220"/>
      <c r="F40" s="36">
        <v>0.04</v>
      </c>
      <c r="G40" s="37">
        <v>0.05</v>
      </c>
      <c r="H40" s="37">
        <v>7.0000000000000007E-2</v>
      </c>
      <c r="I40" s="37">
        <v>0.04</v>
      </c>
      <c r="J40" s="38">
        <v>0.02</v>
      </c>
      <c r="K40" s="22"/>
      <c r="L40" s="22"/>
      <c r="M40" s="22"/>
      <c r="N40" s="22"/>
      <c r="O40" s="22"/>
      <c r="P40" s="22"/>
    </row>
    <row r="41" spans="1:16" ht="39" customHeight="1" x14ac:dyDescent="0.2">
      <c r="A41" s="22"/>
      <c r="B41" s="35"/>
      <c r="C41" s="1218" t="s">
        <v>578</v>
      </c>
      <c r="D41" s="1219"/>
      <c r="E41" s="1220"/>
      <c r="F41" s="36">
        <v>0.01</v>
      </c>
      <c r="G41" s="37">
        <v>0</v>
      </c>
      <c r="H41" s="37">
        <v>0</v>
      </c>
      <c r="I41" s="37">
        <v>0.02</v>
      </c>
      <c r="J41" s="38">
        <v>0.02</v>
      </c>
      <c r="K41" s="22"/>
      <c r="L41" s="22"/>
      <c r="M41" s="22"/>
      <c r="N41" s="22"/>
      <c r="O41" s="22"/>
      <c r="P41" s="22"/>
    </row>
    <row r="42" spans="1:16" ht="39" customHeight="1" x14ac:dyDescent="0.2">
      <c r="A42" s="22"/>
      <c r="B42" s="39"/>
      <c r="C42" s="1218" t="s">
        <v>579</v>
      </c>
      <c r="D42" s="1219"/>
      <c r="E42" s="1220"/>
      <c r="F42" s="36" t="s">
        <v>520</v>
      </c>
      <c r="G42" s="37" t="s">
        <v>520</v>
      </c>
      <c r="H42" s="37" t="s">
        <v>520</v>
      </c>
      <c r="I42" s="37" t="s">
        <v>520</v>
      </c>
      <c r="J42" s="38" t="s">
        <v>520</v>
      </c>
      <c r="K42" s="22"/>
      <c r="L42" s="22"/>
      <c r="M42" s="22"/>
      <c r="N42" s="22"/>
      <c r="O42" s="22"/>
      <c r="P42" s="22"/>
    </row>
    <row r="43" spans="1:16" ht="39" customHeight="1" thickBot="1" x14ac:dyDescent="0.25">
      <c r="A43" s="22"/>
      <c r="B43" s="40"/>
      <c r="C43" s="1221" t="s">
        <v>580</v>
      </c>
      <c r="D43" s="1222"/>
      <c r="E43" s="1223"/>
      <c r="F43" s="41">
        <v>0.04</v>
      </c>
      <c r="G43" s="42">
        <v>0.06</v>
      </c>
      <c r="H43" s="42">
        <v>0.02</v>
      </c>
      <c r="I43" s="42">
        <v>0.03</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EttMjg8IjYvJL/lgAaUa50Zekjkogns9OYuysWGNPBQhY2D/Q8QmlYO9J8W8gEjzmdyTTptLpL+vSke0tVTBA==" saltValue="vABT3TtkfoRaWfQFOg2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56"/>
  <sheetViews>
    <sheetView showGridLines="0" topLeftCell="A1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2199</v>
      </c>
      <c r="L45" s="60">
        <v>2252</v>
      </c>
      <c r="M45" s="60">
        <v>2120</v>
      </c>
      <c r="N45" s="60">
        <v>2166</v>
      </c>
      <c r="O45" s="61">
        <v>2191</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2">
      <c r="A48" s="48"/>
      <c r="B48" s="1236"/>
      <c r="C48" s="1237"/>
      <c r="D48" s="62"/>
      <c r="E48" s="1228" t="s">
        <v>14</v>
      </c>
      <c r="F48" s="1228"/>
      <c r="G48" s="1228"/>
      <c r="H48" s="1228"/>
      <c r="I48" s="1228"/>
      <c r="J48" s="1229"/>
      <c r="K48" s="63">
        <v>704</v>
      </c>
      <c r="L48" s="64">
        <v>700</v>
      </c>
      <c r="M48" s="64">
        <v>706</v>
      </c>
      <c r="N48" s="64">
        <v>713</v>
      </c>
      <c r="O48" s="65">
        <v>845</v>
      </c>
      <c r="P48" s="48"/>
      <c r="Q48" s="48"/>
      <c r="R48" s="48"/>
      <c r="S48" s="48"/>
      <c r="T48" s="48"/>
      <c r="U48" s="48"/>
    </row>
    <row r="49" spans="1:21" ht="30.75" customHeight="1" x14ac:dyDescent="0.2">
      <c r="A49" s="48"/>
      <c r="B49" s="1236"/>
      <c r="C49" s="1237"/>
      <c r="D49" s="62"/>
      <c r="E49" s="1228" t="s">
        <v>15</v>
      </c>
      <c r="F49" s="1228"/>
      <c r="G49" s="1228"/>
      <c r="H49" s="1228"/>
      <c r="I49" s="1228"/>
      <c r="J49" s="1229"/>
      <c r="K49" s="63">
        <v>93</v>
      </c>
      <c r="L49" s="64">
        <v>93</v>
      </c>
      <c r="M49" s="64">
        <v>105</v>
      </c>
      <c r="N49" s="64">
        <v>108</v>
      </c>
      <c r="O49" s="65">
        <v>130</v>
      </c>
      <c r="P49" s="48"/>
      <c r="Q49" s="48"/>
      <c r="R49" s="48"/>
      <c r="S49" s="48"/>
      <c r="T49" s="48"/>
      <c r="U49" s="48"/>
    </row>
    <row r="50" spans="1:21" ht="30.75" customHeight="1" x14ac:dyDescent="0.2">
      <c r="A50" s="48"/>
      <c r="B50" s="1236"/>
      <c r="C50" s="1237"/>
      <c r="D50" s="62"/>
      <c r="E50" s="1228" t="s">
        <v>16</v>
      </c>
      <c r="F50" s="1228"/>
      <c r="G50" s="1228"/>
      <c r="H50" s="1228"/>
      <c r="I50" s="1228"/>
      <c r="J50" s="1229"/>
      <c r="K50" s="63">
        <v>125</v>
      </c>
      <c r="L50" s="64">
        <v>123</v>
      </c>
      <c r="M50" s="64">
        <v>122</v>
      </c>
      <c r="N50" s="64">
        <v>98</v>
      </c>
      <c r="O50" s="65">
        <v>97</v>
      </c>
      <c r="P50" s="48"/>
      <c r="Q50" s="48"/>
      <c r="R50" s="48"/>
      <c r="S50" s="48"/>
      <c r="T50" s="48"/>
      <c r="U50" s="48"/>
    </row>
    <row r="51" spans="1:21" ht="30.75" customHeight="1" x14ac:dyDescent="0.2">
      <c r="A51" s="48"/>
      <c r="B51" s="1238"/>
      <c r="C51" s="1239"/>
      <c r="D51" s="66"/>
      <c r="E51" s="1228" t="s">
        <v>17</v>
      </c>
      <c r="F51" s="1228"/>
      <c r="G51" s="1228"/>
      <c r="H51" s="1228"/>
      <c r="I51" s="1228"/>
      <c r="J51" s="1229"/>
      <c r="K51" s="63">
        <v>0</v>
      </c>
      <c r="L51" s="64">
        <v>1</v>
      </c>
      <c r="M51" s="64">
        <v>1</v>
      </c>
      <c r="N51" s="64">
        <v>0</v>
      </c>
      <c r="O51" s="65">
        <v>0</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1943</v>
      </c>
      <c r="L52" s="64">
        <v>2090</v>
      </c>
      <c r="M52" s="64">
        <v>2063</v>
      </c>
      <c r="N52" s="64">
        <v>1983</v>
      </c>
      <c r="O52" s="65">
        <v>2092</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1178</v>
      </c>
      <c r="L53" s="69">
        <v>1079</v>
      </c>
      <c r="M53" s="69">
        <v>991</v>
      </c>
      <c r="N53" s="69">
        <v>1102</v>
      </c>
      <c r="O53" s="70">
        <v>1171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RZJBCTlLoSdkVwV6DkfvFT0X7CV0IIbKG5ScrffttvEmh63NXXRN+wqDsGOA9P5rIvL1bEHg0DMEA10ty6Iig==" saltValue="49VIDCd0qU5reDeYBLty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563</v>
      </c>
      <c r="J40" s="79" t="s">
        <v>564</v>
      </c>
      <c r="K40" s="79" t="s">
        <v>565</v>
      </c>
      <c r="L40" s="79" t="s">
        <v>566</v>
      </c>
      <c r="M40" s="80" t="s">
        <v>567</v>
      </c>
    </row>
    <row r="41" spans="2:13" ht="27.75" customHeight="1" x14ac:dyDescent="0.2">
      <c r="B41" s="1254" t="s">
        <v>23</v>
      </c>
      <c r="C41" s="1255"/>
      <c r="D41" s="81"/>
      <c r="E41" s="1256" t="s">
        <v>24</v>
      </c>
      <c r="F41" s="1256"/>
      <c r="G41" s="1256"/>
      <c r="H41" s="1257"/>
      <c r="I41" s="82">
        <v>23715</v>
      </c>
      <c r="J41" s="83">
        <v>24625</v>
      </c>
      <c r="K41" s="83">
        <v>24738</v>
      </c>
      <c r="L41" s="83">
        <v>24498</v>
      </c>
      <c r="M41" s="84">
        <v>24000</v>
      </c>
    </row>
    <row r="42" spans="2:13" ht="27.75" customHeight="1" x14ac:dyDescent="0.2">
      <c r="B42" s="1244"/>
      <c r="C42" s="1245"/>
      <c r="D42" s="85"/>
      <c r="E42" s="1248" t="s">
        <v>25</v>
      </c>
      <c r="F42" s="1248"/>
      <c r="G42" s="1248"/>
      <c r="H42" s="1249"/>
      <c r="I42" s="86">
        <v>1078</v>
      </c>
      <c r="J42" s="87">
        <v>964</v>
      </c>
      <c r="K42" s="87">
        <v>851</v>
      </c>
      <c r="L42" s="87">
        <v>761</v>
      </c>
      <c r="M42" s="88">
        <v>671</v>
      </c>
    </row>
    <row r="43" spans="2:13" ht="27.75" customHeight="1" x14ac:dyDescent="0.2">
      <c r="B43" s="1244"/>
      <c r="C43" s="1245"/>
      <c r="D43" s="85"/>
      <c r="E43" s="1248" t="s">
        <v>26</v>
      </c>
      <c r="F43" s="1248"/>
      <c r="G43" s="1248"/>
      <c r="H43" s="1249"/>
      <c r="I43" s="86">
        <v>10574</v>
      </c>
      <c r="J43" s="87">
        <v>10334</v>
      </c>
      <c r="K43" s="87">
        <v>10021</v>
      </c>
      <c r="L43" s="87">
        <v>9630</v>
      </c>
      <c r="M43" s="88">
        <v>9477</v>
      </c>
    </row>
    <row r="44" spans="2:13" ht="27.75" customHeight="1" x14ac:dyDescent="0.2">
      <c r="B44" s="1244"/>
      <c r="C44" s="1245"/>
      <c r="D44" s="85"/>
      <c r="E44" s="1248" t="s">
        <v>27</v>
      </c>
      <c r="F44" s="1248"/>
      <c r="G44" s="1248"/>
      <c r="H44" s="1249"/>
      <c r="I44" s="86">
        <v>948</v>
      </c>
      <c r="J44" s="87">
        <v>1110</v>
      </c>
      <c r="K44" s="87">
        <v>1657</v>
      </c>
      <c r="L44" s="87">
        <v>2230</v>
      </c>
      <c r="M44" s="88">
        <v>2124</v>
      </c>
    </row>
    <row r="45" spans="2:13" ht="27.75" customHeight="1" x14ac:dyDescent="0.2">
      <c r="B45" s="1244"/>
      <c r="C45" s="1245"/>
      <c r="D45" s="85"/>
      <c r="E45" s="1248" t="s">
        <v>28</v>
      </c>
      <c r="F45" s="1248"/>
      <c r="G45" s="1248"/>
      <c r="H45" s="1249"/>
      <c r="I45" s="86">
        <v>3276</v>
      </c>
      <c r="J45" s="87">
        <v>3079</v>
      </c>
      <c r="K45" s="87">
        <v>3125</v>
      </c>
      <c r="L45" s="87">
        <v>3031</v>
      </c>
      <c r="M45" s="88">
        <v>2888</v>
      </c>
    </row>
    <row r="46" spans="2:13" ht="27.75" customHeight="1" x14ac:dyDescent="0.2">
      <c r="B46" s="1244"/>
      <c r="C46" s="1245"/>
      <c r="D46" s="89"/>
      <c r="E46" s="1248" t="s">
        <v>29</v>
      </c>
      <c r="F46" s="1248"/>
      <c r="G46" s="1248"/>
      <c r="H46" s="1249"/>
      <c r="I46" s="86">
        <v>0</v>
      </c>
      <c r="J46" s="87">
        <v>0</v>
      </c>
      <c r="K46" s="87">
        <v>0</v>
      </c>
      <c r="L46" s="87">
        <v>0</v>
      </c>
      <c r="M46" s="88">
        <v>0</v>
      </c>
    </row>
    <row r="47" spans="2:13" ht="27.75" customHeight="1" x14ac:dyDescent="0.2">
      <c r="B47" s="1244"/>
      <c r="C47" s="1245"/>
      <c r="D47" s="90"/>
      <c r="E47" s="1258" t="s">
        <v>30</v>
      </c>
      <c r="F47" s="1259"/>
      <c r="G47" s="1259"/>
      <c r="H47" s="1260"/>
      <c r="I47" s="86" t="s">
        <v>520</v>
      </c>
      <c r="J47" s="87" t="s">
        <v>520</v>
      </c>
      <c r="K47" s="87" t="s">
        <v>520</v>
      </c>
      <c r="L47" s="87" t="s">
        <v>520</v>
      </c>
      <c r="M47" s="88" t="s">
        <v>520</v>
      </c>
    </row>
    <row r="48" spans="2:13" ht="27.75" customHeight="1" x14ac:dyDescent="0.2">
      <c r="B48" s="1244"/>
      <c r="C48" s="1245"/>
      <c r="D48" s="85"/>
      <c r="E48" s="1248" t="s">
        <v>31</v>
      </c>
      <c r="F48" s="1248"/>
      <c r="G48" s="1248"/>
      <c r="H48" s="1249"/>
      <c r="I48" s="86" t="s">
        <v>520</v>
      </c>
      <c r="J48" s="87" t="s">
        <v>520</v>
      </c>
      <c r="K48" s="87" t="s">
        <v>520</v>
      </c>
      <c r="L48" s="87" t="s">
        <v>520</v>
      </c>
      <c r="M48" s="88" t="s">
        <v>520</v>
      </c>
    </row>
    <row r="49" spans="2:13" ht="27.75" customHeight="1" x14ac:dyDescent="0.2">
      <c r="B49" s="1246"/>
      <c r="C49" s="1247"/>
      <c r="D49" s="85"/>
      <c r="E49" s="1248" t="s">
        <v>32</v>
      </c>
      <c r="F49" s="1248"/>
      <c r="G49" s="1248"/>
      <c r="H49" s="1249"/>
      <c r="I49" s="86" t="s">
        <v>520</v>
      </c>
      <c r="J49" s="87" t="s">
        <v>520</v>
      </c>
      <c r="K49" s="87" t="s">
        <v>520</v>
      </c>
      <c r="L49" s="87" t="s">
        <v>520</v>
      </c>
      <c r="M49" s="88" t="s">
        <v>520</v>
      </c>
    </row>
    <row r="50" spans="2:13" ht="27.75" customHeight="1" x14ac:dyDescent="0.2">
      <c r="B50" s="1242" t="s">
        <v>33</v>
      </c>
      <c r="C50" s="1243"/>
      <c r="D50" s="91"/>
      <c r="E50" s="1248" t="s">
        <v>34</v>
      </c>
      <c r="F50" s="1248"/>
      <c r="G50" s="1248"/>
      <c r="H50" s="1249"/>
      <c r="I50" s="86">
        <v>3422</v>
      </c>
      <c r="J50" s="87">
        <v>2801</v>
      </c>
      <c r="K50" s="87">
        <v>3141</v>
      </c>
      <c r="L50" s="87">
        <v>3320</v>
      </c>
      <c r="M50" s="88">
        <v>3271</v>
      </c>
    </row>
    <row r="51" spans="2:13" ht="27.75" customHeight="1" x14ac:dyDescent="0.2">
      <c r="B51" s="1244"/>
      <c r="C51" s="1245"/>
      <c r="D51" s="85"/>
      <c r="E51" s="1248" t="s">
        <v>35</v>
      </c>
      <c r="F51" s="1248"/>
      <c r="G51" s="1248"/>
      <c r="H51" s="1249"/>
      <c r="I51" s="86">
        <v>2358</v>
      </c>
      <c r="J51" s="87">
        <v>2209</v>
      </c>
      <c r="K51" s="87">
        <v>2075</v>
      </c>
      <c r="L51" s="87">
        <v>1358</v>
      </c>
      <c r="M51" s="88">
        <v>712</v>
      </c>
    </row>
    <row r="52" spans="2:13" ht="27.75" customHeight="1" x14ac:dyDescent="0.2">
      <c r="B52" s="1246"/>
      <c r="C52" s="1247"/>
      <c r="D52" s="85"/>
      <c r="E52" s="1248" t="s">
        <v>36</v>
      </c>
      <c r="F52" s="1248"/>
      <c r="G52" s="1248"/>
      <c r="H52" s="1249"/>
      <c r="I52" s="86">
        <v>23399</v>
      </c>
      <c r="J52" s="87">
        <v>24123</v>
      </c>
      <c r="K52" s="87">
        <v>24330</v>
      </c>
      <c r="L52" s="87">
        <v>24389</v>
      </c>
      <c r="M52" s="88">
        <v>23536</v>
      </c>
    </row>
    <row r="53" spans="2:13" ht="27.75" customHeight="1" thickBot="1" x14ac:dyDescent="0.25">
      <c r="B53" s="1250" t="s">
        <v>37</v>
      </c>
      <c r="C53" s="1251"/>
      <c r="D53" s="92"/>
      <c r="E53" s="1252" t="s">
        <v>38</v>
      </c>
      <c r="F53" s="1252"/>
      <c r="G53" s="1252"/>
      <c r="H53" s="1253"/>
      <c r="I53" s="93">
        <v>10412</v>
      </c>
      <c r="J53" s="94">
        <v>10979</v>
      </c>
      <c r="K53" s="94">
        <v>10845</v>
      </c>
      <c r="L53" s="94">
        <v>11081</v>
      </c>
      <c r="M53" s="95">
        <v>11641</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7OEKnKEr8STw0aI/tzLQGu7r7fH+QudhE3klitFwjFZkf+v0uyAIgof9Hc7J6BunJBxzK9btMPfwJXWjLdngw==" saltValue="nGwOR2kA6LNGBGSh01Zk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8"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565</v>
      </c>
      <c r="G54" s="104" t="s">
        <v>566</v>
      </c>
      <c r="H54" s="105" t="s">
        <v>567</v>
      </c>
    </row>
    <row r="55" spans="2:8" ht="52.5" customHeight="1" x14ac:dyDescent="0.2">
      <c r="B55" s="106"/>
      <c r="C55" s="1269" t="s">
        <v>41</v>
      </c>
      <c r="D55" s="1269"/>
      <c r="E55" s="1270"/>
      <c r="F55" s="107">
        <v>916</v>
      </c>
      <c r="G55" s="107">
        <v>998</v>
      </c>
      <c r="H55" s="108">
        <v>998</v>
      </c>
    </row>
    <row r="56" spans="2:8" ht="52.5" customHeight="1" x14ac:dyDescent="0.2">
      <c r="B56" s="109"/>
      <c r="C56" s="1271" t="s">
        <v>42</v>
      </c>
      <c r="D56" s="1271"/>
      <c r="E56" s="1272"/>
      <c r="F56" s="110">
        <v>151</v>
      </c>
      <c r="G56" s="110">
        <v>151</v>
      </c>
      <c r="H56" s="111">
        <v>151</v>
      </c>
    </row>
    <row r="57" spans="2:8" ht="53.25" customHeight="1" x14ac:dyDescent="0.2">
      <c r="B57" s="109"/>
      <c r="C57" s="1273" t="s">
        <v>43</v>
      </c>
      <c r="D57" s="1273"/>
      <c r="E57" s="1274"/>
      <c r="F57" s="112">
        <v>2553</v>
      </c>
      <c r="G57" s="112">
        <v>2602</v>
      </c>
      <c r="H57" s="113">
        <v>2558</v>
      </c>
    </row>
    <row r="58" spans="2:8" ht="45.75" customHeight="1" x14ac:dyDescent="0.2">
      <c r="B58" s="114"/>
      <c r="C58" s="1261" t="s">
        <v>581</v>
      </c>
      <c r="D58" s="1262"/>
      <c r="E58" s="1263"/>
      <c r="F58" s="115">
        <v>1149</v>
      </c>
      <c r="G58" s="115">
        <v>1066</v>
      </c>
      <c r="H58" s="116">
        <v>1071</v>
      </c>
    </row>
    <row r="59" spans="2:8" ht="45.75" customHeight="1" x14ac:dyDescent="0.2">
      <c r="B59" s="114"/>
      <c r="C59" s="1261" t="s">
        <v>582</v>
      </c>
      <c r="D59" s="1262"/>
      <c r="E59" s="1263"/>
      <c r="F59" s="115">
        <v>581</v>
      </c>
      <c r="G59" s="115">
        <v>613</v>
      </c>
      <c r="H59" s="116">
        <v>564</v>
      </c>
    </row>
    <row r="60" spans="2:8" ht="45.75" customHeight="1" x14ac:dyDescent="0.2">
      <c r="B60" s="114"/>
      <c r="C60" s="1261" t="s">
        <v>583</v>
      </c>
      <c r="D60" s="1262"/>
      <c r="E60" s="1263"/>
      <c r="F60" s="115">
        <v>490</v>
      </c>
      <c r="G60" s="115">
        <v>490</v>
      </c>
      <c r="H60" s="116">
        <v>490</v>
      </c>
    </row>
    <row r="61" spans="2:8" ht="45.75" customHeight="1" x14ac:dyDescent="0.2">
      <c r="B61" s="114"/>
      <c r="C61" s="1261" t="s">
        <v>584</v>
      </c>
      <c r="D61" s="1262"/>
      <c r="E61" s="1263"/>
      <c r="F61" s="115">
        <v>312</v>
      </c>
      <c r="G61" s="115">
        <v>412</v>
      </c>
      <c r="H61" s="116">
        <v>412</v>
      </c>
    </row>
    <row r="62" spans="2:8" ht="45.75" customHeight="1" thickBot="1" x14ac:dyDescent="0.25">
      <c r="B62" s="117"/>
      <c r="C62" s="1264" t="s">
        <v>585</v>
      </c>
      <c r="D62" s="1265"/>
      <c r="E62" s="1266"/>
      <c r="F62" s="118">
        <v>21</v>
      </c>
      <c r="G62" s="118">
        <v>21</v>
      </c>
      <c r="H62" s="119">
        <v>21</v>
      </c>
    </row>
    <row r="63" spans="2:8" ht="52.5" customHeight="1" thickBot="1" x14ac:dyDescent="0.25">
      <c r="B63" s="120"/>
      <c r="C63" s="1267" t="s">
        <v>44</v>
      </c>
      <c r="D63" s="1267"/>
      <c r="E63" s="1268"/>
      <c r="F63" s="121">
        <v>3620</v>
      </c>
      <c r="G63" s="121">
        <v>3751</v>
      </c>
      <c r="H63" s="122">
        <v>3707</v>
      </c>
    </row>
    <row r="64" spans="2:8" ht="15" customHeight="1" x14ac:dyDescent="0.2"/>
    <row r="65" ht="0" hidden="1" customHeight="1" x14ac:dyDescent="0.2"/>
    <row r="66" ht="0" hidden="1" customHeight="1" x14ac:dyDescent="0.2"/>
  </sheetData>
  <sheetProtection algorithmName="SHA-512" hashValue="N0pTbvIFfPkxJyRVWNesTc0pL5nygPBtTYbPkInfYzJnLO09uZgSoYhYNFAWsgxVtuHoHHFxYSZwiVXJzDQntg==" saltValue="0swNQv6+Do4lOwhUeGET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607</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607</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608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610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611</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612</v>
      </c>
      <c r="AO51" s="1280"/>
      <c r="AP51" s="1280"/>
      <c r="AQ51" s="1280"/>
      <c r="AR51" s="1280"/>
      <c r="AS51" s="1280"/>
      <c r="AT51" s="1280"/>
      <c r="AU51" s="1280"/>
      <c r="AV51" s="1280"/>
      <c r="AW51" s="1280"/>
      <c r="AX51" s="1280"/>
      <c r="AY51" s="1280"/>
      <c r="AZ51" s="1280"/>
      <c r="BA51" s="1280"/>
      <c r="BB51" s="1280" t="s">
        <v>613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129</v>
      </c>
      <c r="CG51" s="1277"/>
      <c r="CH51" s="1277"/>
      <c r="CI51" s="1277"/>
      <c r="CJ51" s="1277"/>
      <c r="CK51" s="1277"/>
      <c r="CL51" s="1277"/>
      <c r="CM51" s="1277"/>
      <c r="CN51" s="1277">
        <v>134.69999999999999</v>
      </c>
      <c r="CO51" s="1277"/>
      <c r="CP51" s="1277"/>
      <c r="CQ51" s="1277"/>
      <c r="CR51" s="1277"/>
      <c r="CS51" s="1277"/>
      <c r="CT51" s="1277"/>
      <c r="CU51" s="1277"/>
      <c r="CV51" s="1277">
        <v>145.69999999999999</v>
      </c>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74.900000000000006</v>
      </c>
      <c r="CG53" s="1277"/>
      <c r="CH53" s="1277"/>
      <c r="CI53" s="1277"/>
      <c r="CJ53" s="1277"/>
      <c r="CK53" s="1277"/>
      <c r="CL53" s="1277"/>
      <c r="CM53" s="1277"/>
      <c r="CN53" s="1277">
        <v>75.099999999999994</v>
      </c>
      <c r="CO53" s="1277"/>
      <c r="CP53" s="1277"/>
      <c r="CQ53" s="1277"/>
      <c r="CR53" s="1277"/>
      <c r="CS53" s="1277"/>
      <c r="CT53" s="1277"/>
      <c r="CU53" s="1277"/>
      <c r="CV53" s="1277">
        <v>75.599999999999994</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615</v>
      </c>
      <c r="AO55" s="1281"/>
      <c r="AP55" s="1281"/>
      <c r="AQ55" s="1281"/>
      <c r="AR55" s="1281"/>
      <c r="AS55" s="1281"/>
      <c r="AT55" s="1281"/>
      <c r="AU55" s="1281"/>
      <c r="AV55" s="1281"/>
      <c r="AW55" s="1281"/>
      <c r="AX55" s="1281"/>
      <c r="AY55" s="1281"/>
      <c r="AZ55" s="1281"/>
      <c r="BA55" s="1281"/>
      <c r="BB55" s="1280" t="s">
        <v>613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32.799999999999997</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58.6</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617</v>
      </c>
    </row>
    <row r="64" spans="1:109" ht="13.2" x14ac:dyDescent="0.2">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618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611</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612</v>
      </c>
      <c r="AO73" s="1280"/>
      <c r="AP73" s="1280"/>
      <c r="AQ73" s="1280"/>
      <c r="AR73" s="1280"/>
      <c r="AS73" s="1280"/>
      <c r="AT73" s="1280"/>
      <c r="AU73" s="1280"/>
      <c r="AV73" s="1280"/>
      <c r="AW73" s="1280"/>
      <c r="AX73" s="1280"/>
      <c r="AY73" s="1280"/>
      <c r="AZ73" s="1280"/>
      <c r="BA73" s="1280"/>
      <c r="BB73" s="1280" t="s">
        <v>613</v>
      </c>
      <c r="BC73" s="1280"/>
      <c r="BD73" s="1280"/>
      <c r="BE73" s="1280"/>
      <c r="BF73" s="1280"/>
      <c r="BG73" s="1280"/>
      <c r="BH73" s="1280"/>
      <c r="BI73" s="1280"/>
      <c r="BJ73" s="1280"/>
      <c r="BK73" s="1280"/>
      <c r="BL73" s="1280"/>
      <c r="BM73" s="1280"/>
      <c r="BN73" s="1280"/>
      <c r="BO73" s="1280"/>
      <c r="BP73" s="1277">
        <v>121.9</v>
      </c>
      <c r="BQ73" s="1277"/>
      <c r="BR73" s="1277"/>
      <c r="BS73" s="1277"/>
      <c r="BT73" s="1277"/>
      <c r="BU73" s="1277"/>
      <c r="BV73" s="1277"/>
      <c r="BW73" s="1277"/>
      <c r="BX73" s="1277">
        <v>132.4</v>
      </c>
      <c r="BY73" s="1277"/>
      <c r="BZ73" s="1277"/>
      <c r="CA73" s="1277"/>
      <c r="CB73" s="1277"/>
      <c r="CC73" s="1277"/>
      <c r="CD73" s="1277"/>
      <c r="CE73" s="1277"/>
      <c r="CF73" s="1277">
        <v>129</v>
      </c>
      <c r="CG73" s="1277"/>
      <c r="CH73" s="1277"/>
      <c r="CI73" s="1277"/>
      <c r="CJ73" s="1277"/>
      <c r="CK73" s="1277"/>
      <c r="CL73" s="1277"/>
      <c r="CM73" s="1277"/>
      <c r="CN73" s="1277">
        <v>134.69999999999999</v>
      </c>
      <c r="CO73" s="1277"/>
      <c r="CP73" s="1277"/>
      <c r="CQ73" s="1277"/>
      <c r="CR73" s="1277"/>
      <c r="CS73" s="1277"/>
      <c r="CT73" s="1277"/>
      <c r="CU73" s="1277"/>
      <c r="CV73" s="1277">
        <v>145.69999999999999</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619</v>
      </c>
      <c r="BC75" s="1280"/>
      <c r="BD75" s="1280"/>
      <c r="BE75" s="1280"/>
      <c r="BF75" s="1280"/>
      <c r="BG75" s="1280"/>
      <c r="BH75" s="1280"/>
      <c r="BI75" s="1280"/>
      <c r="BJ75" s="1280"/>
      <c r="BK75" s="1280"/>
      <c r="BL75" s="1280"/>
      <c r="BM75" s="1280"/>
      <c r="BN75" s="1280"/>
      <c r="BO75" s="1280"/>
      <c r="BP75" s="1277">
        <v>13.7</v>
      </c>
      <c r="BQ75" s="1277"/>
      <c r="BR75" s="1277"/>
      <c r="BS75" s="1277"/>
      <c r="BT75" s="1277"/>
      <c r="BU75" s="1277"/>
      <c r="BV75" s="1277"/>
      <c r="BW75" s="1277"/>
      <c r="BX75" s="1277">
        <v>13.5</v>
      </c>
      <c r="BY75" s="1277"/>
      <c r="BZ75" s="1277"/>
      <c r="CA75" s="1277"/>
      <c r="CB75" s="1277"/>
      <c r="CC75" s="1277"/>
      <c r="CD75" s="1277"/>
      <c r="CE75" s="1277"/>
      <c r="CF75" s="1277">
        <v>12.8</v>
      </c>
      <c r="CG75" s="1277"/>
      <c r="CH75" s="1277"/>
      <c r="CI75" s="1277"/>
      <c r="CJ75" s="1277"/>
      <c r="CK75" s="1277"/>
      <c r="CL75" s="1277"/>
      <c r="CM75" s="1277"/>
      <c r="CN75" s="1277">
        <v>12.7</v>
      </c>
      <c r="CO75" s="1277"/>
      <c r="CP75" s="1277"/>
      <c r="CQ75" s="1277"/>
      <c r="CR75" s="1277"/>
      <c r="CS75" s="1277"/>
      <c r="CT75" s="1277"/>
      <c r="CU75" s="1277"/>
      <c r="CV75" s="1277">
        <v>13.2</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620</v>
      </c>
      <c r="AO77" s="1281"/>
      <c r="AP77" s="1281"/>
      <c r="AQ77" s="1281"/>
      <c r="AR77" s="1281"/>
      <c r="AS77" s="1281"/>
      <c r="AT77" s="1281"/>
      <c r="AU77" s="1281"/>
      <c r="AV77" s="1281"/>
      <c r="AW77" s="1281"/>
      <c r="AX77" s="1281"/>
      <c r="AY77" s="1281"/>
      <c r="AZ77" s="1281"/>
      <c r="BA77" s="1281"/>
      <c r="BB77" s="1280" t="s">
        <v>613</v>
      </c>
      <c r="BC77" s="1280"/>
      <c r="BD77" s="1280"/>
      <c r="BE77" s="1280"/>
      <c r="BF77" s="1280"/>
      <c r="BG77" s="1280"/>
      <c r="BH77" s="1280"/>
      <c r="BI77" s="1280"/>
      <c r="BJ77" s="1280"/>
      <c r="BK77" s="1280"/>
      <c r="BL77" s="1280"/>
      <c r="BM77" s="1280"/>
      <c r="BN77" s="1280"/>
      <c r="BO77" s="1280"/>
      <c r="BP77" s="1277">
        <v>52.8</v>
      </c>
      <c r="BQ77" s="1277"/>
      <c r="BR77" s="1277"/>
      <c r="BS77" s="1277"/>
      <c r="BT77" s="1277"/>
      <c r="BU77" s="1277"/>
      <c r="BV77" s="1277"/>
      <c r="BW77" s="1277"/>
      <c r="BX77" s="1277">
        <v>48.6</v>
      </c>
      <c r="BY77" s="1277"/>
      <c r="BZ77" s="1277"/>
      <c r="CA77" s="1277"/>
      <c r="CB77" s="1277"/>
      <c r="CC77" s="1277"/>
      <c r="CD77" s="1277"/>
      <c r="CE77" s="1277"/>
      <c r="CF77" s="1277">
        <v>32.799999999999997</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621</v>
      </c>
      <c r="BC79" s="1280"/>
      <c r="BD79" s="1280"/>
      <c r="BE79" s="1280"/>
      <c r="BF79" s="1280"/>
      <c r="BG79" s="1280"/>
      <c r="BH79" s="1280"/>
      <c r="BI79" s="1280"/>
      <c r="BJ79" s="1280"/>
      <c r="BK79" s="1280"/>
      <c r="BL79" s="1280"/>
      <c r="BM79" s="1280"/>
      <c r="BN79" s="1280"/>
      <c r="BO79" s="1280"/>
      <c r="BP79" s="1277">
        <v>11.5</v>
      </c>
      <c r="BQ79" s="1277"/>
      <c r="BR79" s="1277"/>
      <c r="BS79" s="1277"/>
      <c r="BT79" s="1277"/>
      <c r="BU79" s="1277"/>
      <c r="BV79" s="1277"/>
      <c r="BW79" s="1277"/>
      <c r="BX79" s="1277">
        <v>10.4</v>
      </c>
      <c r="BY79" s="1277"/>
      <c r="BZ79" s="1277"/>
      <c r="CA79" s="1277"/>
      <c r="CB79" s="1277"/>
      <c r="CC79" s="1277"/>
      <c r="CD79" s="1277"/>
      <c r="CE79" s="1277"/>
      <c r="CF79" s="1277">
        <v>9.5</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TsNbISsKCYg1++YBwfWl0rBsHc4tCcZNTGhPIAdF/9CY7PgDfA7RmB54W62601m1PWpXNWJ4g1o93yfRVsjWg==" saltValue="HJqxaHIMW2Dqg2RK3a9J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oasdny1cdryJKcbaCnE9U3otikke/u36tG4zAB37u49mGgHdWozsQQblyTHOdWHUMlPGsTUL4M64vjf3/pWNA==" saltValue="5RU8LmUvZ9HtCNvgh1wo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FWUJ6TN/K9pYMBjlXSVqAuxKDwsbcQ+XkZ1mOFVv0rdJfBS/0yTfMpxPRqxKXIRqI7Dzp6teZ5eglf5N9orBw==" saltValue="lQ7Vh9rIJmqDP+WhmQFR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560</v>
      </c>
      <c r="G2" s="136"/>
      <c r="H2" s="137"/>
    </row>
    <row r="3" spans="1:8" x14ac:dyDescent="0.2">
      <c r="A3" s="133" t="s">
        <v>553</v>
      </c>
      <c r="B3" s="138"/>
      <c r="C3" s="139"/>
      <c r="D3" s="140">
        <v>119037</v>
      </c>
      <c r="E3" s="141"/>
      <c r="F3" s="142">
        <v>84389</v>
      </c>
      <c r="G3" s="143"/>
      <c r="H3" s="144"/>
    </row>
    <row r="4" spans="1:8" x14ac:dyDescent="0.2">
      <c r="A4" s="145"/>
      <c r="B4" s="146"/>
      <c r="C4" s="147"/>
      <c r="D4" s="148">
        <v>80245</v>
      </c>
      <c r="E4" s="149"/>
      <c r="F4" s="150">
        <v>44339</v>
      </c>
      <c r="G4" s="151"/>
      <c r="H4" s="152"/>
    </row>
    <row r="5" spans="1:8" x14ac:dyDescent="0.2">
      <c r="A5" s="133" t="s">
        <v>555</v>
      </c>
      <c r="B5" s="138"/>
      <c r="C5" s="139"/>
      <c r="D5" s="140">
        <v>104948</v>
      </c>
      <c r="E5" s="141"/>
      <c r="F5" s="142">
        <v>83623</v>
      </c>
      <c r="G5" s="143"/>
      <c r="H5" s="144"/>
    </row>
    <row r="6" spans="1:8" x14ac:dyDescent="0.2">
      <c r="A6" s="145"/>
      <c r="B6" s="146"/>
      <c r="C6" s="147"/>
      <c r="D6" s="148">
        <v>66068</v>
      </c>
      <c r="E6" s="149"/>
      <c r="F6" s="150">
        <v>48787</v>
      </c>
      <c r="G6" s="151"/>
      <c r="H6" s="152"/>
    </row>
    <row r="7" spans="1:8" x14ac:dyDescent="0.2">
      <c r="A7" s="133" t="s">
        <v>556</v>
      </c>
      <c r="B7" s="138"/>
      <c r="C7" s="139"/>
      <c r="D7" s="140">
        <v>72991</v>
      </c>
      <c r="E7" s="141"/>
      <c r="F7" s="142">
        <v>87974</v>
      </c>
      <c r="G7" s="143"/>
      <c r="H7" s="144"/>
    </row>
    <row r="8" spans="1:8" x14ac:dyDescent="0.2">
      <c r="A8" s="145"/>
      <c r="B8" s="146"/>
      <c r="C8" s="147"/>
      <c r="D8" s="148">
        <v>35021</v>
      </c>
      <c r="E8" s="149"/>
      <c r="F8" s="150">
        <v>48183</v>
      </c>
      <c r="G8" s="151"/>
      <c r="H8" s="152"/>
    </row>
    <row r="9" spans="1:8" x14ac:dyDescent="0.2">
      <c r="A9" s="133" t="s">
        <v>557</v>
      </c>
      <c r="B9" s="138"/>
      <c r="C9" s="139"/>
      <c r="D9" s="140">
        <v>63774</v>
      </c>
      <c r="E9" s="141"/>
      <c r="F9" s="142">
        <v>83280</v>
      </c>
      <c r="G9" s="143"/>
      <c r="H9" s="144"/>
    </row>
    <row r="10" spans="1:8" x14ac:dyDescent="0.2">
      <c r="A10" s="145"/>
      <c r="B10" s="146"/>
      <c r="C10" s="147"/>
      <c r="D10" s="148">
        <v>37515</v>
      </c>
      <c r="E10" s="149"/>
      <c r="F10" s="150">
        <v>43123</v>
      </c>
      <c r="G10" s="151"/>
      <c r="H10" s="152"/>
    </row>
    <row r="11" spans="1:8" x14ac:dyDescent="0.2">
      <c r="A11" s="133" t="s">
        <v>558</v>
      </c>
      <c r="B11" s="138"/>
      <c r="C11" s="139"/>
      <c r="D11" s="140">
        <v>45305</v>
      </c>
      <c r="E11" s="141"/>
      <c r="F11" s="142">
        <v>88968</v>
      </c>
      <c r="G11" s="143"/>
      <c r="H11" s="144"/>
    </row>
    <row r="12" spans="1:8" x14ac:dyDescent="0.2">
      <c r="A12" s="145"/>
      <c r="B12" s="146"/>
      <c r="C12" s="153"/>
      <c r="D12" s="148">
        <v>27822</v>
      </c>
      <c r="E12" s="149"/>
      <c r="F12" s="150">
        <v>45482</v>
      </c>
      <c r="G12" s="151"/>
      <c r="H12" s="152"/>
    </row>
    <row r="13" spans="1:8" x14ac:dyDescent="0.2">
      <c r="A13" s="133"/>
      <c r="B13" s="138"/>
      <c r="C13" s="154"/>
      <c r="D13" s="155">
        <v>81211</v>
      </c>
      <c r="E13" s="156"/>
      <c r="F13" s="157">
        <v>85647</v>
      </c>
      <c r="G13" s="158"/>
      <c r="H13" s="144"/>
    </row>
    <row r="14" spans="1:8" x14ac:dyDescent="0.2">
      <c r="A14" s="145"/>
      <c r="B14" s="146"/>
      <c r="C14" s="147"/>
      <c r="D14" s="148">
        <v>49334</v>
      </c>
      <c r="E14" s="149"/>
      <c r="F14" s="150">
        <v>45983</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9.18</v>
      </c>
      <c r="C19" s="159">
        <f>ROUND(VALUE(SUBSTITUTE(実質収支比率等に係る経年分析!G$48,"▲","-")),2)</f>
        <v>5.12</v>
      </c>
      <c r="D19" s="159">
        <f>ROUND(VALUE(SUBSTITUTE(実質収支比率等に係る経年分析!H$48,"▲","-")),2)</f>
        <v>8.36</v>
      </c>
      <c r="E19" s="159">
        <f>ROUND(VALUE(SUBSTITUTE(実質収支比率等に係る経年分析!I$48,"▲","-")),2)</f>
        <v>5.26</v>
      </c>
      <c r="F19" s="159">
        <f>ROUND(VALUE(SUBSTITUTE(実質収支比率等に係る経年分析!J$48,"▲","-")),2)</f>
        <v>4.03</v>
      </c>
    </row>
    <row r="20" spans="1:11" x14ac:dyDescent="0.2">
      <c r="A20" s="159" t="s">
        <v>48</v>
      </c>
      <c r="B20" s="159">
        <f>ROUND(VALUE(SUBSTITUTE(実質収支比率等に係る経年分析!F$47,"▲","-")),2)</f>
        <v>14.69</v>
      </c>
      <c r="C20" s="159">
        <f>ROUND(VALUE(SUBSTITUTE(実質収支比率等に係る経年分析!G$47,"▲","-")),2)</f>
        <v>8.9700000000000006</v>
      </c>
      <c r="D20" s="159">
        <f>ROUND(VALUE(SUBSTITUTE(実質収支比率等に係る経年分析!H$47,"▲","-")),2)</f>
        <v>8.89</v>
      </c>
      <c r="E20" s="159">
        <f>ROUND(VALUE(SUBSTITUTE(実質収支比率等に係る経年分析!I$47,"▲","-")),2)</f>
        <v>9.81</v>
      </c>
      <c r="F20" s="159">
        <f>ROUND(VALUE(SUBSTITUTE(実質収支比率等に係る経年分析!J$47,"▲","-")),2)</f>
        <v>9.93</v>
      </c>
    </row>
    <row r="21" spans="1:11" x14ac:dyDescent="0.2">
      <c r="A21" s="159" t="s">
        <v>49</v>
      </c>
      <c r="B21" s="159">
        <f>IF(ISNUMBER(VALUE(SUBSTITUTE(実質収支比率等に係る経年分析!F$49,"▲","-"))),ROUND(VALUE(SUBSTITUTE(実質収支比率等に係る経年分析!F$49,"▲","-")),2),NA())</f>
        <v>2.25</v>
      </c>
      <c r="C21" s="159">
        <f>IF(ISNUMBER(VALUE(SUBSTITUTE(実質収支比率等に係る経年分析!G$49,"▲","-"))),ROUND(VALUE(SUBSTITUTE(実質収支比率等に係る経年分析!G$49,"▲","-")),2),NA())</f>
        <v>-9.99</v>
      </c>
      <c r="D21" s="159">
        <f>IF(ISNUMBER(VALUE(SUBSTITUTE(実質収支比率等に係る経年分析!H$49,"▲","-"))),ROUND(VALUE(SUBSTITUTE(実質収支比率等に係る経年分析!H$49,"▲","-")),2),NA())</f>
        <v>3.29</v>
      </c>
      <c r="E21" s="159">
        <f>IF(ISNUMBER(VALUE(SUBSTITUTE(実質収支比率等に係る経年分析!I$49,"▲","-"))),ROUND(VALUE(SUBSTITUTE(実質収支比率等に係る経年分析!I$49,"▲","-")),2),NA())</f>
        <v>-2.42</v>
      </c>
      <c r="F21" s="159">
        <f>IF(ISNUMBER(VALUE(SUBSTITUTE(実質収支比率等に係る経年分析!J$49,"▲","-"))),ROUND(VALUE(SUBSTITUTE(実質収支比率等に係る経年分析!J$49,"▲","-")),2),NA())</f>
        <v>-1.29</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2">
      <c r="A30" s="160" t="str">
        <f>IF(連結実質赤字比率に係る赤字・黒字の構成分析!C$40="",NA(),連結実質赤字比率に係る赤字・黒字の構成分析!C$40)</f>
        <v>居宅介護予防支援事業特別会計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勝沼病院事業会計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0.52</v>
      </c>
    </row>
    <row r="32" spans="1:11" x14ac:dyDescent="0.2">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0.81</v>
      </c>
    </row>
    <row r="33" spans="1:16" x14ac:dyDescent="0.2">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1.05</v>
      </c>
    </row>
    <row r="34" spans="1:16" x14ac:dyDescent="0.2">
      <c r="A34" s="160" t="str">
        <f>IF(連結実質赤字比率に係る赤字・黒字の構成分析!C$36="",NA(),連結実質赤字比率に係る赤字・黒字の構成分析!C$36)</f>
        <v>勝沼ぶどうの丘事業会計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2.3199999999999998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2.2200000000000002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2.16</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4.03</v>
      </c>
    </row>
    <row r="36" spans="1:16" x14ac:dyDescent="0.2">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10.23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9.36</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1943</v>
      </c>
      <c r="E42" s="161"/>
      <c r="F42" s="161"/>
      <c r="G42" s="161">
        <f>'実質公債費比率（分子）の構造'!L$52</f>
        <v>2090</v>
      </c>
      <c r="H42" s="161"/>
      <c r="I42" s="161"/>
      <c r="J42" s="161">
        <f>'実質公債費比率（分子）の構造'!M$52</f>
        <v>2063</v>
      </c>
      <c r="K42" s="161"/>
      <c r="L42" s="161"/>
      <c r="M42" s="161">
        <f>'実質公債費比率（分子）の構造'!N$52</f>
        <v>1983</v>
      </c>
      <c r="N42" s="161"/>
      <c r="O42" s="161"/>
      <c r="P42" s="161">
        <f>'実質公債費比率（分子）の構造'!O$52</f>
        <v>2092</v>
      </c>
    </row>
    <row r="43" spans="1:16" x14ac:dyDescent="0.2">
      <c r="A43" s="161" t="s">
        <v>57</v>
      </c>
      <c r="B43" s="161">
        <f>'実質公債費比率（分子）の構造'!K$51</f>
        <v>0</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2">
      <c r="A44" s="161" t="s">
        <v>58</v>
      </c>
      <c r="B44" s="161">
        <f>'実質公債費比率（分子）の構造'!K$50</f>
        <v>125</v>
      </c>
      <c r="C44" s="161"/>
      <c r="D44" s="161"/>
      <c r="E44" s="161">
        <f>'実質公債費比率（分子）の構造'!L$50</f>
        <v>123</v>
      </c>
      <c r="F44" s="161"/>
      <c r="G44" s="161"/>
      <c r="H44" s="161">
        <f>'実質公債費比率（分子）の構造'!M$50</f>
        <v>122</v>
      </c>
      <c r="I44" s="161"/>
      <c r="J44" s="161"/>
      <c r="K44" s="161">
        <f>'実質公債費比率（分子）の構造'!N$50</f>
        <v>98</v>
      </c>
      <c r="L44" s="161"/>
      <c r="M44" s="161"/>
      <c r="N44" s="161">
        <f>'実質公債費比率（分子）の構造'!O$50</f>
        <v>97</v>
      </c>
      <c r="O44" s="161"/>
      <c r="P44" s="161"/>
    </row>
    <row r="45" spans="1:16" x14ac:dyDescent="0.2">
      <c r="A45" s="161" t="s">
        <v>59</v>
      </c>
      <c r="B45" s="161">
        <f>'実質公債費比率（分子）の構造'!K$49</f>
        <v>93</v>
      </c>
      <c r="C45" s="161"/>
      <c r="D45" s="161"/>
      <c r="E45" s="161">
        <f>'実質公債費比率（分子）の構造'!L$49</f>
        <v>93</v>
      </c>
      <c r="F45" s="161"/>
      <c r="G45" s="161"/>
      <c r="H45" s="161">
        <f>'実質公債費比率（分子）の構造'!M$49</f>
        <v>105</v>
      </c>
      <c r="I45" s="161"/>
      <c r="J45" s="161"/>
      <c r="K45" s="161">
        <f>'実質公債費比率（分子）の構造'!N$49</f>
        <v>108</v>
      </c>
      <c r="L45" s="161"/>
      <c r="M45" s="161"/>
      <c r="N45" s="161">
        <f>'実質公債費比率（分子）の構造'!O$49</f>
        <v>130</v>
      </c>
      <c r="O45" s="161"/>
      <c r="P45" s="161"/>
    </row>
    <row r="46" spans="1:16" x14ac:dyDescent="0.2">
      <c r="A46" s="161" t="s">
        <v>60</v>
      </c>
      <c r="B46" s="161">
        <f>'実質公債費比率（分子）の構造'!K$48</f>
        <v>704</v>
      </c>
      <c r="C46" s="161"/>
      <c r="D46" s="161"/>
      <c r="E46" s="161">
        <f>'実質公債費比率（分子）の構造'!L$48</f>
        <v>700</v>
      </c>
      <c r="F46" s="161"/>
      <c r="G46" s="161"/>
      <c r="H46" s="161">
        <f>'実質公債費比率（分子）の構造'!M$48</f>
        <v>706</v>
      </c>
      <c r="I46" s="161"/>
      <c r="J46" s="161"/>
      <c r="K46" s="161">
        <f>'実質公債費比率（分子）の構造'!N$48</f>
        <v>713</v>
      </c>
      <c r="L46" s="161"/>
      <c r="M46" s="161"/>
      <c r="N46" s="161">
        <f>'実質公債費比率（分子）の構造'!O$48</f>
        <v>845</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2199</v>
      </c>
      <c r="C49" s="161"/>
      <c r="D49" s="161"/>
      <c r="E49" s="161">
        <f>'実質公債費比率（分子）の構造'!L$45</f>
        <v>2252</v>
      </c>
      <c r="F49" s="161"/>
      <c r="G49" s="161"/>
      <c r="H49" s="161">
        <f>'実質公債費比率（分子）の構造'!M$45</f>
        <v>2120</v>
      </c>
      <c r="I49" s="161"/>
      <c r="J49" s="161"/>
      <c r="K49" s="161">
        <f>'実質公債費比率（分子）の構造'!N$45</f>
        <v>2166</v>
      </c>
      <c r="L49" s="161"/>
      <c r="M49" s="161"/>
      <c r="N49" s="161">
        <f>'実質公債費比率（分子）の構造'!O$45</f>
        <v>2191</v>
      </c>
      <c r="O49" s="161"/>
      <c r="P49" s="161"/>
    </row>
    <row r="50" spans="1:16" x14ac:dyDescent="0.2">
      <c r="A50" s="161" t="s">
        <v>64</v>
      </c>
      <c r="B50" s="161" t="e">
        <f>NA()</f>
        <v>#N/A</v>
      </c>
      <c r="C50" s="161">
        <f>IF(ISNUMBER('実質公債費比率（分子）の構造'!K$53),'実質公債費比率（分子）の構造'!K$53,NA())</f>
        <v>1178</v>
      </c>
      <c r="D50" s="161" t="e">
        <f>NA()</f>
        <v>#N/A</v>
      </c>
      <c r="E50" s="161" t="e">
        <f>NA()</f>
        <v>#N/A</v>
      </c>
      <c r="F50" s="161">
        <f>IF(ISNUMBER('実質公債費比率（分子）の構造'!L$53),'実質公債費比率（分子）の構造'!L$53,NA())</f>
        <v>1079</v>
      </c>
      <c r="G50" s="161" t="e">
        <f>NA()</f>
        <v>#N/A</v>
      </c>
      <c r="H50" s="161" t="e">
        <f>NA()</f>
        <v>#N/A</v>
      </c>
      <c r="I50" s="161">
        <f>IF(ISNUMBER('実質公債費比率（分子）の構造'!M$53),'実質公債費比率（分子）の構造'!M$53,NA())</f>
        <v>991</v>
      </c>
      <c r="J50" s="161" t="e">
        <f>NA()</f>
        <v>#N/A</v>
      </c>
      <c r="K50" s="161" t="e">
        <f>NA()</f>
        <v>#N/A</v>
      </c>
      <c r="L50" s="161">
        <f>IF(ISNUMBER('実質公債費比率（分子）の構造'!N$53),'実質公債費比率（分子）の構造'!N$53,NA())</f>
        <v>1102</v>
      </c>
      <c r="M50" s="161" t="e">
        <f>NA()</f>
        <v>#N/A</v>
      </c>
      <c r="N50" s="161" t="e">
        <f>NA()</f>
        <v>#N/A</v>
      </c>
      <c r="O50" s="161">
        <f>IF(ISNUMBER('実質公債費比率（分子）の構造'!O$53),'実質公債費比率（分子）の構造'!O$53,NA())</f>
        <v>1171</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23399</v>
      </c>
      <c r="E56" s="160"/>
      <c r="F56" s="160"/>
      <c r="G56" s="160">
        <f>'将来負担比率（分子）の構造'!J$52</f>
        <v>24123</v>
      </c>
      <c r="H56" s="160"/>
      <c r="I56" s="160"/>
      <c r="J56" s="160">
        <f>'将来負担比率（分子）の構造'!K$52</f>
        <v>24330</v>
      </c>
      <c r="K56" s="160"/>
      <c r="L56" s="160"/>
      <c r="M56" s="160">
        <f>'将来負担比率（分子）の構造'!L$52</f>
        <v>24389</v>
      </c>
      <c r="N56" s="160"/>
      <c r="O56" s="160"/>
      <c r="P56" s="160">
        <f>'将来負担比率（分子）の構造'!M$52</f>
        <v>23536</v>
      </c>
    </row>
    <row r="57" spans="1:16" x14ac:dyDescent="0.2">
      <c r="A57" s="160" t="s">
        <v>35</v>
      </c>
      <c r="B57" s="160"/>
      <c r="C57" s="160"/>
      <c r="D57" s="160">
        <f>'将来負担比率（分子）の構造'!I$51</f>
        <v>2358</v>
      </c>
      <c r="E57" s="160"/>
      <c r="F57" s="160"/>
      <c r="G57" s="160">
        <f>'将来負担比率（分子）の構造'!J$51</f>
        <v>2209</v>
      </c>
      <c r="H57" s="160"/>
      <c r="I57" s="160"/>
      <c r="J57" s="160">
        <f>'将来負担比率（分子）の構造'!K$51</f>
        <v>2075</v>
      </c>
      <c r="K57" s="160"/>
      <c r="L57" s="160"/>
      <c r="M57" s="160">
        <f>'将来負担比率（分子）の構造'!L$51</f>
        <v>1358</v>
      </c>
      <c r="N57" s="160"/>
      <c r="O57" s="160"/>
      <c r="P57" s="160">
        <f>'将来負担比率（分子）の構造'!M$51</f>
        <v>712</v>
      </c>
    </row>
    <row r="58" spans="1:16" x14ac:dyDescent="0.2">
      <c r="A58" s="160" t="s">
        <v>34</v>
      </c>
      <c r="B58" s="160"/>
      <c r="C58" s="160"/>
      <c r="D58" s="160">
        <f>'将来負担比率（分子）の構造'!I$50</f>
        <v>3422</v>
      </c>
      <c r="E58" s="160"/>
      <c r="F58" s="160"/>
      <c r="G58" s="160">
        <f>'将来負担比率（分子）の構造'!J$50</f>
        <v>2801</v>
      </c>
      <c r="H58" s="160"/>
      <c r="I58" s="160"/>
      <c r="J58" s="160">
        <f>'将来負担比率（分子）の構造'!K$50</f>
        <v>3141</v>
      </c>
      <c r="K58" s="160"/>
      <c r="L58" s="160"/>
      <c r="M58" s="160">
        <f>'将来負担比率（分子）の構造'!L$50</f>
        <v>3320</v>
      </c>
      <c r="N58" s="160"/>
      <c r="O58" s="160"/>
      <c r="P58" s="160">
        <f>'将来負担比率（分子）の構造'!M$50</f>
        <v>3271</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x14ac:dyDescent="0.2">
      <c r="A62" s="160" t="s">
        <v>28</v>
      </c>
      <c r="B62" s="160">
        <f>'将来負担比率（分子）の構造'!I$45</f>
        <v>3276</v>
      </c>
      <c r="C62" s="160"/>
      <c r="D62" s="160"/>
      <c r="E62" s="160">
        <f>'将来負担比率（分子）の構造'!J$45</f>
        <v>3079</v>
      </c>
      <c r="F62" s="160"/>
      <c r="G62" s="160"/>
      <c r="H62" s="160">
        <f>'将来負担比率（分子）の構造'!K$45</f>
        <v>3125</v>
      </c>
      <c r="I62" s="160"/>
      <c r="J62" s="160"/>
      <c r="K62" s="160">
        <f>'将来負担比率（分子）の構造'!L$45</f>
        <v>3031</v>
      </c>
      <c r="L62" s="160"/>
      <c r="M62" s="160"/>
      <c r="N62" s="160">
        <f>'将来負担比率（分子）の構造'!M$45</f>
        <v>2888</v>
      </c>
      <c r="O62" s="160"/>
      <c r="P62" s="160"/>
    </row>
    <row r="63" spans="1:16" x14ac:dyDescent="0.2">
      <c r="A63" s="160" t="s">
        <v>27</v>
      </c>
      <c r="B63" s="160">
        <f>'将来負担比率（分子）の構造'!I$44</f>
        <v>948</v>
      </c>
      <c r="C63" s="160"/>
      <c r="D63" s="160"/>
      <c r="E63" s="160">
        <f>'将来負担比率（分子）の構造'!J$44</f>
        <v>1110</v>
      </c>
      <c r="F63" s="160"/>
      <c r="G63" s="160"/>
      <c r="H63" s="160">
        <f>'将来負担比率（分子）の構造'!K$44</f>
        <v>1657</v>
      </c>
      <c r="I63" s="160"/>
      <c r="J63" s="160"/>
      <c r="K63" s="160">
        <f>'将来負担比率（分子）の構造'!L$44</f>
        <v>2230</v>
      </c>
      <c r="L63" s="160"/>
      <c r="M63" s="160"/>
      <c r="N63" s="160">
        <f>'将来負担比率（分子）の構造'!M$44</f>
        <v>2124</v>
      </c>
      <c r="O63" s="160"/>
      <c r="P63" s="160"/>
    </row>
    <row r="64" spans="1:16" x14ac:dyDescent="0.2">
      <c r="A64" s="160" t="s">
        <v>26</v>
      </c>
      <c r="B64" s="160">
        <f>'将来負担比率（分子）の構造'!I$43</f>
        <v>10574</v>
      </c>
      <c r="C64" s="160"/>
      <c r="D64" s="160"/>
      <c r="E64" s="160">
        <f>'将来負担比率（分子）の構造'!J$43</f>
        <v>10334</v>
      </c>
      <c r="F64" s="160"/>
      <c r="G64" s="160"/>
      <c r="H64" s="160">
        <f>'将来負担比率（分子）の構造'!K$43</f>
        <v>10021</v>
      </c>
      <c r="I64" s="160"/>
      <c r="J64" s="160"/>
      <c r="K64" s="160">
        <f>'将来負担比率（分子）の構造'!L$43</f>
        <v>9630</v>
      </c>
      <c r="L64" s="160"/>
      <c r="M64" s="160"/>
      <c r="N64" s="160">
        <f>'将来負担比率（分子）の構造'!M$43</f>
        <v>9477</v>
      </c>
      <c r="O64" s="160"/>
      <c r="P64" s="160"/>
    </row>
    <row r="65" spans="1:16" x14ac:dyDescent="0.2">
      <c r="A65" s="160" t="s">
        <v>25</v>
      </c>
      <c r="B65" s="160">
        <f>'将来負担比率（分子）の構造'!I$42</f>
        <v>1078</v>
      </c>
      <c r="C65" s="160"/>
      <c r="D65" s="160"/>
      <c r="E65" s="160">
        <f>'将来負担比率（分子）の構造'!J$42</f>
        <v>964</v>
      </c>
      <c r="F65" s="160"/>
      <c r="G65" s="160"/>
      <c r="H65" s="160">
        <f>'将来負担比率（分子）の構造'!K$42</f>
        <v>851</v>
      </c>
      <c r="I65" s="160"/>
      <c r="J65" s="160"/>
      <c r="K65" s="160">
        <f>'将来負担比率（分子）の構造'!L$42</f>
        <v>761</v>
      </c>
      <c r="L65" s="160"/>
      <c r="M65" s="160"/>
      <c r="N65" s="160">
        <f>'将来負担比率（分子）の構造'!M$42</f>
        <v>671</v>
      </c>
      <c r="O65" s="160"/>
      <c r="P65" s="160"/>
    </row>
    <row r="66" spans="1:16" x14ac:dyDescent="0.2">
      <c r="A66" s="160" t="s">
        <v>24</v>
      </c>
      <c r="B66" s="160">
        <f>'将来負担比率（分子）の構造'!I$41</f>
        <v>23715</v>
      </c>
      <c r="C66" s="160"/>
      <c r="D66" s="160"/>
      <c r="E66" s="160">
        <f>'将来負担比率（分子）の構造'!J$41</f>
        <v>24625</v>
      </c>
      <c r="F66" s="160"/>
      <c r="G66" s="160"/>
      <c r="H66" s="160">
        <f>'将来負担比率（分子）の構造'!K$41</f>
        <v>24738</v>
      </c>
      <c r="I66" s="160"/>
      <c r="J66" s="160"/>
      <c r="K66" s="160">
        <f>'将来負担比率（分子）の構造'!L$41</f>
        <v>24498</v>
      </c>
      <c r="L66" s="160"/>
      <c r="M66" s="160"/>
      <c r="N66" s="160">
        <f>'将来負担比率（分子）の構造'!M$41</f>
        <v>24000</v>
      </c>
      <c r="O66" s="160"/>
      <c r="P66" s="160"/>
    </row>
    <row r="67" spans="1:16" x14ac:dyDescent="0.2">
      <c r="A67" s="160" t="s">
        <v>68</v>
      </c>
      <c r="B67" s="160" t="e">
        <f>NA()</f>
        <v>#N/A</v>
      </c>
      <c r="C67" s="160">
        <f>IF(ISNUMBER('将来負担比率（分子）の構造'!I$53), IF('将来負担比率（分子）の構造'!I$53 &lt; 0, 0, '将来負担比率（分子）の構造'!I$53), NA())</f>
        <v>10412</v>
      </c>
      <c r="D67" s="160" t="e">
        <f>NA()</f>
        <v>#N/A</v>
      </c>
      <c r="E67" s="160" t="e">
        <f>NA()</f>
        <v>#N/A</v>
      </c>
      <c r="F67" s="160">
        <f>IF(ISNUMBER('将来負担比率（分子）の構造'!J$53), IF('将来負担比率（分子）の構造'!J$53 &lt; 0, 0, '将来負担比率（分子）の構造'!J$53), NA())</f>
        <v>10979</v>
      </c>
      <c r="G67" s="160" t="e">
        <f>NA()</f>
        <v>#N/A</v>
      </c>
      <c r="H67" s="160" t="e">
        <f>NA()</f>
        <v>#N/A</v>
      </c>
      <c r="I67" s="160">
        <f>IF(ISNUMBER('将来負担比率（分子）の構造'!K$53), IF('将来負担比率（分子）の構造'!K$53 &lt; 0, 0, '将来負担比率（分子）の構造'!K$53), NA())</f>
        <v>10845</v>
      </c>
      <c r="J67" s="160" t="e">
        <f>NA()</f>
        <v>#N/A</v>
      </c>
      <c r="K67" s="160" t="e">
        <f>NA()</f>
        <v>#N/A</v>
      </c>
      <c r="L67" s="160">
        <f>IF(ISNUMBER('将来負担比率（分子）の構造'!L$53), IF('将来負担比率（分子）の構造'!L$53 &lt; 0, 0, '将来負担比率（分子）の構造'!L$53), NA())</f>
        <v>11081</v>
      </c>
      <c r="M67" s="160" t="e">
        <f>NA()</f>
        <v>#N/A</v>
      </c>
      <c r="N67" s="160" t="e">
        <f>NA()</f>
        <v>#N/A</v>
      </c>
      <c r="O67" s="160">
        <f>IF(ISNUMBER('将来負担比率（分子）の構造'!M$53), IF('将来負担比率（分子）の構造'!M$53 &lt; 0, 0, '将来負担比率（分子）の構造'!M$53), NA())</f>
        <v>11641</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916</v>
      </c>
      <c r="C72" s="164">
        <f>基金残高に係る経年分析!G55</f>
        <v>998</v>
      </c>
      <c r="D72" s="164">
        <f>基金残高に係る経年分析!H55</f>
        <v>998</v>
      </c>
    </row>
    <row r="73" spans="1:16" x14ac:dyDescent="0.2">
      <c r="A73" s="163" t="s">
        <v>71</v>
      </c>
      <c r="B73" s="164">
        <f>基金残高に係る経年分析!F56</f>
        <v>151</v>
      </c>
      <c r="C73" s="164">
        <f>基金残高に係る経年分析!G56</f>
        <v>151</v>
      </c>
      <c r="D73" s="164">
        <f>基金残高に係る経年分析!H56</f>
        <v>151</v>
      </c>
    </row>
    <row r="74" spans="1:16" x14ac:dyDescent="0.2">
      <c r="A74" s="163" t="s">
        <v>72</v>
      </c>
      <c r="B74" s="164">
        <f>基金残高に係る経年分析!F57</f>
        <v>2553</v>
      </c>
      <c r="C74" s="164">
        <f>基金残高に係る経年分析!G57</f>
        <v>2602</v>
      </c>
      <c r="D74" s="164">
        <f>基金残高に係る経年分析!H57</f>
        <v>2558</v>
      </c>
    </row>
  </sheetData>
  <sheetProtection algorithmName="SHA-512" hashValue="QZBQqlxRZLrTW4Zy4gMrTx+XWGIvt7igEfBwaiaEYpjJjuvUfVsbVpvvCE3KhWc+Gsq5NBjaWik9RCBvyRAusQ==" saltValue="dEbo545cZKW2WaF82aTd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219</v>
      </c>
      <c r="C5" s="741"/>
      <c r="D5" s="741"/>
      <c r="E5" s="741"/>
      <c r="F5" s="741"/>
      <c r="G5" s="741"/>
      <c r="H5" s="741"/>
      <c r="I5" s="741"/>
      <c r="J5" s="741"/>
      <c r="K5" s="741"/>
      <c r="L5" s="741"/>
      <c r="M5" s="741"/>
      <c r="N5" s="741"/>
      <c r="O5" s="741"/>
      <c r="P5" s="741"/>
      <c r="Q5" s="742"/>
      <c r="R5" s="706">
        <v>4084370</v>
      </c>
      <c r="S5" s="707"/>
      <c r="T5" s="707"/>
      <c r="U5" s="707"/>
      <c r="V5" s="707"/>
      <c r="W5" s="707"/>
      <c r="X5" s="707"/>
      <c r="Y5" s="753"/>
      <c r="Z5" s="771">
        <v>24</v>
      </c>
      <c r="AA5" s="771"/>
      <c r="AB5" s="771"/>
      <c r="AC5" s="771"/>
      <c r="AD5" s="772">
        <v>4083729</v>
      </c>
      <c r="AE5" s="772"/>
      <c r="AF5" s="772"/>
      <c r="AG5" s="772"/>
      <c r="AH5" s="772"/>
      <c r="AI5" s="772"/>
      <c r="AJ5" s="772"/>
      <c r="AK5" s="772"/>
      <c r="AL5" s="754">
        <v>42.6</v>
      </c>
      <c r="AM5" s="723"/>
      <c r="AN5" s="723"/>
      <c r="AO5" s="755"/>
      <c r="AP5" s="740" t="s">
        <v>220</v>
      </c>
      <c r="AQ5" s="741"/>
      <c r="AR5" s="741"/>
      <c r="AS5" s="741"/>
      <c r="AT5" s="741"/>
      <c r="AU5" s="741"/>
      <c r="AV5" s="741"/>
      <c r="AW5" s="741"/>
      <c r="AX5" s="741"/>
      <c r="AY5" s="741"/>
      <c r="AZ5" s="741"/>
      <c r="BA5" s="741"/>
      <c r="BB5" s="741"/>
      <c r="BC5" s="741"/>
      <c r="BD5" s="741"/>
      <c r="BE5" s="741"/>
      <c r="BF5" s="742"/>
      <c r="BG5" s="641">
        <v>4063107</v>
      </c>
      <c r="BH5" s="644"/>
      <c r="BI5" s="644"/>
      <c r="BJ5" s="644"/>
      <c r="BK5" s="644"/>
      <c r="BL5" s="644"/>
      <c r="BM5" s="644"/>
      <c r="BN5" s="645"/>
      <c r="BO5" s="703">
        <v>99.5</v>
      </c>
      <c r="BP5" s="703"/>
      <c r="BQ5" s="703"/>
      <c r="BR5" s="703"/>
      <c r="BS5" s="704">
        <v>6107</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2">
      <c r="B6" s="638" t="s">
        <v>224</v>
      </c>
      <c r="C6" s="639"/>
      <c r="D6" s="639"/>
      <c r="E6" s="639"/>
      <c r="F6" s="639"/>
      <c r="G6" s="639"/>
      <c r="H6" s="639"/>
      <c r="I6" s="639"/>
      <c r="J6" s="639"/>
      <c r="K6" s="639"/>
      <c r="L6" s="639"/>
      <c r="M6" s="639"/>
      <c r="N6" s="639"/>
      <c r="O6" s="639"/>
      <c r="P6" s="639"/>
      <c r="Q6" s="640"/>
      <c r="R6" s="641">
        <v>112859</v>
      </c>
      <c r="S6" s="644"/>
      <c r="T6" s="644"/>
      <c r="U6" s="644"/>
      <c r="V6" s="644"/>
      <c r="W6" s="644"/>
      <c r="X6" s="644"/>
      <c r="Y6" s="645"/>
      <c r="Z6" s="703">
        <v>0.7</v>
      </c>
      <c r="AA6" s="703"/>
      <c r="AB6" s="703"/>
      <c r="AC6" s="703"/>
      <c r="AD6" s="704">
        <v>112859</v>
      </c>
      <c r="AE6" s="704"/>
      <c r="AF6" s="704"/>
      <c r="AG6" s="704"/>
      <c r="AH6" s="704"/>
      <c r="AI6" s="704"/>
      <c r="AJ6" s="704"/>
      <c r="AK6" s="704"/>
      <c r="AL6" s="646">
        <v>1.2</v>
      </c>
      <c r="AM6" s="647"/>
      <c r="AN6" s="647"/>
      <c r="AO6" s="705"/>
      <c r="AP6" s="638" t="s">
        <v>225</v>
      </c>
      <c r="AQ6" s="639"/>
      <c r="AR6" s="639"/>
      <c r="AS6" s="639"/>
      <c r="AT6" s="639"/>
      <c r="AU6" s="639"/>
      <c r="AV6" s="639"/>
      <c r="AW6" s="639"/>
      <c r="AX6" s="639"/>
      <c r="AY6" s="639"/>
      <c r="AZ6" s="639"/>
      <c r="BA6" s="639"/>
      <c r="BB6" s="639"/>
      <c r="BC6" s="639"/>
      <c r="BD6" s="639"/>
      <c r="BE6" s="639"/>
      <c r="BF6" s="640"/>
      <c r="BG6" s="641">
        <v>4063107</v>
      </c>
      <c r="BH6" s="644"/>
      <c r="BI6" s="644"/>
      <c r="BJ6" s="644"/>
      <c r="BK6" s="644"/>
      <c r="BL6" s="644"/>
      <c r="BM6" s="644"/>
      <c r="BN6" s="645"/>
      <c r="BO6" s="703">
        <v>99.5</v>
      </c>
      <c r="BP6" s="703"/>
      <c r="BQ6" s="703"/>
      <c r="BR6" s="703"/>
      <c r="BS6" s="704">
        <v>6107</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166438</v>
      </c>
      <c r="CS6" s="644"/>
      <c r="CT6" s="644"/>
      <c r="CU6" s="644"/>
      <c r="CV6" s="644"/>
      <c r="CW6" s="644"/>
      <c r="CX6" s="644"/>
      <c r="CY6" s="645"/>
      <c r="CZ6" s="754">
        <v>1</v>
      </c>
      <c r="DA6" s="723"/>
      <c r="DB6" s="723"/>
      <c r="DC6" s="757"/>
      <c r="DD6" s="649" t="s">
        <v>121</v>
      </c>
      <c r="DE6" s="644"/>
      <c r="DF6" s="644"/>
      <c r="DG6" s="644"/>
      <c r="DH6" s="644"/>
      <c r="DI6" s="644"/>
      <c r="DJ6" s="644"/>
      <c r="DK6" s="644"/>
      <c r="DL6" s="644"/>
      <c r="DM6" s="644"/>
      <c r="DN6" s="644"/>
      <c r="DO6" s="644"/>
      <c r="DP6" s="645"/>
      <c r="DQ6" s="649">
        <v>166438</v>
      </c>
      <c r="DR6" s="644"/>
      <c r="DS6" s="644"/>
      <c r="DT6" s="644"/>
      <c r="DU6" s="644"/>
      <c r="DV6" s="644"/>
      <c r="DW6" s="644"/>
      <c r="DX6" s="644"/>
      <c r="DY6" s="644"/>
      <c r="DZ6" s="644"/>
      <c r="EA6" s="644"/>
      <c r="EB6" s="644"/>
      <c r="EC6" s="684"/>
    </row>
    <row r="7" spans="2:143" ht="11.25" customHeight="1" x14ac:dyDescent="0.2">
      <c r="B7" s="638" t="s">
        <v>227</v>
      </c>
      <c r="C7" s="639"/>
      <c r="D7" s="639"/>
      <c r="E7" s="639"/>
      <c r="F7" s="639"/>
      <c r="G7" s="639"/>
      <c r="H7" s="639"/>
      <c r="I7" s="639"/>
      <c r="J7" s="639"/>
      <c r="K7" s="639"/>
      <c r="L7" s="639"/>
      <c r="M7" s="639"/>
      <c r="N7" s="639"/>
      <c r="O7" s="639"/>
      <c r="P7" s="639"/>
      <c r="Q7" s="640"/>
      <c r="R7" s="641">
        <v>5553</v>
      </c>
      <c r="S7" s="644"/>
      <c r="T7" s="644"/>
      <c r="U7" s="644"/>
      <c r="V7" s="644"/>
      <c r="W7" s="644"/>
      <c r="X7" s="644"/>
      <c r="Y7" s="645"/>
      <c r="Z7" s="703">
        <v>0</v>
      </c>
      <c r="AA7" s="703"/>
      <c r="AB7" s="703"/>
      <c r="AC7" s="703"/>
      <c r="AD7" s="704">
        <v>5553</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1525063</v>
      </c>
      <c r="BH7" s="644"/>
      <c r="BI7" s="644"/>
      <c r="BJ7" s="644"/>
      <c r="BK7" s="644"/>
      <c r="BL7" s="644"/>
      <c r="BM7" s="644"/>
      <c r="BN7" s="645"/>
      <c r="BO7" s="703">
        <v>37.299999999999997</v>
      </c>
      <c r="BP7" s="703"/>
      <c r="BQ7" s="703"/>
      <c r="BR7" s="703"/>
      <c r="BS7" s="704">
        <v>6107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2836965</v>
      </c>
      <c r="CS7" s="644"/>
      <c r="CT7" s="644"/>
      <c r="CU7" s="644"/>
      <c r="CV7" s="644"/>
      <c r="CW7" s="644"/>
      <c r="CX7" s="644"/>
      <c r="CY7" s="645"/>
      <c r="CZ7" s="703">
        <v>17.100000000000001</v>
      </c>
      <c r="DA7" s="703"/>
      <c r="DB7" s="703"/>
      <c r="DC7" s="703"/>
      <c r="DD7" s="649">
        <v>134762</v>
      </c>
      <c r="DE7" s="644"/>
      <c r="DF7" s="644"/>
      <c r="DG7" s="644"/>
      <c r="DH7" s="644"/>
      <c r="DI7" s="644"/>
      <c r="DJ7" s="644"/>
      <c r="DK7" s="644"/>
      <c r="DL7" s="644"/>
      <c r="DM7" s="644"/>
      <c r="DN7" s="644"/>
      <c r="DO7" s="644"/>
      <c r="DP7" s="645"/>
      <c r="DQ7" s="649">
        <v>1855992</v>
      </c>
      <c r="DR7" s="644"/>
      <c r="DS7" s="644"/>
      <c r="DT7" s="644"/>
      <c r="DU7" s="644"/>
      <c r="DV7" s="644"/>
      <c r="DW7" s="644"/>
      <c r="DX7" s="644"/>
      <c r="DY7" s="644"/>
      <c r="DZ7" s="644"/>
      <c r="EA7" s="644"/>
      <c r="EB7" s="644"/>
      <c r="EC7" s="684"/>
    </row>
    <row r="8" spans="2:143" ht="11.25" customHeight="1" x14ac:dyDescent="0.2">
      <c r="B8" s="638" t="s">
        <v>230</v>
      </c>
      <c r="C8" s="639"/>
      <c r="D8" s="639"/>
      <c r="E8" s="639"/>
      <c r="F8" s="639"/>
      <c r="G8" s="639"/>
      <c r="H8" s="639"/>
      <c r="I8" s="639"/>
      <c r="J8" s="639"/>
      <c r="K8" s="639"/>
      <c r="L8" s="639"/>
      <c r="M8" s="639"/>
      <c r="N8" s="639"/>
      <c r="O8" s="639"/>
      <c r="P8" s="639"/>
      <c r="Q8" s="640"/>
      <c r="R8" s="641">
        <v>14786</v>
      </c>
      <c r="S8" s="644"/>
      <c r="T8" s="644"/>
      <c r="U8" s="644"/>
      <c r="V8" s="644"/>
      <c r="W8" s="644"/>
      <c r="X8" s="644"/>
      <c r="Y8" s="645"/>
      <c r="Z8" s="703">
        <v>0.1</v>
      </c>
      <c r="AA8" s="703"/>
      <c r="AB8" s="703"/>
      <c r="AC8" s="703"/>
      <c r="AD8" s="704">
        <v>14786</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56875</v>
      </c>
      <c r="BH8" s="644"/>
      <c r="BI8" s="644"/>
      <c r="BJ8" s="644"/>
      <c r="BK8" s="644"/>
      <c r="BL8" s="644"/>
      <c r="BM8" s="644"/>
      <c r="BN8" s="645"/>
      <c r="BO8" s="703">
        <v>1.4</v>
      </c>
      <c r="BP8" s="703"/>
      <c r="BQ8" s="703"/>
      <c r="BR8" s="703"/>
      <c r="BS8" s="649" t="s">
        <v>121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5014078</v>
      </c>
      <c r="CS8" s="644"/>
      <c r="CT8" s="644"/>
      <c r="CU8" s="644"/>
      <c r="CV8" s="644"/>
      <c r="CW8" s="644"/>
      <c r="CX8" s="644"/>
      <c r="CY8" s="645"/>
      <c r="CZ8" s="703">
        <v>30.3</v>
      </c>
      <c r="DA8" s="703"/>
      <c r="DB8" s="703"/>
      <c r="DC8" s="703"/>
      <c r="DD8" s="649">
        <v>30182</v>
      </c>
      <c r="DE8" s="644"/>
      <c r="DF8" s="644"/>
      <c r="DG8" s="644"/>
      <c r="DH8" s="644"/>
      <c r="DI8" s="644"/>
      <c r="DJ8" s="644"/>
      <c r="DK8" s="644"/>
      <c r="DL8" s="644"/>
      <c r="DM8" s="644"/>
      <c r="DN8" s="644"/>
      <c r="DO8" s="644"/>
      <c r="DP8" s="645"/>
      <c r="DQ8" s="649">
        <v>2567061</v>
      </c>
      <c r="DR8" s="644"/>
      <c r="DS8" s="644"/>
      <c r="DT8" s="644"/>
      <c r="DU8" s="644"/>
      <c r="DV8" s="644"/>
      <c r="DW8" s="644"/>
      <c r="DX8" s="644"/>
      <c r="DY8" s="644"/>
      <c r="DZ8" s="644"/>
      <c r="EA8" s="644"/>
      <c r="EB8" s="644"/>
      <c r="EC8" s="684"/>
    </row>
    <row r="9" spans="2:143" ht="11.25" customHeight="1" x14ac:dyDescent="0.2">
      <c r="B9" s="638" t="s">
        <v>233</v>
      </c>
      <c r="C9" s="639"/>
      <c r="D9" s="639"/>
      <c r="E9" s="639"/>
      <c r="F9" s="639"/>
      <c r="G9" s="639"/>
      <c r="H9" s="639"/>
      <c r="I9" s="639"/>
      <c r="J9" s="639"/>
      <c r="K9" s="639"/>
      <c r="L9" s="639"/>
      <c r="M9" s="639"/>
      <c r="N9" s="639"/>
      <c r="O9" s="639"/>
      <c r="P9" s="639"/>
      <c r="Q9" s="640"/>
      <c r="R9" s="641">
        <v>16015</v>
      </c>
      <c r="S9" s="644"/>
      <c r="T9" s="644"/>
      <c r="U9" s="644"/>
      <c r="V9" s="644"/>
      <c r="W9" s="644"/>
      <c r="X9" s="644"/>
      <c r="Y9" s="645"/>
      <c r="Z9" s="703">
        <v>0.1</v>
      </c>
      <c r="AA9" s="703"/>
      <c r="AB9" s="703"/>
      <c r="AC9" s="703"/>
      <c r="AD9" s="704">
        <v>16015</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1319634</v>
      </c>
      <c r="BH9" s="644"/>
      <c r="BI9" s="644"/>
      <c r="BJ9" s="644"/>
      <c r="BK9" s="644"/>
      <c r="BL9" s="644"/>
      <c r="BM9" s="644"/>
      <c r="BN9" s="645"/>
      <c r="BO9" s="703">
        <v>32.299999999999997</v>
      </c>
      <c r="BP9" s="703"/>
      <c r="BQ9" s="703"/>
      <c r="BR9" s="703"/>
      <c r="BS9" s="649" t="s">
        <v>166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1226738</v>
      </c>
      <c r="CS9" s="644"/>
      <c r="CT9" s="644"/>
      <c r="CU9" s="644"/>
      <c r="CV9" s="644"/>
      <c r="CW9" s="644"/>
      <c r="CX9" s="644"/>
      <c r="CY9" s="645"/>
      <c r="CZ9" s="703">
        <v>7.4</v>
      </c>
      <c r="DA9" s="703"/>
      <c r="DB9" s="703"/>
      <c r="DC9" s="703"/>
      <c r="DD9" s="649">
        <v>50464</v>
      </c>
      <c r="DE9" s="644"/>
      <c r="DF9" s="644"/>
      <c r="DG9" s="644"/>
      <c r="DH9" s="644"/>
      <c r="DI9" s="644"/>
      <c r="DJ9" s="644"/>
      <c r="DK9" s="644"/>
      <c r="DL9" s="644"/>
      <c r="DM9" s="644"/>
      <c r="DN9" s="644"/>
      <c r="DO9" s="644"/>
      <c r="DP9" s="645"/>
      <c r="DQ9" s="649">
        <v>974520</v>
      </c>
      <c r="DR9" s="644"/>
      <c r="DS9" s="644"/>
      <c r="DT9" s="644"/>
      <c r="DU9" s="644"/>
      <c r="DV9" s="644"/>
      <c r="DW9" s="644"/>
      <c r="DX9" s="644"/>
      <c r="DY9" s="644"/>
      <c r="DZ9" s="644"/>
      <c r="EA9" s="644"/>
      <c r="EB9" s="644"/>
      <c r="EC9" s="684"/>
    </row>
    <row r="10" spans="2:143" ht="11.25" customHeight="1" x14ac:dyDescent="0.2">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237</v>
      </c>
      <c r="AA10" s="703"/>
      <c r="AB10" s="703"/>
      <c r="AC10" s="703"/>
      <c r="AD10" s="704" t="s">
        <v>238</v>
      </c>
      <c r="AE10" s="704"/>
      <c r="AF10" s="704"/>
      <c r="AG10" s="704"/>
      <c r="AH10" s="704"/>
      <c r="AI10" s="704"/>
      <c r="AJ10" s="704"/>
      <c r="AK10" s="704"/>
      <c r="AL10" s="646" t="s">
        <v>121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69068</v>
      </c>
      <c r="BH10" s="644"/>
      <c r="BI10" s="644"/>
      <c r="BJ10" s="644"/>
      <c r="BK10" s="644"/>
      <c r="BL10" s="644"/>
      <c r="BM10" s="644"/>
      <c r="BN10" s="645"/>
      <c r="BO10" s="703">
        <v>1.7</v>
      </c>
      <c r="BP10" s="703"/>
      <c r="BQ10" s="703"/>
      <c r="BR10" s="703"/>
      <c r="BS10" s="649" t="s">
        <v>121</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28562</v>
      </c>
      <c r="CS10" s="644"/>
      <c r="CT10" s="644"/>
      <c r="CU10" s="644"/>
      <c r="CV10" s="644"/>
      <c r="CW10" s="644"/>
      <c r="CX10" s="644"/>
      <c r="CY10" s="645"/>
      <c r="CZ10" s="703">
        <v>0.2</v>
      </c>
      <c r="DA10" s="703"/>
      <c r="DB10" s="703"/>
      <c r="DC10" s="703"/>
      <c r="DD10" s="649" t="s">
        <v>237</v>
      </c>
      <c r="DE10" s="644"/>
      <c r="DF10" s="644"/>
      <c r="DG10" s="644"/>
      <c r="DH10" s="644"/>
      <c r="DI10" s="644"/>
      <c r="DJ10" s="644"/>
      <c r="DK10" s="644"/>
      <c r="DL10" s="644"/>
      <c r="DM10" s="644"/>
      <c r="DN10" s="644"/>
      <c r="DO10" s="644"/>
      <c r="DP10" s="645"/>
      <c r="DQ10" s="649">
        <v>17342</v>
      </c>
      <c r="DR10" s="644"/>
      <c r="DS10" s="644"/>
      <c r="DT10" s="644"/>
      <c r="DU10" s="644"/>
      <c r="DV10" s="644"/>
      <c r="DW10" s="644"/>
      <c r="DX10" s="644"/>
      <c r="DY10" s="644"/>
      <c r="DZ10" s="644"/>
      <c r="EA10" s="644"/>
      <c r="EB10" s="644"/>
      <c r="EC10" s="684"/>
    </row>
    <row r="11" spans="2:143" ht="11.25" customHeight="1" x14ac:dyDescent="0.2">
      <c r="B11" s="638" t="s">
        <v>241</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166</v>
      </c>
      <c r="AA11" s="703"/>
      <c r="AB11" s="703"/>
      <c r="AC11" s="703"/>
      <c r="AD11" s="704" t="s">
        <v>238</v>
      </c>
      <c r="AE11" s="704"/>
      <c r="AF11" s="704"/>
      <c r="AG11" s="704"/>
      <c r="AH11" s="704"/>
      <c r="AI11" s="704"/>
      <c r="AJ11" s="704"/>
      <c r="AK11" s="704"/>
      <c r="AL11" s="646" t="s">
        <v>121</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79486</v>
      </c>
      <c r="BH11" s="644"/>
      <c r="BI11" s="644"/>
      <c r="BJ11" s="644"/>
      <c r="BK11" s="644"/>
      <c r="BL11" s="644"/>
      <c r="BM11" s="644"/>
      <c r="BN11" s="645"/>
      <c r="BO11" s="703">
        <v>1.9</v>
      </c>
      <c r="BP11" s="703"/>
      <c r="BQ11" s="703"/>
      <c r="BR11" s="703"/>
      <c r="BS11" s="649">
        <v>6107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814622</v>
      </c>
      <c r="CS11" s="644"/>
      <c r="CT11" s="644"/>
      <c r="CU11" s="644"/>
      <c r="CV11" s="644"/>
      <c r="CW11" s="644"/>
      <c r="CX11" s="644"/>
      <c r="CY11" s="645"/>
      <c r="CZ11" s="703">
        <v>4.9000000000000004</v>
      </c>
      <c r="DA11" s="703"/>
      <c r="DB11" s="703"/>
      <c r="DC11" s="703"/>
      <c r="DD11" s="649">
        <v>415867</v>
      </c>
      <c r="DE11" s="644"/>
      <c r="DF11" s="644"/>
      <c r="DG11" s="644"/>
      <c r="DH11" s="644"/>
      <c r="DI11" s="644"/>
      <c r="DJ11" s="644"/>
      <c r="DK11" s="644"/>
      <c r="DL11" s="644"/>
      <c r="DM11" s="644"/>
      <c r="DN11" s="644"/>
      <c r="DO11" s="644"/>
      <c r="DP11" s="645"/>
      <c r="DQ11" s="649">
        <v>328278</v>
      </c>
      <c r="DR11" s="644"/>
      <c r="DS11" s="644"/>
      <c r="DT11" s="644"/>
      <c r="DU11" s="644"/>
      <c r="DV11" s="644"/>
      <c r="DW11" s="644"/>
      <c r="DX11" s="644"/>
      <c r="DY11" s="644"/>
      <c r="DZ11" s="644"/>
      <c r="EA11" s="644"/>
      <c r="EB11" s="644"/>
      <c r="EC11" s="684"/>
    </row>
    <row r="12" spans="2:143" ht="11.25" customHeight="1" x14ac:dyDescent="0.2">
      <c r="B12" s="638" t="s">
        <v>244</v>
      </c>
      <c r="C12" s="639"/>
      <c r="D12" s="639"/>
      <c r="E12" s="639"/>
      <c r="F12" s="639"/>
      <c r="G12" s="639"/>
      <c r="H12" s="639"/>
      <c r="I12" s="639"/>
      <c r="J12" s="639"/>
      <c r="K12" s="639"/>
      <c r="L12" s="639"/>
      <c r="M12" s="639"/>
      <c r="N12" s="639"/>
      <c r="O12" s="639"/>
      <c r="P12" s="639"/>
      <c r="Q12" s="640"/>
      <c r="R12" s="641">
        <v>548107</v>
      </c>
      <c r="S12" s="644"/>
      <c r="T12" s="644"/>
      <c r="U12" s="644"/>
      <c r="V12" s="644"/>
      <c r="W12" s="644"/>
      <c r="X12" s="644"/>
      <c r="Y12" s="645"/>
      <c r="Z12" s="703">
        <v>3.2</v>
      </c>
      <c r="AA12" s="703"/>
      <c r="AB12" s="703"/>
      <c r="AC12" s="703"/>
      <c r="AD12" s="704">
        <v>548107</v>
      </c>
      <c r="AE12" s="704"/>
      <c r="AF12" s="704"/>
      <c r="AG12" s="704"/>
      <c r="AH12" s="704"/>
      <c r="AI12" s="704"/>
      <c r="AJ12" s="704"/>
      <c r="AK12" s="704"/>
      <c r="AL12" s="646">
        <v>5.7</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2201569</v>
      </c>
      <c r="BH12" s="644"/>
      <c r="BI12" s="644"/>
      <c r="BJ12" s="644"/>
      <c r="BK12" s="644"/>
      <c r="BL12" s="644"/>
      <c r="BM12" s="644"/>
      <c r="BN12" s="645"/>
      <c r="BO12" s="703">
        <v>53.9</v>
      </c>
      <c r="BP12" s="703"/>
      <c r="BQ12" s="703"/>
      <c r="BR12" s="703"/>
      <c r="BS12" s="649" t="s">
        <v>238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374596</v>
      </c>
      <c r="CS12" s="644"/>
      <c r="CT12" s="644"/>
      <c r="CU12" s="644"/>
      <c r="CV12" s="644"/>
      <c r="CW12" s="644"/>
      <c r="CX12" s="644"/>
      <c r="CY12" s="645"/>
      <c r="CZ12" s="703">
        <v>2.2999999999999998</v>
      </c>
      <c r="DA12" s="703"/>
      <c r="DB12" s="703"/>
      <c r="DC12" s="703"/>
      <c r="DD12" s="649">
        <v>25144</v>
      </c>
      <c r="DE12" s="644"/>
      <c r="DF12" s="644"/>
      <c r="DG12" s="644"/>
      <c r="DH12" s="644"/>
      <c r="DI12" s="644"/>
      <c r="DJ12" s="644"/>
      <c r="DK12" s="644"/>
      <c r="DL12" s="644"/>
      <c r="DM12" s="644"/>
      <c r="DN12" s="644"/>
      <c r="DO12" s="644"/>
      <c r="DP12" s="645"/>
      <c r="DQ12" s="649">
        <v>161194</v>
      </c>
      <c r="DR12" s="644"/>
      <c r="DS12" s="644"/>
      <c r="DT12" s="644"/>
      <c r="DU12" s="644"/>
      <c r="DV12" s="644"/>
      <c r="DW12" s="644"/>
      <c r="DX12" s="644"/>
      <c r="DY12" s="644"/>
      <c r="DZ12" s="644"/>
      <c r="EA12" s="644"/>
      <c r="EB12" s="644"/>
      <c r="EC12" s="684"/>
    </row>
    <row r="13" spans="2:143" ht="11.25" customHeight="1" x14ac:dyDescent="0.2">
      <c r="B13" s="638" t="s">
        <v>247</v>
      </c>
      <c r="C13" s="639"/>
      <c r="D13" s="639"/>
      <c r="E13" s="639"/>
      <c r="F13" s="639"/>
      <c r="G13" s="639"/>
      <c r="H13" s="639"/>
      <c r="I13" s="639"/>
      <c r="J13" s="639"/>
      <c r="K13" s="639"/>
      <c r="L13" s="639"/>
      <c r="M13" s="639"/>
      <c r="N13" s="639"/>
      <c r="O13" s="639"/>
      <c r="P13" s="639"/>
      <c r="Q13" s="640"/>
      <c r="R13" s="641">
        <v>17677</v>
      </c>
      <c r="S13" s="644"/>
      <c r="T13" s="644"/>
      <c r="U13" s="644"/>
      <c r="V13" s="644"/>
      <c r="W13" s="644"/>
      <c r="X13" s="644"/>
      <c r="Y13" s="645"/>
      <c r="Z13" s="703">
        <v>0.1</v>
      </c>
      <c r="AA13" s="703"/>
      <c r="AB13" s="703"/>
      <c r="AC13" s="703"/>
      <c r="AD13" s="704">
        <v>17677</v>
      </c>
      <c r="AE13" s="704"/>
      <c r="AF13" s="704"/>
      <c r="AG13" s="704"/>
      <c r="AH13" s="704"/>
      <c r="AI13" s="704"/>
      <c r="AJ13" s="704"/>
      <c r="AK13" s="704"/>
      <c r="AL13" s="646">
        <v>0.2</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2147350</v>
      </c>
      <c r="BH13" s="644"/>
      <c r="BI13" s="644"/>
      <c r="BJ13" s="644"/>
      <c r="BK13" s="644"/>
      <c r="BL13" s="644"/>
      <c r="BM13" s="644"/>
      <c r="BN13" s="645"/>
      <c r="BO13" s="703">
        <v>52.6</v>
      </c>
      <c r="BP13" s="703"/>
      <c r="BQ13" s="703"/>
      <c r="BR13" s="703"/>
      <c r="BS13" s="649" t="s">
        <v>166</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1695470</v>
      </c>
      <c r="CS13" s="644"/>
      <c r="CT13" s="644"/>
      <c r="CU13" s="644"/>
      <c r="CV13" s="644"/>
      <c r="CW13" s="644"/>
      <c r="CX13" s="644"/>
      <c r="CY13" s="645"/>
      <c r="CZ13" s="703">
        <v>10.199999999999999</v>
      </c>
      <c r="DA13" s="703"/>
      <c r="DB13" s="703"/>
      <c r="DC13" s="703"/>
      <c r="DD13" s="649">
        <v>608588</v>
      </c>
      <c r="DE13" s="644"/>
      <c r="DF13" s="644"/>
      <c r="DG13" s="644"/>
      <c r="DH13" s="644"/>
      <c r="DI13" s="644"/>
      <c r="DJ13" s="644"/>
      <c r="DK13" s="644"/>
      <c r="DL13" s="644"/>
      <c r="DM13" s="644"/>
      <c r="DN13" s="644"/>
      <c r="DO13" s="644"/>
      <c r="DP13" s="645"/>
      <c r="DQ13" s="649">
        <v>1133187</v>
      </c>
      <c r="DR13" s="644"/>
      <c r="DS13" s="644"/>
      <c r="DT13" s="644"/>
      <c r="DU13" s="644"/>
      <c r="DV13" s="644"/>
      <c r="DW13" s="644"/>
      <c r="DX13" s="644"/>
      <c r="DY13" s="644"/>
      <c r="DZ13" s="644"/>
      <c r="EA13" s="644"/>
      <c r="EB13" s="644"/>
      <c r="EC13" s="684"/>
    </row>
    <row r="14" spans="2:143" ht="11.25" customHeight="1" x14ac:dyDescent="0.2">
      <c r="B14" s="638" t="s">
        <v>250</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130923</v>
      </c>
      <c r="BH14" s="644"/>
      <c r="BI14" s="644"/>
      <c r="BJ14" s="644"/>
      <c r="BK14" s="644"/>
      <c r="BL14" s="644"/>
      <c r="BM14" s="644"/>
      <c r="BN14" s="645"/>
      <c r="BO14" s="703">
        <v>3.2</v>
      </c>
      <c r="BP14" s="703"/>
      <c r="BQ14" s="703"/>
      <c r="BR14" s="703"/>
      <c r="BS14" s="649" t="s">
        <v>121</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743850</v>
      </c>
      <c r="CS14" s="644"/>
      <c r="CT14" s="644"/>
      <c r="CU14" s="644"/>
      <c r="CV14" s="644"/>
      <c r="CW14" s="644"/>
      <c r="CX14" s="644"/>
      <c r="CY14" s="645"/>
      <c r="CZ14" s="703">
        <v>4.5</v>
      </c>
      <c r="DA14" s="703"/>
      <c r="DB14" s="703"/>
      <c r="DC14" s="703"/>
      <c r="DD14" s="649">
        <v>110093</v>
      </c>
      <c r="DE14" s="644"/>
      <c r="DF14" s="644"/>
      <c r="DG14" s="644"/>
      <c r="DH14" s="644"/>
      <c r="DI14" s="644"/>
      <c r="DJ14" s="644"/>
      <c r="DK14" s="644"/>
      <c r="DL14" s="644"/>
      <c r="DM14" s="644"/>
      <c r="DN14" s="644"/>
      <c r="DO14" s="644"/>
      <c r="DP14" s="645"/>
      <c r="DQ14" s="649">
        <v>618386</v>
      </c>
      <c r="DR14" s="644"/>
      <c r="DS14" s="644"/>
      <c r="DT14" s="644"/>
      <c r="DU14" s="644"/>
      <c r="DV14" s="644"/>
      <c r="DW14" s="644"/>
      <c r="DX14" s="644"/>
      <c r="DY14" s="644"/>
      <c r="DZ14" s="644"/>
      <c r="EA14" s="644"/>
      <c r="EB14" s="644"/>
      <c r="EC14" s="684"/>
    </row>
    <row r="15" spans="2:143" ht="11.25" customHeight="1" x14ac:dyDescent="0.2">
      <c r="B15" s="638" t="s">
        <v>253</v>
      </c>
      <c r="C15" s="639"/>
      <c r="D15" s="639"/>
      <c r="E15" s="639"/>
      <c r="F15" s="639"/>
      <c r="G15" s="639"/>
      <c r="H15" s="639"/>
      <c r="I15" s="639"/>
      <c r="J15" s="639"/>
      <c r="K15" s="639"/>
      <c r="L15" s="639"/>
      <c r="M15" s="639"/>
      <c r="N15" s="639"/>
      <c r="O15" s="639"/>
      <c r="P15" s="639"/>
      <c r="Q15" s="640"/>
      <c r="R15" s="641">
        <v>35093</v>
      </c>
      <c r="S15" s="644"/>
      <c r="T15" s="644"/>
      <c r="U15" s="644"/>
      <c r="V15" s="644"/>
      <c r="W15" s="644"/>
      <c r="X15" s="644"/>
      <c r="Y15" s="645"/>
      <c r="Z15" s="703">
        <v>0.2</v>
      </c>
      <c r="AA15" s="703"/>
      <c r="AB15" s="703"/>
      <c r="AC15" s="703"/>
      <c r="AD15" s="704">
        <v>35093</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205552</v>
      </c>
      <c r="BH15" s="644"/>
      <c r="BI15" s="644"/>
      <c r="BJ15" s="644"/>
      <c r="BK15" s="644"/>
      <c r="BL15" s="644"/>
      <c r="BM15" s="644"/>
      <c r="BN15" s="645"/>
      <c r="BO15" s="703">
        <v>5</v>
      </c>
      <c r="BP15" s="703"/>
      <c r="BQ15" s="703"/>
      <c r="BR15" s="703"/>
      <c r="BS15" s="649" t="s">
        <v>121</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1448695</v>
      </c>
      <c r="CS15" s="644"/>
      <c r="CT15" s="644"/>
      <c r="CU15" s="644"/>
      <c r="CV15" s="644"/>
      <c r="CW15" s="644"/>
      <c r="CX15" s="644"/>
      <c r="CY15" s="645"/>
      <c r="CZ15" s="703">
        <v>8.8000000000000007</v>
      </c>
      <c r="DA15" s="703"/>
      <c r="DB15" s="703"/>
      <c r="DC15" s="703"/>
      <c r="DD15" s="649">
        <v>92066</v>
      </c>
      <c r="DE15" s="644"/>
      <c r="DF15" s="644"/>
      <c r="DG15" s="644"/>
      <c r="DH15" s="644"/>
      <c r="DI15" s="644"/>
      <c r="DJ15" s="644"/>
      <c r="DK15" s="644"/>
      <c r="DL15" s="644"/>
      <c r="DM15" s="644"/>
      <c r="DN15" s="644"/>
      <c r="DO15" s="644"/>
      <c r="DP15" s="645"/>
      <c r="DQ15" s="649">
        <v>1108052</v>
      </c>
      <c r="DR15" s="644"/>
      <c r="DS15" s="644"/>
      <c r="DT15" s="644"/>
      <c r="DU15" s="644"/>
      <c r="DV15" s="644"/>
      <c r="DW15" s="644"/>
      <c r="DX15" s="644"/>
      <c r="DY15" s="644"/>
      <c r="DZ15" s="644"/>
      <c r="EA15" s="644"/>
      <c r="EB15" s="644"/>
      <c r="EC15" s="684"/>
    </row>
    <row r="16" spans="2:143" ht="11.25" customHeight="1" x14ac:dyDescent="0.2">
      <c r="B16" s="638" t="s">
        <v>256</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238</v>
      </c>
      <c r="AA16" s="703"/>
      <c r="AB16" s="703"/>
      <c r="AC16" s="703"/>
      <c r="AD16" s="704" t="s">
        <v>237</v>
      </c>
      <c r="AE16" s="704"/>
      <c r="AF16" s="704"/>
      <c r="AG16" s="704"/>
      <c r="AH16" s="704"/>
      <c r="AI16" s="704"/>
      <c r="AJ16" s="704"/>
      <c r="AK16" s="704"/>
      <c r="AL16" s="646" t="s">
        <v>121</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860</v>
      </c>
      <c r="CS16" s="644"/>
      <c r="CT16" s="644"/>
      <c r="CU16" s="644"/>
      <c r="CV16" s="644"/>
      <c r="CW16" s="644"/>
      <c r="CX16" s="644"/>
      <c r="CY16" s="645"/>
      <c r="CZ16" s="703">
        <v>0</v>
      </c>
      <c r="DA16" s="703"/>
      <c r="DB16" s="703"/>
      <c r="DC16" s="703"/>
      <c r="DD16" s="649" t="s">
        <v>121</v>
      </c>
      <c r="DE16" s="644"/>
      <c r="DF16" s="644"/>
      <c r="DG16" s="644"/>
      <c r="DH16" s="644"/>
      <c r="DI16" s="644"/>
      <c r="DJ16" s="644"/>
      <c r="DK16" s="644"/>
      <c r="DL16" s="644"/>
      <c r="DM16" s="644"/>
      <c r="DN16" s="644"/>
      <c r="DO16" s="644"/>
      <c r="DP16" s="645"/>
      <c r="DQ16" s="649">
        <v>28</v>
      </c>
      <c r="DR16" s="644"/>
      <c r="DS16" s="644"/>
      <c r="DT16" s="644"/>
      <c r="DU16" s="644"/>
      <c r="DV16" s="644"/>
      <c r="DW16" s="644"/>
      <c r="DX16" s="644"/>
      <c r="DY16" s="644"/>
      <c r="DZ16" s="644"/>
      <c r="EA16" s="644"/>
      <c r="EB16" s="644"/>
      <c r="EC16" s="684"/>
    </row>
    <row r="17" spans="2:133" ht="11.25" customHeight="1" x14ac:dyDescent="0.2">
      <c r="B17" s="638" t="s">
        <v>259</v>
      </c>
      <c r="C17" s="639"/>
      <c r="D17" s="639"/>
      <c r="E17" s="639"/>
      <c r="F17" s="639"/>
      <c r="G17" s="639"/>
      <c r="H17" s="639"/>
      <c r="I17" s="639"/>
      <c r="J17" s="639"/>
      <c r="K17" s="639"/>
      <c r="L17" s="639"/>
      <c r="M17" s="639"/>
      <c r="N17" s="639"/>
      <c r="O17" s="639"/>
      <c r="P17" s="639"/>
      <c r="Q17" s="640"/>
      <c r="R17" s="641">
        <v>12100</v>
      </c>
      <c r="S17" s="644"/>
      <c r="T17" s="644"/>
      <c r="U17" s="644"/>
      <c r="V17" s="644"/>
      <c r="W17" s="644"/>
      <c r="X17" s="644"/>
      <c r="Y17" s="645"/>
      <c r="Z17" s="703">
        <v>0.1</v>
      </c>
      <c r="AA17" s="703"/>
      <c r="AB17" s="703"/>
      <c r="AC17" s="703"/>
      <c r="AD17" s="704">
        <v>12100</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237</v>
      </c>
      <c r="BP17" s="703"/>
      <c r="BQ17" s="703"/>
      <c r="BR17" s="703"/>
      <c r="BS17" s="649" t="s">
        <v>237</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2191347</v>
      </c>
      <c r="CS17" s="644"/>
      <c r="CT17" s="644"/>
      <c r="CU17" s="644"/>
      <c r="CV17" s="644"/>
      <c r="CW17" s="644"/>
      <c r="CX17" s="644"/>
      <c r="CY17" s="645"/>
      <c r="CZ17" s="703">
        <v>13.2</v>
      </c>
      <c r="DA17" s="703"/>
      <c r="DB17" s="703"/>
      <c r="DC17" s="703"/>
      <c r="DD17" s="649" t="s">
        <v>237</v>
      </c>
      <c r="DE17" s="644"/>
      <c r="DF17" s="644"/>
      <c r="DG17" s="644"/>
      <c r="DH17" s="644"/>
      <c r="DI17" s="644"/>
      <c r="DJ17" s="644"/>
      <c r="DK17" s="644"/>
      <c r="DL17" s="644"/>
      <c r="DM17" s="644"/>
      <c r="DN17" s="644"/>
      <c r="DO17" s="644"/>
      <c r="DP17" s="645"/>
      <c r="DQ17" s="649">
        <v>2160718</v>
      </c>
      <c r="DR17" s="644"/>
      <c r="DS17" s="644"/>
      <c r="DT17" s="644"/>
      <c r="DU17" s="644"/>
      <c r="DV17" s="644"/>
      <c r="DW17" s="644"/>
      <c r="DX17" s="644"/>
      <c r="DY17" s="644"/>
      <c r="DZ17" s="644"/>
      <c r="EA17" s="644"/>
      <c r="EB17" s="644"/>
      <c r="EC17" s="684"/>
    </row>
    <row r="18" spans="2:133" ht="11.25" customHeight="1" x14ac:dyDescent="0.2">
      <c r="B18" s="638" t="s">
        <v>262</v>
      </c>
      <c r="C18" s="639"/>
      <c r="D18" s="639"/>
      <c r="E18" s="639"/>
      <c r="F18" s="639"/>
      <c r="G18" s="639"/>
      <c r="H18" s="639"/>
      <c r="I18" s="639"/>
      <c r="J18" s="639"/>
      <c r="K18" s="639"/>
      <c r="L18" s="639"/>
      <c r="M18" s="639"/>
      <c r="N18" s="639"/>
      <c r="O18" s="639"/>
      <c r="P18" s="639"/>
      <c r="Q18" s="640"/>
      <c r="R18" s="641">
        <v>5474025</v>
      </c>
      <c r="S18" s="644"/>
      <c r="T18" s="644"/>
      <c r="U18" s="644"/>
      <c r="V18" s="644"/>
      <c r="W18" s="644"/>
      <c r="X18" s="644"/>
      <c r="Y18" s="645"/>
      <c r="Z18" s="703">
        <v>32.200000000000003</v>
      </c>
      <c r="AA18" s="703"/>
      <c r="AB18" s="703"/>
      <c r="AC18" s="703"/>
      <c r="AD18" s="704">
        <v>4726897</v>
      </c>
      <c r="AE18" s="704"/>
      <c r="AF18" s="704"/>
      <c r="AG18" s="704"/>
      <c r="AH18" s="704"/>
      <c r="AI18" s="704"/>
      <c r="AJ18" s="704"/>
      <c r="AK18" s="704"/>
      <c r="AL18" s="646">
        <v>49.3</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2">
      <c r="B19" s="638" t="s">
        <v>265</v>
      </c>
      <c r="C19" s="639"/>
      <c r="D19" s="639"/>
      <c r="E19" s="639"/>
      <c r="F19" s="639"/>
      <c r="G19" s="639"/>
      <c r="H19" s="639"/>
      <c r="I19" s="639"/>
      <c r="J19" s="639"/>
      <c r="K19" s="639"/>
      <c r="L19" s="639"/>
      <c r="M19" s="639"/>
      <c r="N19" s="639"/>
      <c r="O19" s="639"/>
      <c r="P19" s="639"/>
      <c r="Q19" s="640"/>
      <c r="R19" s="641">
        <v>4726897</v>
      </c>
      <c r="S19" s="644"/>
      <c r="T19" s="644"/>
      <c r="U19" s="644"/>
      <c r="V19" s="644"/>
      <c r="W19" s="644"/>
      <c r="X19" s="644"/>
      <c r="Y19" s="645"/>
      <c r="Z19" s="703">
        <v>27.8</v>
      </c>
      <c r="AA19" s="703"/>
      <c r="AB19" s="703"/>
      <c r="AC19" s="703"/>
      <c r="AD19" s="704">
        <v>4726897</v>
      </c>
      <c r="AE19" s="704"/>
      <c r="AF19" s="704"/>
      <c r="AG19" s="704"/>
      <c r="AH19" s="704"/>
      <c r="AI19" s="704"/>
      <c r="AJ19" s="704"/>
      <c r="AK19" s="704"/>
      <c r="AL19" s="646">
        <v>49.3</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21263</v>
      </c>
      <c r="BH19" s="644"/>
      <c r="BI19" s="644"/>
      <c r="BJ19" s="644"/>
      <c r="BK19" s="644"/>
      <c r="BL19" s="644"/>
      <c r="BM19" s="644"/>
      <c r="BN19" s="645"/>
      <c r="BO19" s="703">
        <v>0.5</v>
      </c>
      <c r="BP19" s="703"/>
      <c r="BQ19" s="703"/>
      <c r="BR19" s="703"/>
      <c r="BS19" s="649" t="s">
        <v>121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237</v>
      </c>
      <c r="DA19" s="703"/>
      <c r="DB19" s="703"/>
      <c r="DC19" s="703"/>
      <c r="DD19" s="649" t="s">
        <v>237</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2">
      <c r="B20" s="638" t="s">
        <v>268</v>
      </c>
      <c r="C20" s="639"/>
      <c r="D20" s="639"/>
      <c r="E20" s="639"/>
      <c r="F20" s="639"/>
      <c r="G20" s="639"/>
      <c r="H20" s="639"/>
      <c r="I20" s="639"/>
      <c r="J20" s="639"/>
      <c r="K20" s="639"/>
      <c r="L20" s="639"/>
      <c r="M20" s="639"/>
      <c r="N20" s="639"/>
      <c r="O20" s="639"/>
      <c r="P20" s="639"/>
      <c r="Q20" s="640"/>
      <c r="R20" s="641">
        <v>747128</v>
      </c>
      <c r="S20" s="644"/>
      <c r="T20" s="644"/>
      <c r="U20" s="644"/>
      <c r="V20" s="644"/>
      <c r="W20" s="644"/>
      <c r="X20" s="644"/>
      <c r="Y20" s="645"/>
      <c r="Z20" s="703">
        <v>4.4000000000000004</v>
      </c>
      <c r="AA20" s="703"/>
      <c r="AB20" s="703"/>
      <c r="AC20" s="703"/>
      <c r="AD20" s="704" t="s">
        <v>238</v>
      </c>
      <c r="AE20" s="704"/>
      <c r="AF20" s="704"/>
      <c r="AG20" s="704"/>
      <c r="AH20" s="704"/>
      <c r="AI20" s="704"/>
      <c r="AJ20" s="704"/>
      <c r="AK20" s="704"/>
      <c r="AL20" s="646" t="s">
        <v>121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21263</v>
      </c>
      <c r="BH20" s="644"/>
      <c r="BI20" s="644"/>
      <c r="BJ20" s="644"/>
      <c r="BK20" s="644"/>
      <c r="BL20" s="644"/>
      <c r="BM20" s="644"/>
      <c r="BN20" s="645"/>
      <c r="BO20" s="703">
        <v>0.5</v>
      </c>
      <c r="BP20" s="703"/>
      <c r="BQ20" s="703"/>
      <c r="BR20" s="703"/>
      <c r="BS20" s="649" t="s">
        <v>238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16542221</v>
      </c>
      <c r="CS20" s="644"/>
      <c r="CT20" s="644"/>
      <c r="CU20" s="644"/>
      <c r="CV20" s="644"/>
      <c r="CW20" s="644"/>
      <c r="CX20" s="644"/>
      <c r="CY20" s="645"/>
      <c r="CZ20" s="703">
        <v>100</v>
      </c>
      <c r="DA20" s="703"/>
      <c r="DB20" s="703"/>
      <c r="DC20" s="703"/>
      <c r="DD20" s="649">
        <v>1467166</v>
      </c>
      <c r="DE20" s="644"/>
      <c r="DF20" s="644"/>
      <c r="DG20" s="644"/>
      <c r="DH20" s="644"/>
      <c r="DI20" s="644"/>
      <c r="DJ20" s="644"/>
      <c r="DK20" s="644"/>
      <c r="DL20" s="644"/>
      <c r="DM20" s="644"/>
      <c r="DN20" s="644"/>
      <c r="DO20" s="644"/>
      <c r="DP20" s="645"/>
      <c r="DQ20" s="649">
        <v>11091196</v>
      </c>
      <c r="DR20" s="644"/>
      <c r="DS20" s="644"/>
      <c r="DT20" s="644"/>
      <c r="DU20" s="644"/>
      <c r="DV20" s="644"/>
      <c r="DW20" s="644"/>
      <c r="DX20" s="644"/>
      <c r="DY20" s="644"/>
      <c r="DZ20" s="644"/>
      <c r="EA20" s="644"/>
      <c r="EB20" s="644"/>
      <c r="EC20" s="684"/>
    </row>
    <row r="21" spans="2:133" ht="11.25" customHeight="1" x14ac:dyDescent="0.2">
      <c r="B21" s="638" t="s">
        <v>271</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237</v>
      </c>
      <c r="AE21" s="704"/>
      <c r="AF21" s="704"/>
      <c r="AG21" s="704"/>
      <c r="AH21" s="704"/>
      <c r="AI21" s="704"/>
      <c r="AJ21" s="704"/>
      <c r="AK21" s="704"/>
      <c r="AL21" s="646" t="s">
        <v>237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20622</v>
      </c>
      <c r="BH21" s="644"/>
      <c r="BI21" s="644"/>
      <c r="BJ21" s="644"/>
      <c r="BK21" s="644"/>
      <c r="BL21" s="644"/>
      <c r="BM21" s="644"/>
      <c r="BN21" s="645"/>
      <c r="BO21" s="703">
        <v>0.5</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273</v>
      </c>
      <c r="C22" s="639"/>
      <c r="D22" s="639"/>
      <c r="E22" s="639"/>
      <c r="F22" s="639"/>
      <c r="G22" s="639"/>
      <c r="H22" s="639"/>
      <c r="I22" s="639"/>
      <c r="J22" s="639"/>
      <c r="K22" s="639"/>
      <c r="L22" s="639"/>
      <c r="M22" s="639"/>
      <c r="N22" s="639"/>
      <c r="O22" s="639"/>
      <c r="P22" s="639"/>
      <c r="Q22" s="640"/>
      <c r="R22" s="641">
        <v>10320585</v>
      </c>
      <c r="S22" s="644"/>
      <c r="T22" s="644"/>
      <c r="U22" s="644"/>
      <c r="V22" s="644"/>
      <c r="W22" s="644"/>
      <c r="X22" s="644"/>
      <c r="Y22" s="645"/>
      <c r="Z22" s="703">
        <v>60.7</v>
      </c>
      <c r="AA22" s="703"/>
      <c r="AB22" s="703"/>
      <c r="AC22" s="703"/>
      <c r="AD22" s="704">
        <v>9572816</v>
      </c>
      <c r="AE22" s="704"/>
      <c r="AF22" s="704"/>
      <c r="AG22" s="704"/>
      <c r="AH22" s="704"/>
      <c r="AI22" s="704"/>
      <c r="AJ22" s="704"/>
      <c r="AK22" s="704"/>
      <c r="AL22" s="646">
        <v>99.9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276</v>
      </c>
      <c r="C23" s="639"/>
      <c r="D23" s="639"/>
      <c r="E23" s="639"/>
      <c r="F23" s="639"/>
      <c r="G23" s="639"/>
      <c r="H23" s="639"/>
      <c r="I23" s="639"/>
      <c r="J23" s="639"/>
      <c r="K23" s="639"/>
      <c r="L23" s="639"/>
      <c r="M23" s="639"/>
      <c r="N23" s="639"/>
      <c r="O23" s="639"/>
      <c r="P23" s="639"/>
      <c r="Q23" s="640"/>
      <c r="R23" s="641">
        <v>3000</v>
      </c>
      <c r="S23" s="644"/>
      <c r="T23" s="644"/>
      <c r="U23" s="644"/>
      <c r="V23" s="644"/>
      <c r="W23" s="644"/>
      <c r="X23" s="644"/>
      <c r="Y23" s="645"/>
      <c r="Z23" s="703">
        <v>0</v>
      </c>
      <c r="AA23" s="703"/>
      <c r="AB23" s="703"/>
      <c r="AC23" s="703"/>
      <c r="AD23" s="704">
        <v>3000</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641</v>
      </c>
      <c r="BH23" s="644"/>
      <c r="BI23" s="644"/>
      <c r="BJ23" s="644"/>
      <c r="BK23" s="644"/>
      <c r="BL23" s="644"/>
      <c r="BM23" s="644"/>
      <c r="BN23" s="645"/>
      <c r="BO23" s="703">
        <v>0</v>
      </c>
      <c r="BP23" s="703"/>
      <c r="BQ23" s="703"/>
      <c r="BR23" s="703"/>
      <c r="BS23" s="649" t="s">
        <v>121</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2">
      <c r="B24" s="638" t="s">
        <v>283</v>
      </c>
      <c r="C24" s="639"/>
      <c r="D24" s="639"/>
      <c r="E24" s="639"/>
      <c r="F24" s="639"/>
      <c r="G24" s="639"/>
      <c r="H24" s="639"/>
      <c r="I24" s="639"/>
      <c r="J24" s="639"/>
      <c r="K24" s="639"/>
      <c r="L24" s="639"/>
      <c r="M24" s="639"/>
      <c r="N24" s="639"/>
      <c r="O24" s="639"/>
      <c r="P24" s="639"/>
      <c r="Q24" s="640"/>
      <c r="R24" s="641">
        <v>270088</v>
      </c>
      <c r="S24" s="644"/>
      <c r="T24" s="644"/>
      <c r="U24" s="644"/>
      <c r="V24" s="644"/>
      <c r="W24" s="644"/>
      <c r="X24" s="644"/>
      <c r="Y24" s="645"/>
      <c r="Z24" s="703">
        <v>1.6</v>
      </c>
      <c r="AA24" s="703"/>
      <c r="AB24" s="703"/>
      <c r="AC24" s="703"/>
      <c r="AD24" s="704" t="s">
        <v>121</v>
      </c>
      <c r="AE24" s="704"/>
      <c r="AF24" s="704"/>
      <c r="AG24" s="704"/>
      <c r="AH24" s="704"/>
      <c r="AI24" s="704"/>
      <c r="AJ24" s="704"/>
      <c r="AK24" s="704"/>
      <c r="AL24" s="646" t="s">
        <v>121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237</v>
      </c>
      <c r="BP24" s="703"/>
      <c r="BQ24" s="703"/>
      <c r="BR24" s="703"/>
      <c r="BS24" s="649" t="s">
        <v>238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7519275</v>
      </c>
      <c r="CS24" s="707"/>
      <c r="CT24" s="707"/>
      <c r="CU24" s="707"/>
      <c r="CV24" s="707"/>
      <c r="CW24" s="707"/>
      <c r="CX24" s="707"/>
      <c r="CY24" s="753"/>
      <c r="CZ24" s="754">
        <v>45.5</v>
      </c>
      <c r="DA24" s="723"/>
      <c r="DB24" s="723"/>
      <c r="DC24" s="757"/>
      <c r="DD24" s="752">
        <v>5237503</v>
      </c>
      <c r="DE24" s="707"/>
      <c r="DF24" s="707"/>
      <c r="DG24" s="707"/>
      <c r="DH24" s="707"/>
      <c r="DI24" s="707"/>
      <c r="DJ24" s="707"/>
      <c r="DK24" s="753"/>
      <c r="DL24" s="752">
        <v>5129526</v>
      </c>
      <c r="DM24" s="707"/>
      <c r="DN24" s="707"/>
      <c r="DO24" s="707"/>
      <c r="DP24" s="707"/>
      <c r="DQ24" s="707"/>
      <c r="DR24" s="707"/>
      <c r="DS24" s="707"/>
      <c r="DT24" s="707"/>
      <c r="DU24" s="707"/>
      <c r="DV24" s="753"/>
      <c r="DW24" s="754">
        <v>50.6</v>
      </c>
      <c r="DX24" s="723"/>
      <c r="DY24" s="723"/>
      <c r="DZ24" s="723"/>
      <c r="EA24" s="723"/>
      <c r="EB24" s="723"/>
      <c r="EC24" s="755"/>
    </row>
    <row r="25" spans="2:133" ht="11.25" customHeight="1" x14ac:dyDescent="0.2">
      <c r="B25" s="638" t="s">
        <v>286</v>
      </c>
      <c r="C25" s="639"/>
      <c r="D25" s="639"/>
      <c r="E25" s="639"/>
      <c r="F25" s="639"/>
      <c r="G25" s="639"/>
      <c r="H25" s="639"/>
      <c r="I25" s="639"/>
      <c r="J25" s="639"/>
      <c r="K25" s="639"/>
      <c r="L25" s="639"/>
      <c r="M25" s="639"/>
      <c r="N25" s="639"/>
      <c r="O25" s="639"/>
      <c r="P25" s="639"/>
      <c r="Q25" s="640"/>
      <c r="R25" s="641">
        <v>195041</v>
      </c>
      <c r="S25" s="644"/>
      <c r="T25" s="644"/>
      <c r="U25" s="644"/>
      <c r="V25" s="644"/>
      <c r="W25" s="644"/>
      <c r="X25" s="644"/>
      <c r="Y25" s="645"/>
      <c r="Z25" s="703">
        <v>1.1000000000000001</v>
      </c>
      <c r="AA25" s="703"/>
      <c r="AB25" s="703"/>
      <c r="AC25" s="703"/>
      <c r="AD25" s="704">
        <v>6677</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2417964</v>
      </c>
      <c r="CS25" s="642"/>
      <c r="CT25" s="642"/>
      <c r="CU25" s="642"/>
      <c r="CV25" s="642"/>
      <c r="CW25" s="642"/>
      <c r="CX25" s="642"/>
      <c r="CY25" s="643"/>
      <c r="CZ25" s="646">
        <v>14.6</v>
      </c>
      <c r="DA25" s="675"/>
      <c r="DB25" s="675"/>
      <c r="DC25" s="676"/>
      <c r="DD25" s="649">
        <v>2276512</v>
      </c>
      <c r="DE25" s="642"/>
      <c r="DF25" s="642"/>
      <c r="DG25" s="642"/>
      <c r="DH25" s="642"/>
      <c r="DI25" s="642"/>
      <c r="DJ25" s="642"/>
      <c r="DK25" s="643"/>
      <c r="DL25" s="649">
        <v>2168535</v>
      </c>
      <c r="DM25" s="642"/>
      <c r="DN25" s="642"/>
      <c r="DO25" s="642"/>
      <c r="DP25" s="642"/>
      <c r="DQ25" s="642"/>
      <c r="DR25" s="642"/>
      <c r="DS25" s="642"/>
      <c r="DT25" s="642"/>
      <c r="DU25" s="642"/>
      <c r="DV25" s="643"/>
      <c r="DW25" s="646">
        <v>21.4</v>
      </c>
      <c r="DX25" s="675"/>
      <c r="DY25" s="675"/>
      <c r="DZ25" s="675"/>
      <c r="EA25" s="675"/>
      <c r="EB25" s="675"/>
      <c r="EC25" s="677"/>
    </row>
    <row r="26" spans="2:133" ht="11.25" customHeight="1" x14ac:dyDescent="0.2">
      <c r="B26" s="638" t="s">
        <v>289</v>
      </c>
      <c r="C26" s="639"/>
      <c r="D26" s="639"/>
      <c r="E26" s="639"/>
      <c r="F26" s="639"/>
      <c r="G26" s="639"/>
      <c r="H26" s="639"/>
      <c r="I26" s="639"/>
      <c r="J26" s="639"/>
      <c r="K26" s="639"/>
      <c r="L26" s="639"/>
      <c r="M26" s="639"/>
      <c r="N26" s="639"/>
      <c r="O26" s="639"/>
      <c r="P26" s="639"/>
      <c r="Q26" s="640"/>
      <c r="R26" s="641">
        <v>26639</v>
      </c>
      <c r="S26" s="644"/>
      <c r="T26" s="644"/>
      <c r="U26" s="644"/>
      <c r="V26" s="644"/>
      <c r="W26" s="644"/>
      <c r="X26" s="644"/>
      <c r="Y26" s="645"/>
      <c r="Z26" s="703">
        <v>0.2</v>
      </c>
      <c r="AA26" s="703"/>
      <c r="AB26" s="703"/>
      <c r="AC26" s="703"/>
      <c r="AD26" s="704" t="s">
        <v>121</v>
      </c>
      <c r="AE26" s="704"/>
      <c r="AF26" s="704"/>
      <c r="AG26" s="704"/>
      <c r="AH26" s="704"/>
      <c r="AI26" s="704"/>
      <c r="AJ26" s="704"/>
      <c r="AK26" s="704"/>
      <c r="AL26" s="646" t="s">
        <v>238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238</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1615493</v>
      </c>
      <c r="CS26" s="644"/>
      <c r="CT26" s="644"/>
      <c r="CU26" s="644"/>
      <c r="CV26" s="644"/>
      <c r="CW26" s="644"/>
      <c r="CX26" s="644"/>
      <c r="CY26" s="645"/>
      <c r="CZ26" s="646">
        <v>9.8000000000000007</v>
      </c>
      <c r="DA26" s="675"/>
      <c r="DB26" s="675"/>
      <c r="DC26" s="676"/>
      <c r="DD26" s="649">
        <v>1490197</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2">
      <c r="B27" s="638" t="s">
        <v>292</v>
      </c>
      <c r="C27" s="639"/>
      <c r="D27" s="639"/>
      <c r="E27" s="639"/>
      <c r="F27" s="639"/>
      <c r="G27" s="639"/>
      <c r="H27" s="639"/>
      <c r="I27" s="639"/>
      <c r="J27" s="639"/>
      <c r="K27" s="639"/>
      <c r="L27" s="639"/>
      <c r="M27" s="639"/>
      <c r="N27" s="639"/>
      <c r="O27" s="639"/>
      <c r="P27" s="639"/>
      <c r="Q27" s="640"/>
      <c r="R27" s="641">
        <v>1734476</v>
      </c>
      <c r="S27" s="644"/>
      <c r="T27" s="644"/>
      <c r="U27" s="644"/>
      <c r="V27" s="644"/>
      <c r="W27" s="644"/>
      <c r="X27" s="644"/>
      <c r="Y27" s="645"/>
      <c r="Z27" s="703">
        <v>10.199999999999999</v>
      </c>
      <c r="AA27" s="703"/>
      <c r="AB27" s="703"/>
      <c r="AC27" s="703"/>
      <c r="AD27" s="704" t="s">
        <v>121</v>
      </c>
      <c r="AE27" s="704"/>
      <c r="AF27" s="704"/>
      <c r="AG27" s="704"/>
      <c r="AH27" s="704"/>
      <c r="AI27" s="704"/>
      <c r="AJ27" s="704"/>
      <c r="AK27" s="704"/>
      <c r="AL27" s="646" t="s">
        <v>238</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4084370</v>
      </c>
      <c r="BH27" s="644"/>
      <c r="BI27" s="644"/>
      <c r="BJ27" s="644"/>
      <c r="BK27" s="644"/>
      <c r="BL27" s="644"/>
      <c r="BM27" s="644"/>
      <c r="BN27" s="645"/>
      <c r="BO27" s="703">
        <v>100</v>
      </c>
      <c r="BP27" s="703"/>
      <c r="BQ27" s="703"/>
      <c r="BR27" s="703"/>
      <c r="BS27" s="649">
        <v>6107</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2909964</v>
      </c>
      <c r="CS27" s="642"/>
      <c r="CT27" s="642"/>
      <c r="CU27" s="642"/>
      <c r="CV27" s="642"/>
      <c r="CW27" s="642"/>
      <c r="CX27" s="642"/>
      <c r="CY27" s="643"/>
      <c r="CZ27" s="646">
        <v>17.600000000000001</v>
      </c>
      <c r="DA27" s="675"/>
      <c r="DB27" s="675"/>
      <c r="DC27" s="676"/>
      <c r="DD27" s="649">
        <v>800273</v>
      </c>
      <c r="DE27" s="642"/>
      <c r="DF27" s="642"/>
      <c r="DG27" s="642"/>
      <c r="DH27" s="642"/>
      <c r="DI27" s="642"/>
      <c r="DJ27" s="642"/>
      <c r="DK27" s="643"/>
      <c r="DL27" s="649">
        <v>800273</v>
      </c>
      <c r="DM27" s="642"/>
      <c r="DN27" s="642"/>
      <c r="DO27" s="642"/>
      <c r="DP27" s="642"/>
      <c r="DQ27" s="642"/>
      <c r="DR27" s="642"/>
      <c r="DS27" s="642"/>
      <c r="DT27" s="642"/>
      <c r="DU27" s="642"/>
      <c r="DV27" s="643"/>
      <c r="DW27" s="646">
        <v>7.9</v>
      </c>
      <c r="DX27" s="675"/>
      <c r="DY27" s="675"/>
      <c r="DZ27" s="675"/>
      <c r="EA27" s="675"/>
      <c r="EB27" s="675"/>
      <c r="EC27" s="677"/>
    </row>
    <row r="28" spans="2:133" ht="11.25" customHeight="1" x14ac:dyDescent="0.2">
      <c r="B28" s="746" t="s">
        <v>295</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238</v>
      </c>
      <c r="AA28" s="703"/>
      <c r="AB28" s="703"/>
      <c r="AC28" s="703"/>
      <c r="AD28" s="704" t="s">
        <v>166</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2191347</v>
      </c>
      <c r="CS28" s="644"/>
      <c r="CT28" s="644"/>
      <c r="CU28" s="644"/>
      <c r="CV28" s="644"/>
      <c r="CW28" s="644"/>
      <c r="CX28" s="644"/>
      <c r="CY28" s="645"/>
      <c r="CZ28" s="646">
        <v>13.2</v>
      </c>
      <c r="DA28" s="675"/>
      <c r="DB28" s="675"/>
      <c r="DC28" s="676"/>
      <c r="DD28" s="649">
        <v>2160718</v>
      </c>
      <c r="DE28" s="644"/>
      <c r="DF28" s="644"/>
      <c r="DG28" s="644"/>
      <c r="DH28" s="644"/>
      <c r="DI28" s="644"/>
      <c r="DJ28" s="644"/>
      <c r="DK28" s="645"/>
      <c r="DL28" s="649">
        <v>2160718</v>
      </c>
      <c r="DM28" s="644"/>
      <c r="DN28" s="644"/>
      <c r="DO28" s="644"/>
      <c r="DP28" s="644"/>
      <c r="DQ28" s="644"/>
      <c r="DR28" s="644"/>
      <c r="DS28" s="644"/>
      <c r="DT28" s="644"/>
      <c r="DU28" s="644"/>
      <c r="DV28" s="645"/>
      <c r="DW28" s="646">
        <v>21.3</v>
      </c>
      <c r="DX28" s="675"/>
      <c r="DY28" s="675"/>
      <c r="DZ28" s="675"/>
      <c r="EA28" s="675"/>
      <c r="EB28" s="675"/>
      <c r="EC28" s="677"/>
    </row>
    <row r="29" spans="2:133" ht="11.25" customHeight="1" x14ac:dyDescent="0.2">
      <c r="B29" s="638" t="s">
        <v>297</v>
      </c>
      <c r="C29" s="639"/>
      <c r="D29" s="639"/>
      <c r="E29" s="639"/>
      <c r="F29" s="639"/>
      <c r="G29" s="639"/>
      <c r="H29" s="639"/>
      <c r="I29" s="639"/>
      <c r="J29" s="639"/>
      <c r="K29" s="639"/>
      <c r="L29" s="639"/>
      <c r="M29" s="639"/>
      <c r="N29" s="639"/>
      <c r="O29" s="639"/>
      <c r="P29" s="639"/>
      <c r="Q29" s="640"/>
      <c r="R29" s="641">
        <v>1045717</v>
      </c>
      <c r="S29" s="644"/>
      <c r="T29" s="644"/>
      <c r="U29" s="644"/>
      <c r="V29" s="644"/>
      <c r="W29" s="644"/>
      <c r="X29" s="644"/>
      <c r="Y29" s="645"/>
      <c r="Z29" s="703">
        <v>6.2</v>
      </c>
      <c r="AA29" s="703"/>
      <c r="AB29" s="703"/>
      <c r="AC29" s="703"/>
      <c r="AD29" s="704" t="s">
        <v>238</v>
      </c>
      <c r="AE29" s="704"/>
      <c r="AF29" s="704"/>
      <c r="AG29" s="704"/>
      <c r="AH29" s="704"/>
      <c r="AI29" s="704"/>
      <c r="AJ29" s="704"/>
      <c r="AK29" s="704"/>
      <c r="AL29" s="646" t="s">
        <v>121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63</v>
      </c>
      <c r="CG29" s="682"/>
      <c r="CH29" s="682"/>
      <c r="CI29" s="682"/>
      <c r="CJ29" s="682"/>
      <c r="CK29" s="682"/>
      <c r="CL29" s="682"/>
      <c r="CM29" s="682"/>
      <c r="CN29" s="682"/>
      <c r="CO29" s="682"/>
      <c r="CP29" s="682"/>
      <c r="CQ29" s="683"/>
      <c r="CR29" s="641">
        <v>2191088</v>
      </c>
      <c r="CS29" s="642"/>
      <c r="CT29" s="642"/>
      <c r="CU29" s="642"/>
      <c r="CV29" s="642"/>
      <c r="CW29" s="642"/>
      <c r="CX29" s="642"/>
      <c r="CY29" s="643"/>
      <c r="CZ29" s="646">
        <v>13.2</v>
      </c>
      <c r="DA29" s="675"/>
      <c r="DB29" s="675"/>
      <c r="DC29" s="676"/>
      <c r="DD29" s="649">
        <v>2160459</v>
      </c>
      <c r="DE29" s="642"/>
      <c r="DF29" s="642"/>
      <c r="DG29" s="642"/>
      <c r="DH29" s="642"/>
      <c r="DI29" s="642"/>
      <c r="DJ29" s="642"/>
      <c r="DK29" s="643"/>
      <c r="DL29" s="649">
        <v>2160459</v>
      </c>
      <c r="DM29" s="642"/>
      <c r="DN29" s="642"/>
      <c r="DO29" s="642"/>
      <c r="DP29" s="642"/>
      <c r="DQ29" s="642"/>
      <c r="DR29" s="642"/>
      <c r="DS29" s="642"/>
      <c r="DT29" s="642"/>
      <c r="DU29" s="642"/>
      <c r="DV29" s="643"/>
      <c r="DW29" s="646">
        <v>21.3</v>
      </c>
      <c r="DX29" s="675"/>
      <c r="DY29" s="675"/>
      <c r="DZ29" s="675"/>
      <c r="EA29" s="675"/>
      <c r="EB29" s="675"/>
      <c r="EC29" s="677"/>
    </row>
    <row r="30" spans="2:133" ht="11.25" customHeight="1" x14ac:dyDescent="0.2">
      <c r="B30" s="638" t="s">
        <v>301</v>
      </c>
      <c r="C30" s="639"/>
      <c r="D30" s="639"/>
      <c r="E30" s="639"/>
      <c r="F30" s="639"/>
      <c r="G30" s="639"/>
      <c r="H30" s="639"/>
      <c r="I30" s="639"/>
      <c r="J30" s="639"/>
      <c r="K30" s="639"/>
      <c r="L30" s="639"/>
      <c r="M30" s="639"/>
      <c r="N30" s="639"/>
      <c r="O30" s="639"/>
      <c r="P30" s="639"/>
      <c r="Q30" s="640"/>
      <c r="R30" s="641">
        <v>18434</v>
      </c>
      <c r="S30" s="644"/>
      <c r="T30" s="644"/>
      <c r="U30" s="644"/>
      <c r="V30" s="644"/>
      <c r="W30" s="644"/>
      <c r="X30" s="644"/>
      <c r="Y30" s="645"/>
      <c r="Z30" s="703">
        <v>0.1</v>
      </c>
      <c r="AA30" s="703"/>
      <c r="AB30" s="703"/>
      <c r="AC30" s="703"/>
      <c r="AD30" s="704" t="s">
        <v>121</v>
      </c>
      <c r="AE30" s="704"/>
      <c r="AF30" s="704"/>
      <c r="AG30" s="704"/>
      <c r="AH30" s="704"/>
      <c r="AI30" s="704"/>
      <c r="AJ30" s="704"/>
      <c r="AK30" s="704"/>
      <c r="AL30" s="646" t="s">
        <v>237</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99.6</v>
      </c>
      <c r="BH30" s="722"/>
      <c r="BI30" s="722"/>
      <c r="BJ30" s="722"/>
      <c r="BK30" s="722"/>
      <c r="BL30" s="722"/>
      <c r="BM30" s="723">
        <v>97.9</v>
      </c>
      <c r="BN30" s="722"/>
      <c r="BO30" s="722"/>
      <c r="BP30" s="722"/>
      <c r="BQ30" s="724"/>
      <c r="BR30" s="721">
        <v>99.6</v>
      </c>
      <c r="BS30" s="722"/>
      <c r="BT30" s="722"/>
      <c r="BU30" s="722"/>
      <c r="BV30" s="722"/>
      <c r="BW30" s="722"/>
      <c r="BX30" s="723">
        <v>97.1</v>
      </c>
      <c r="BY30" s="722"/>
      <c r="BZ30" s="722"/>
      <c r="CA30" s="722"/>
      <c r="CB30" s="724"/>
      <c r="CD30" s="727"/>
      <c r="CE30" s="728"/>
      <c r="CF30" s="685" t="s">
        <v>304</v>
      </c>
      <c r="CG30" s="682"/>
      <c r="CH30" s="682"/>
      <c r="CI30" s="682"/>
      <c r="CJ30" s="682"/>
      <c r="CK30" s="682"/>
      <c r="CL30" s="682"/>
      <c r="CM30" s="682"/>
      <c r="CN30" s="682"/>
      <c r="CO30" s="682"/>
      <c r="CP30" s="682"/>
      <c r="CQ30" s="683"/>
      <c r="CR30" s="641">
        <v>2000796</v>
      </c>
      <c r="CS30" s="644"/>
      <c r="CT30" s="644"/>
      <c r="CU30" s="644"/>
      <c r="CV30" s="644"/>
      <c r="CW30" s="644"/>
      <c r="CX30" s="644"/>
      <c r="CY30" s="645"/>
      <c r="CZ30" s="646">
        <v>12.1</v>
      </c>
      <c r="DA30" s="675"/>
      <c r="DB30" s="675"/>
      <c r="DC30" s="676"/>
      <c r="DD30" s="649">
        <v>1972933</v>
      </c>
      <c r="DE30" s="644"/>
      <c r="DF30" s="644"/>
      <c r="DG30" s="644"/>
      <c r="DH30" s="644"/>
      <c r="DI30" s="644"/>
      <c r="DJ30" s="644"/>
      <c r="DK30" s="645"/>
      <c r="DL30" s="649">
        <v>1972933</v>
      </c>
      <c r="DM30" s="644"/>
      <c r="DN30" s="644"/>
      <c r="DO30" s="644"/>
      <c r="DP30" s="644"/>
      <c r="DQ30" s="644"/>
      <c r="DR30" s="644"/>
      <c r="DS30" s="644"/>
      <c r="DT30" s="644"/>
      <c r="DU30" s="644"/>
      <c r="DV30" s="645"/>
      <c r="DW30" s="646">
        <v>19.5</v>
      </c>
      <c r="DX30" s="675"/>
      <c r="DY30" s="675"/>
      <c r="DZ30" s="675"/>
      <c r="EA30" s="675"/>
      <c r="EB30" s="675"/>
      <c r="EC30" s="677"/>
    </row>
    <row r="31" spans="2:133" ht="11.25" customHeight="1" x14ac:dyDescent="0.2">
      <c r="B31" s="638" t="s">
        <v>305</v>
      </c>
      <c r="C31" s="639"/>
      <c r="D31" s="639"/>
      <c r="E31" s="639"/>
      <c r="F31" s="639"/>
      <c r="G31" s="639"/>
      <c r="H31" s="639"/>
      <c r="I31" s="639"/>
      <c r="J31" s="639"/>
      <c r="K31" s="639"/>
      <c r="L31" s="639"/>
      <c r="M31" s="639"/>
      <c r="N31" s="639"/>
      <c r="O31" s="639"/>
      <c r="P31" s="639"/>
      <c r="Q31" s="640"/>
      <c r="R31" s="641">
        <v>549002</v>
      </c>
      <c r="S31" s="644"/>
      <c r="T31" s="644"/>
      <c r="U31" s="644"/>
      <c r="V31" s="644"/>
      <c r="W31" s="644"/>
      <c r="X31" s="644"/>
      <c r="Y31" s="645"/>
      <c r="Z31" s="703">
        <v>3.2</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99.7</v>
      </c>
      <c r="BH31" s="642"/>
      <c r="BI31" s="642"/>
      <c r="BJ31" s="642"/>
      <c r="BK31" s="642"/>
      <c r="BL31" s="642"/>
      <c r="BM31" s="647">
        <v>98.8</v>
      </c>
      <c r="BN31" s="720"/>
      <c r="BO31" s="720"/>
      <c r="BP31" s="720"/>
      <c r="BQ31" s="681"/>
      <c r="BR31" s="719">
        <v>99.6</v>
      </c>
      <c r="BS31" s="642"/>
      <c r="BT31" s="642"/>
      <c r="BU31" s="642"/>
      <c r="BV31" s="642"/>
      <c r="BW31" s="642"/>
      <c r="BX31" s="647">
        <v>98.2</v>
      </c>
      <c r="BY31" s="720"/>
      <c r="BZ31" s="720"/>
      <c r="CA31" s="720"/>
      <c r="CB31" s="681"/>
      <c r="CD31" s="727"/>
      <c r="CE31" s="728"/>
      <c r="CF31" s="685" t="s">
        <v>308</v>
      </c>
      <c r="CG31" s="682"/>
      <c r="CH31" s="682"/>
      <c r="CI31" s="682"/>
      <c r="CJ31" s="682"/>
      <c r="CK31" s="682"/>
      <c r="CL31" s="682"/>
      <c r="CM31" s="682"/>
      <c r="CN31" s="682"/>
      <c r="CO31" s="682"/>
      <c r="CP31" s="682"/>
      <c r="CQ31" s="683"/>
      <c r="CR31" s="641">
        <v>190292</v>
      </c>
      <c r="CS31" s="642"/>
      <c r="CT31" s="642"/>
      <c r="CU31" s="642"/>
      <c r="CV31" s="642"/>
      <c r="CW31" s="642"/>
      <c r="CX31" s="642"/>
      <c r="CY31" s="643"/>
      <c r="CZ31" s="646">
        <v>1.2</v>
      </c>
      <c r="DA31" s="675"/>
      <c r="DB31" s="675"/>
      <c r="DC31" s="676"/>
      <c r="DD31" s="649">
        <v>187526</v>
      </c>
      <c r="DE31" s="642"/>
      <c r="DF31" s="642"/>
      <c r="DG31" s="642"/>
      <c r="DH31" s="642"/>
      <c r="DI31" s="642"/>
      <c r="DJ31" s="642"/>
      <c r="DK31" s="643"/>
      <c r="DL31" s="649">
        <v>187526</v>
      </c>
      <c r="DM31" s="642"/>
      <c r="DN31" s="642"/>
      <c r="DO31" s="642"/>
      <c r="DP31" s="642"/>
      <c r="DQ31" s="642"/>
      <c r="DR31" s="642"/>
      <c r="DS31" s="642"/>
      <c r="DT31" s="642"/>
      <c r="DU31" s="642"/>
      <c r="DV31" s="643"/>
      <c r="DW31" s="646">
        <v>1.8</v>
      </c>
      <c r="DX31" s="675"/>
      <c r="DY31" s="675"/>
      <c r="DZ31" s="675"/>
      <c r="EA31" s="675"/>
      <c r="EB31" s="675"/>
      <c r="EC31" s="677"/>
    </row>
    <row r="32" spans="2:133" ht="11.25" customHeight="1" x14ac:dyDescent="0.2">
      <c r="B32" s="638" t="s">
        <v>309</v>
      </c>
      <c r="C32" s="639"/>
      <c r="D32" s="639"/>
      <c r="E32" s="639"/>
      <c r="F32" s="639"/>
      <c r="G32" s="639"/>
      <c r="H32" s="639"/>
      <c r="I32" s="639"/>
      <c r="J32" s="639"/>
      <c r="K32" s="639"/>
      <c r="L32" s="639"/>
      <c r="M32" s="639"/>
      <c r="N32" s="639"/>
      <c r="O32" s="639"/>
      <c r="P32" s="639"/>
      <c r="Q32" s="640"/>
      <c r="R32" s="641">
        <v>510791</v>
      </c>
      <c r="S32" s="644"/>
      <c r="T32" s="644"/>
      <c r="U32" s="644"/>
      <c r="V32" s="644"/>
      <c r="W32" s="644"/>
      <c r="X32" s="644"/>
      <c r="Y32" s="645"/>
      <c r="Z32" s="703">
        <v>3</v>
      </c>
      <c r="AA32" s="703"/>
      <c r="AB32" s="703"/>
      <c r="AC32" s="703"/>
      <c r="AD32" s="704" t="s">
        <v>237</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99.6</v>
      </c>
      <c r="BH32" s="657"/>
      <c r="BI32" s="657"/>
      <c r="BJ32" s="657"/>
      <c r="BK32" s="657"/>
      <c r="BL32" s="657"/>
      <c r="BM32" s="701">
        <v>97.2</v>
      </c>
      <c r="BN32" s="657"/>
      <c r="BO32" s="657"/>
      <c r="BP32" s="657"/>
      <c r="BQ32" s="694"/>
      <c r="BR32" s="718">
        <v>99.5</v>
      </c>
      <c r="BS32" s="657"/>
      <c r="BT32" s="657"/>
      <c r="BU32" s="657"/>
      <c r="BV32" s="657"/>
      <c r="BW32" s="657"/>
      <c r="BX32" s="701">
        <v>96.2</v>
      </c>
      <c r="BY32" s="657"/>
      <c r="BZ32" s="657"/>
      <c r="CA32" s="657"/>
      <c r="CB32" s="694"/>
      <c r="CD32" s="729"/>
      <c r="CE32" s="730"/>
      <c r="CF32" s="685" t="s">
        <v>311</v>
      </c>
      <c r="CG32" s="682"/>
      <c r="CH32" s="682"/>
      <c r="CI32" s="682"/>
      <c r="CJ32" s="682"/>
      <c r="CK32" s="682"/>
      <c r="CL32" s="682"/>
      <c r="CM32" s="682"/>
      <c r="CN32" s="682"/>
      <c r="CO32" s="682"/>
      <c r="CP32" s="682"/>
      <c r="CQ32" s="683"/>
      <c r="CR32" s="641">
        <v>259</v>
      </c>
      <c r="CS32" s="644"/>
      <c r="CT32" s="644"/>
      <c r="CU32" s="644"/>
      <c r="CV32" s="644"/>
      <c r="CW32" s="644"/>
      <c r="CX32" s="644"/>
      <c r="CY32" s="645"/>
      <c r="CZ32" s="646">
        <v>0</v>
      </c>
      <c r="DA32" s="675"/>
      <c r="DB32" s="675"/>
      <c r="DC32" s="676"/>
      <c r="DD32" s="649">
        <v>259</v>
      </c>
      <c r="DE32" s="644"/>
      <c r="DF32" s="644"/>
      <c r="DG32" s="644"/>
      <c r="DH32" s="644"/>
      <c r="DI32" s="644"/>
      <c r="DJ32" s="644"/>
      <c r="DK32" s="645"/>
      <c r="DL32" s="649">
        <v>259</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312</v>
      </c>
      <c r="C33" s="639"/>
      <c r="D33" s="639"/>
      <c r="E33" s="639"/>
      <c r="F33" s="639"/>
      <c r="G33" s="639"/>
      <c r="H33" s="639"/>
      <c r="I33" s="639"/>
      <c r="J33" s="639"/>
      <c r="K33" s="639"/>
      <c r="L33" s="639"/>
      <c r="M33" s="639"/>
      <c r="N33" s="639"/>
      <c r="O33" s="639"/>
      <c r="P33" s="639"/>
      <c r="Q33" s="640"/>
      <c r="R33" s="641">
        <v>600371</v>
      </c>
      <c r="S33" s="644"/>
      <c r="T33" s="644"/>
      <c r="U33" s="644"/>
      <c r="V33" s="644"/>
      <c r="W33" s="644"/>
      <c r="X33" s="644"/>
      <c r="Y33" s="645"/>
      <c r="Z33" s="703">
        <v>3.5</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7554920</v>
      </c>
      <c r="CS33" s="642"/>
      <c r="CT33" s="642"/>
      <c r="CU33" s="642"/>
      <c r="CV33" s="642"/>
      <c r="CW33" s="642"/>
      <c r="CX33" s="642"/>
      <c r="CY33" s="643"/>
      <c r="CZ33" s="646">
        <v>45.7</v>
      </c>
      <c r="DA33" s="675"/>
      <c r="DB33" s="675"/>
      <c r="DC33" s="676"/>
      <c r="DD33" s="649">
        <v>5529145</v>
      </c>
      <c r="DE33" s="642"/>
      <c r="DF33" s="642"/>
      <c r="DG33" s="642"/>
      <c r="DH33" s="642"/>
      <c r="DI33" s="642"/>
      <c r="DJ33" s="642"/>
      <c r="DK33" s="643"/>
      <c r="DL33" s="649">
        <v>4066351</v>
      </c>
      <c r="DM33" s="642"/>
      <c r="DN33" s="642"/>
      <c r="DO33" s="642"/>
      <c r="DP33" s="642"/>
      <c r="DQ33" s="642"/>
      <c r="DR33" s="642"/>
      <c r="DS33" s="642"/>
      <c r="DT33" s="642"/>
      <c r="DU33" s="642"/>
      <c r="DV33" s="643"/>
      <c r="DW33" s="646">
        <v>40.1</v>
      </c>
      <c r="DX33" s="675"/>
      <c r="DY33" s="675"/>
      <c r="DZ33" s="675"/>
      <c r="EA33" s="675"/>
      <c r="EB33" s="675"/>
      <c r="EC33" s="677"/>
    </row>
    <row r="34" spans="2:133" ht="11.25" customHeight="1" x14ac:dyDescent="0.2">
      <c r="B34" s="638" t="s">
        <v>314</v>
      </c>
      <c r="C34" s="639"/>
      <c r="D34" s="639"/>
      <c r="E34" s="639"/>
      <c r="F34" s="639"/>
      <c r="G34" s="639"/>
      <c r="H34" s="639"/>
      <c r="I34" s="639"/>
      <c r="J34" s="639"/>
      <c r="K34" s="639"/>
      <c r="L34" s="639"/>
      <c r="M34" s="639"/>
      <c r="N34" s="639"/>
      <c r="O34" s="639"/>
      <c r="P34" s="639"/>
      <c r="Q34" s="640"/>
      <c r="R34" s="641">
        <v>221999</v>
      </c>
      <c r="S34" s="644"/>
      <c r="T34" s="644"/>
      <c r="U34" s="644"/>
      <c r="V34" s="644"/>
      <c r="W34" s="644"/>
      <c r="X34" s="644"/>
      <c r="Y34" s="645"/>
      <c r="Z34" s="703">
        <v>1.3</v>
      </c>
      <c r="AA34" s="703"/>
      <c r="AB34" s="703"/>
      <c r="AC34" s="703"/>
      <c r="AD34" s="704">
        <v>69</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2746948</v>
      </c>
      <c r="CS34" s="644"/>
      <c r="CT34" s="644"/>
      <c r="CU34" s="644"/>
      <c r="CV34" s="644"/>
      <c r="CW34" s="644"/>
      <c r="CX34" s="644"/>
      <c r="CY34" s="645"/>
      <c r="CZ34" s="646">
        <v>16.600000000000001</v>
      </c>
      <c r="DA34" s="675"/>
      <c r="DB34" s="675"/>
      <c r="DC34" s="676"/>
      <c r="DD34" s="649">
        <v>1966601</v>
      </c>
      <c r="DE34" s="644"/>
      <c r="DF34" s="644"/>
      <c r="DG34" s="644"/>
      <c r="DH34" s="644"/>
      <c r="DI34" s="644"/>
      <c r="DJ34" s="644"/>
      <c r="DK34" s="645"/>
      <c r="DL34" s="649">
        <v>1443674</v>
      </c>
      <c r="DM34" s="644"/>
      <c r="DN34" s="644"/>
      <c r="DO34" s="644"/>
      <c r="DP34" s="644"/>
      <c r="DQ34" s="644"/>
      <c r="DR34" s="644"/>
      <c r="DS34" s="644"/>
      <c r="DT34" s="644"/>
      <c r="DU34" s="644"/>
      <c r="DV34" s="645"/>
      <c r="DW34" s="646">
        <v>14.2</v>
      </c>
      <c r="DX34" s="675"/>
      <c r="DY34" s="675"/>
      <c r="DZ34" s="675"/>
      <c r="EA34" s="675"/>
      <c r="EB34" s="675"/>
      <c r="EC34" s="677"/>
    </row>
    <row r="35" spans="2:133" ht="11.25" customHeight="1" x14ac:dyDescent="0.2">
      <c r="B35" s="638" t="s">
        <v>318</v>
      </c>
      <c r="C35" s="639"/>
      <c r="D35" s="639"/>
      <c r="E35" s="639"/>
      <c r="F35" s="639"/>
      <c r="G35" s="639"/>
      <c r="H35" s="639"/>
      <c r="I35" s="639"/>
      <c r="J35" s="639"/>
      <c r="K35" s="639"/>
      <c r="L35" s="639"/>
      <c r="M35" s="639"/>
      <c r="N35" s="639"/>
      <c r="O35" s="639"/>
      <c r="P35" s="639"/>
      <c r="Q35" s="640"/>
      <c r="R35" s="641">
        <v>1503500</v>
      </c>
      <c r="S35" s="644"/>
      <c r="T35" s="644"/>
      <c r="U35" s="644"/>
      <c r="V35" s="644"/>
      <c r="W35" s="644"/>
      <c r="X35" s="644"/>
      <c r="Y35" s="645"/>
      <c r="Z35" s="703">
        <v>8.8000000000000007</v>
      </c>
      <c r="AA35" s="703"/>
      <c r="AB35" s="703"/>
      <c r="AC35" s="703"/>
      <c r="AD35" s="704" t="s">
        <v>238</v>
      </c>
      <c r="AE35" s="704"/>
      <c r="AF35" s="704"/>
      <c r="AG35" s="704"/>
      <c r="AH35" s="704"/>
      <c r="AI35" s="704"/>
      <c r="AJ35" s="704"/>
      <c r="AK35" s="704"/>
      <c r="AL35" s="646" t="s">
        <v>121</v>
      </c>
      <c r="AM35" s="647"/>
      <c r="AN35" s="647"/>
      <c r="AO35" s="705"/>
      <c r="AP35" s="214"/>
      <c r="AQ35" s="709" t="s">
        <v>319</v>
      </c>
      <c r="AR35" s="710"/>
      <c r="AS35" s="710"/>
      <c r="AT35" s="710"/>
      <c r="AU35" s="710"/>
      <c r="AV35" s="710"/>
      <c r="AW35" s="710"/>
      <c r="AX35" s="710"/>
      <c r="AY35" s="711"/>
      <c r="AZ35" s="706">
        <v>2035729</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106497</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59309</v>
      </c>
      <c r="CS35" s="642"/>
      <c r="CT35" s="642"/>
      <c r="CU35" s="642"/>
      <c r="CV35" s="642"/>
      <c r="CW35" s="642"/>
      <c r="CX35" s="642"/>
      <c r="CY35" s="643"/>
      <c r="CZ35" s="646">
        <v>0.4</v>
      </c>
      <c r="DA35" s="675"/>
      <c r="DB35" s="675"/>
      <c r="DC35" s="676"/>
      <c r="DD35" s="649">
        <v>42156</v>
      </c>
      <c r="DE35" s="642"/>
      <c r="DF35" s="642"/>
      <c r="DG35" s="642"/>
      <c r="DH35" s="642"/>
      <c r="DI35" s="642"/>
      <c r="DJ35" s="642"/>
      <c r="DK35" s="643"/>
      <c r="DL35" s="649">
        <v>42156</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2">
      <c r="B36" s="638" t="s">
        <v>322</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238</v>
      </c>
      <c r="AA36" s="703"/>
      <c r="AB36" s="703"/>
      <c r="AC36" s="703"/>
      <c r="AD36" s="704" t="s">
        <v>121</v>
      </c>
      <c r="AE36" s="704"/>
      <c r="AF36" s="704"/>
      <c r="AG36" s="704"/>
      <c r="AH36" s="704"/>
      <c r="AI36" s="704"/>
      <c r="AJ36" s="704"/>
      <c r="AK36" s="704"/>
      <c r="AL36" s="646" t="s">
        <v>166</v>
      </c>
      <c r="AM36" s="647"/>
      <c r="AN36" s="647"/>
      <c r="AO36" s="705"/>
      <c r="AQ36" s="678" t="s">
        <v>323</v>
      </c>
      <c r="AR36" s="679"/>
      <c r="AS36" s="679"/>
      <c r="AT36" s="679"/>
      <c r="AU36" s="679"/>
      <c r="AV36" s="679"/>
      <c r="AW36" s="679"/>
      <c r="AX36" s="679"/>
      <c r="AY36" s="680"/>
      <c r="AZ36" s="641">
        <v>783600</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64258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2152868</v>
      </c>
      <c r="CS36" s="644"/>
      <c r="CT36" s="644"/>
      <c r="CU36" s="644"/>
      <c r="CV36" s="644"/>
      <c r="CW36" s="644"/>
      <c r="CX36" s="644"/>
      <c r="CY36" s="645"/>
      <c r="CZ36" s="646">
        <v>13</v>
      </c>
      <c r="DA36" s="675"/>
      <c r="DB36" s="675"/>
      <c r="DC36" s="676"/>
      <c r="DD36" s="649">
        <v>1685592</v>
      </c>
      <c r="DE36" s="644"/>
      <c r="DF36" s="644"/>
      <c r="DG36" s="644"/>
      <c r="DH36" s="644"/>
      <c r="DI36" s="644"/>
      <c r="DJ36" s="644"/>
      <c r="DK36" s="645"/>
      <c r="DL36" s="649">
        <v>1295380</v>
      </c>
      <c r="DM36" s="644"/>
      <c r="DN36" s="644"/>
      <c r="DO36" s="644"/>
      <c r="DP36" s="644"/>
      <c r="DQ36" s="644"/>
      <c r="DR36" s="644"/>
      <c r="DS36" s="644"/>
      <c r="DT36" s="644"/>
      <c r="DU36" s="644"/>
      <c r="DV36" s="645"/>
      <c r="DW36" s="646">
        <v>12.8</v>
      </c>
      <c r="DX36" s="675"/>
      <c r="DY36" s="675"/>
      <c r="DZ36" s="675"/>
      <c r="EA36" s="675"/>
      <c r="EB36" s="675"/>
      <c r="EC36" s="677"/>
    </row>
    <row r="37" spans="2:133" ht="11.25" customHeight="1" x14ac:dyDescent="0.2">
      <c r="B37" s="638" t="s">
        <v>326</v>
      </c>
      <c r="C37" s="639"/>
      <c r="D37" s="639"/>
      <c r="E37" s="639"/>
      <c r="F37" s="639"/>
      <c r="G37" s="639"/>
      <c r="H37" s="639"/>
      <c r="I37" s="639"/>
      <c r="J37" s="639"/>
      <c r="K37" s="639"/>
      <c r="L37" s="639"/>
      <c r="M37" s="639"/>
      <c r="N37" s="639"/>
      <c r="O37" s="639"/>
      <c r="P37" s="639"/>
      <c r="Q37" s="640"/>
      <c r="R37" s="641">
        <v>555000</v>
      </c>
      <c r="S37" s="644"/>
      <c r="T37" s="644"/>
      <c r="U37" s="644"/>
      <c r="V37" s="644"/>
      <c r="W37" s="644"/>
      <c r="X37" s="644"/>
      <c r="Y37" s="645"/>
      <c r="Z37" s="703">
        <v>3.3</v>
      </c>
      <c r="AA37" s="703"/>
      <c r="AB37" s="703"/>
      <c r="AC37" s="703"/>
      <c r="AD37" s="704" t="s">
        <v>121</v>
      </c>
      <c r="AE37" s="704"/>
      <c r="AF37" s="704"/>
      <c r="AG37" s="704"/>
      <c r="AH37" s="704"/>
      <c r="AI37" s="704"/>
      <c r="AJ37" s="704"/>
      <c r="AK37" s="704"/>
      <c r="AL37" s="646" t="s">
        <v>121</v>
      </c>
      <c r="AM37" s="647"/>
      <c r="AN37" s="647"/>
      <c r="AO37" s="705"/>
      <c r="AQ37" s="678" t="s">
        <v>327</v>
      </c>
      <c r="AR37" s="679"/>
      <c r="AS37" s="679"/>
      <c r="AT37" s="679"/>
      <c r="AU37" s="679"/>
      <c r="AV37" s="679"/>
      <c r="AW37" s="679"/>
      <c r="AX37" s="679"/>
      <c r="AY37" s="680"/>
      <c r="AZ37" s="641">
        <v>237300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5318</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690471</v>
      </c>
      <c r="CS37" s="642"/>
      <c r="CT37" s="642"/>
      <c r="CU37" s="642"/>
      <c r="CV37" s="642"/>
      <c r="CW37" s="642"/>
      <c r="CX37" s="642"/>
      <c r="CY37" s="643"/>
      <c r="CZ37" s="646">
        <v>4.2</v>
      </c>
      <c r="DA37" s="675"/>
      <c r="DB37" s="675"/>
      <c r="DC37" s="676"/>
      <c r="DD37" s="649">
        <v>686694</v>
      </c>
      <c r="DE37" s="642"/>
      <c r="DF37" s="642"/>
      <c r="DG37" s="642"/>
      <c r="DH37" s="642"/>
      <c r="DI37" s="642"/>
      <c r="DJ37" s="642"/>
      <c r="DK37" s="643"/>
      <c r="DL37" s="649">
        <v>665047</v>
      </c>
      <c r="DM37" s="642"/>
      <c r="DN37" s="642"/>
      <c r="DO37" s="642"/>
      <c r="DP37" s="642"/>
      <c r="DQ37" s="642"/>
      <c r="DR37" s="642"/>
      <c r="DS37" s="642"/>
      <c r="DT37" s="642"/>
      <c r="DU37" s="642"/>
      <c r="DV37" s="643"/>
      <c r="DW37" s="646">
        <v>6.6</v>
      </c>
      <c r="DX37" s="675"/>
      <c r="DY37" s="675"/>
      <c r="DZ37" s="675"/>
      <c r="EA37" s="675"/>
      <c r="EB37" s="675"/>
      <c r="EC37" s="677"/>
    </row>
    <row r="38" spans="2:133" ht="11.25" customHeight="1" x14ac:dyDescent="0.2">
      <c r="B38" s="653" t="s">
        <v>330</v>
      </c>
      <c r="C38" s="654"/>
      <c r="D38" s="654"/>
      <c r="E38" s="654"/>
      <c r="F38" s="654"/>
      <c r="G38" s="654"/>
      <c r="H38" s="654"/>
      <c r="I38" s="654"/>
      <c r="J38" s="654"/>
      <c r="K38" s="654"/>
      <c r="L38" s="654"/>
      <c r="M38" s="654"/>
      <c r="N38" s="654"/>
      <c r="O38" s="654"/>
      <c r="P38" s="654"/>
      <c r="Q38" s="655"/>
      <c r="R38" s="656">
        <v>16999643</v>
      </c>
      <c r="S38" s="693"/>
      <c r="T38" s="693"/>
      <c r="U38" s="693"/>
      <c r="V38" s="693"/>
      <c r="W38" s="693"/>
      <c r="X38" s="693"/>
      <c r="Y38" s="698"/>
      <c r="Z38" s="699">
        <v>100</v>
      </c>
      <c r="AA38" s="699"/>
      <c r="AB38" s="699"/>
      <c r="AC38" s="699"/>
      <c r="AD38" s="700">
        <v>9582562</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23904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9312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2009510</v>
      </c>
      <c r="CS38" s="644"/>
      <c r="CT38" s="644"/>
      <c r="CU38" s="644"/>
      <c r="CV38" s="644"/>
      <c r="CW38" s="644"/>
      <c r="CX38" s="644"/>
      <c r="CY38" s="645"/>
      <c r="CZ38" s="646">
        <v>12.1</v>
      </c>
      <c r="DA38" s="675"/>
      <c r="DB38" s="675"/>
      <c r="DC38" s="676"/>
      <c r="DD38" s="649">
        <v>1783154</v>
      </c>
      <c r="DE38" s="644"/>
      <c r="DF38" s="644"/>
      <c r="DG38" s="644"/>
      <c r="DH38" s="644"/>
      <c r="DI38" s="644"/>
      <c r="DJ38" s="644"/>
      <c r="DK38" s="645"/>
      <c r="DL38" s="649">
        <v>1285141</v>
      </c>
      <c r="DM38" s="644"/>
      <c r="DN38" s="644"/>
      <c r="DO38" s="644"/>
      <c r="DP38" s="644"/>
      <c r="DQ38" s="644"/>
      <c r="DR38" s="644"/>
      <c r="DS38" s="644"/>
      <c r="DT38" s="644"/>
      <c r="DU38" s="644"/>
      <c r="DV38" s="645"/>
      <c r="DW38" s="646">
        <v>12.7</v>
      </c>
      <c r="DX38" s="675"/>
      <c r="DY38" s="675"/>
      <c r="DZ38" s="675"/>
      <c r="EA38" s="675"/>
      <c r="EB38" s="675"/>
      <c r="EC38" s="677"/>
    </row>
    <row r="39" spans="2:133" ht="11.25" customHeight="1" x14ac:dyDescent="0.2">
      <c r="AQ39" s="678" t="s">
        <v>334</v>
      </c>
      <c r="AR39" s="679"/>
      <c r="AS39" s="679"/>
      <c r="AT39" s="679"/>
      <c r="AU39" s="679"/>
      <c r="AV39" s="679"/>
      <c r="AW39" s="679"/>
      <c r="AX39" s="679"/>
      <c r="AY39" s="680"/>
      <c r="AZ39" s="641">
        <v>2175</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466285</v>
      </c>
      <c r="CS39" s="642"/>
      <c r="CT39" s="642"/>
      <c r="CU39" s="642"/>
      <c r="CV39" s="642"/>
      <c r="CW39" s="642"/>
      <c r="CX39" s="642"/>
      <c r="CY39" s="643"/>
      <c r="CZ39" s="646">
        <v>2.8</v>
      </c>
      <c r="DA39" s="675"/>
      <c r="DB39" s="675"/>
      <c r="DC39" s="676"/>
      <c r="DD39" s="649">
        <v>51642</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x14ac:dyDescent="0.2">
      <c r="AQ40" s="678" t="s">
        <v>338</v>
      </c>
      <c r="AR40" s="679"/>
      <c r="AS40" s="679"/>
      <c r="AT40" s="679"/>
      <c r="AU40" s="679"/>
      <c r="AV40" s="679"/>
      <c r="AW40" s="679"/>
      <c r="AX40" s="679"/>
      <c r="AY40" s="680"/>
      <c r="AZ40" s="641">
        <v>336983</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120000</v>
      </c>
      <c r="CS40" s="644"/>
      <c r="CT40" s="644"/>
      <c r="CU40" s="644"/>
      <c r="CV40" s="644"/>
      <c r="CW40" s="644"/>
      <c r="CX40" s="644"/>
      <c r="CY40" s="645"/>
      <c r="CZ40" s="646">
        <v>0.7</v>
      </c>
      <c r="DA40" s="675"/>
      <c r="DB40" s="675"/>
      <c r="DC40" s="676"/>
      <c r="DD40" s="649" t="s">
        <v>121</v>
      </c>
      <c r="DE40" s="644"/>
      <c r="DF40" s="644"/>
      <c r="DG40" s="644"/>
      <c r="DH40" s="644"/>
      <c r="DI40" s="644"/>
      <c r="DJ40" s="644"/>
      <c r="DK40" s="645"/>
      <c r="DL40" s="649" t="s">
        <v>166</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2">
      <c r="AQ41" s="690" t="s">
        <v>341</v>
      </c>
      <c r="AR41" s="691"/>
      <c r="AS41" s="691"/>
      <c r="AT41" s="691"/>
      <c r="AU41" s="691"/>
      <c r="AV41" s="691"/>
      <c r="AW41" s="691"/>
      <c r="AX41" s="691"/>
      <c r="AY41" s="692"/>
      <c r="AZ41" s="656">
        <v>651767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296</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166</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1468026</v>
      </c>
      <c r="CS42" s="644"/>
      <c r="CT42" s="644"/>
      <c r="CU42" s="644"/>
      <c r="CV42" s="644"/>
      <c r="CW42" s="644"/>
      <c r="CX42" s="644"/>
      <c r="CY42" s="645"/>
      <c r="CZ42" s="646">
        <v>8.9</v>
      </c>
      <c r="DA42" s="647"/>
      <c r="DB42" s="647"/>
      <c r="DC42" s="648"/>
      <c r="DD42" s="649">
        <v>324548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12158</v>
      </c>
      <c r="CS43" s="642"/>
      <c r="CT43" s="642"/>
      <c r="CU43" s="642"/>
      <c r="CV43" s="642"/>
      <c r="CW43" s="642"/>
      <c r="CX43" s="642"/>
      <c r="CY43" s="643"/>
      <c r="CZ43" s="646">
        <v>0.1</v>
      </c>
      <c r="DA43" s="675"/>
      <c r="DB43" s="675"/>
      <c r="DC43" s="676"/>
      <c r="DD43" s="649">
        <v>11958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348</v>
      </c>
      <c r="CD44" s="669" t="s">
        <v>300</v>
      </c>
      <c r="CE44" s="670"/>
      <c r="CF44" s="638" t="s">
        <v>349</v>
      </c>
      <c r="CG44" s="639"/>
      <c r="CH44" s="639"/>
      <c r="CI44" s="639"/>
      <c r="CJ44" s="639"/>
      <c r="CK44" s="639"/>
      <c r="CL44" s="639"/>
      <c r="CM44" s="639"/>
      <c r="CN44" s="639"/>
      <c r="CO44" s="639"/>
      <c r="CP44" s="639"/>
      <c r="CQ44" s="640"/>
      <c r="CR44" s="641">
        <v>1467166</v>
      </c>
      <c r="CS44" s="644"/>
      <c r="CT44" s="644"/>
      <c r="CU44" s="644"/>
      <c r="CV44" s="644"/>
      <c r="CW44" s="644"/>
      <c r="CX44" s="644"/>
      <c r="CY44" s="645"/>
      <c r="CZ44" s="646">
        <v>8.9</v>
      </c>
      <c r="DA44" s="647"/>
      <c r="DB44" s="647"/>
      <c r="DC44" s="648"/>
      <c r="DD44" s="649">
        <v>324520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350</v>
      </c>
      <c r="CG45" s="639"/>
      <c r="CH45" s="639"/>
      <c r="CI45" s="639"/>
      <c r="CJ45" s="639"/>
      <c r="CK45" s="639"/>
      <c r="CL45" s="639"/>
      <c r="CM45" s="639"/>
      <c r="CN45" s="639"/>
      <c r="CO45" s="639"/>
      <c r="CP45" s="639"/>
      <c r="CQ45" s="640"/>
      <c r="CR45" s="641">
        <v>389646</v>
      </c>
      <c r="CS45" s="642"/>
      <c r="CT45" s="642"/>
      <c r="CU45" s="642"/>
      <c r="CV45" s="642"/>
      <c r="CW45" s="642"/>
      <c r="CX45" s="642"/>
      <c r="CY45" s="643"/>
      <c r="CZ45" s="646">
        <v>2.4</v>
      </c>
      <c r="DA45" s="675"/>
      <c r="DB45" s="675"/>
      <c r="DC45" s="676"/>
      <c r="DD45" s="649">
        <v>35502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351</v>
      </c>
      <c r="CG46" s="639"/>
      <c r="CH46" s="639"/>
      <c r="CI46" s="639"/>
      <c r="CJ46" s="639"/>
      <c r="CK46" s="639"/>
      <c r="CL46" s="639"/>
      <c r="CM46" s="639"/>
      <c r="CN46" s="639"/>
      <c r="CO46" s="639"/>
      <c r="CP46" s="639"/>
      <c r="CQ46" s="640"/>
      <c r="CR46" s="641">
        <v>900993</v>
      </c>
      <c r="CS46" s="644"/>
      <c r="CT46" s="644"/>
      <c r="CU46" s="644"/>
      <c r="CV46" s="644"/>
      <c r="CW46" s="644"/>
      <c r="CX46" s="644"/>
      <c r="CY46" s="645"/>
      <c r="CZ46" s="646">
        <v>5.4</v>
      </c>
      <c r="DA46" s="647"/>
      <c r="DB46" s="647"/>
      <c r="DC46" s="648"/>
      <c r="DD46" s="649">
        <v>281341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352</v>
      </c>
      <c r="CG47" s="639"/>
      <c r="CH47" s="639"/>
      <c r="CI47" s="639"/>
      <c r="CJ47" s="639"/>
      <c r="CK47" s="639"/>
      <c r="CL47" s="639"/>
      <c r="CM47" s="639"/>
      <c r="CN47" s="639"/>
      <c r="CO47" s="639"/>
      <c r="CP47" s="639"/>
      <c r="CQ47" s="640"/>
      <c r="CR47" s="641">
        <v>860</v>
      </c>
      <c r="CS47" s="642"/>
      <c r="CT47" s="642"/>
      <c r="CU47" s="642"/>
      <c r="CV47" s="642"/>
      <c r="CW47" s="642"/>
      <c r="CX47" s="642"/>
      <c r="CY47" s="643"/>
      <c r="CZ47" s="646">
        <v>0</v>
      </c>
      <c r="DA47" s="675"/>
      <c r="DB47" s="675"/>
      <c r="DC47" s="676"/>
      <c r="DD47" s="649">
        <v>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353</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354</v>
      </c>
      <c r="CE49" s="654"/>
      <c r="CF49" s="654"/>
      <c r="CG49" s="654"/>
      <c r="CH49" s="654"/>
      <c r="CI49" s="654"/>
      <c r="CJ49" s="654"/>
      <c r="CK49" s="654"/>
      <c r="CL49" s="654"/>
      <c r="CM49" s="654"/>
      <c r="CN49" s="654"/>
      <c r="CO49" s="654"/>
      <c r="CP49" s="654"/>
      <c r="CQ49" s="655"/>
      <c r="CR49" s="656">
        <v>16542221</v>
      </c>
      <c r="CS49" s="657"/>
      <c r="CT49" s="657"/>
      <c r="CU49" s="657"/>
      <c r="CV49" s="657"/>
      <c r="CW49" s="657"/>
      <c r="CX49" s="657"/>
      <c r="CY49" s="658"/>
      <c r="CZ49" s="659">
        <v>100</v>
      </c>
      <c r="DA49" s="660"/>
      <c r="DB49" s="660"/>
      <c r="DC49" s="661"/>
      <c r="DD49" s="662">
        <v>11091196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j4glo9KM4c96gpzL8V+xCtZbKssSmL1eh5kIzU8yPTCPXJn++/f5hnB7jAul2gmz6HWTh5GKdMWbuQ0Or8Ku/w==" saltValue="NDyfapIqDfJW+EemZ+X2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377</v>
      </c>
      <c r="C7" s="1120"/>
      <c r="D7" s="1120"/>
      <c r="E7" s="1120"/>
      <c r="F7" s="1120"/>
      <c r="G7" s="1120"/>
      <c r="H7" s="1120"/>
      <c r="I7" s="1120"/>
      <c r="J7" s="1120"/>
      <c r="K7" s="1120"/>
      <c r="L7" s="1120"/>
      <c r="M7" s="1120"/>
      <c r="N7" s="1120"/>
      <c r="O7" s="1120"/>
      <c r="P7" s="1121"/>
      <c r="Q7" s="1173">
        <v>16999</v>
      </c>
      <c r="R7" s="1174"/>
      <c r="S7" s="1174"/>
      <c r="T7" s="1174"/>
      <c r="U7" s="1174"/>
      <c r="V7" s="1174">
        <v>16542</v>
      </c>
      <c r="W7" s="1174"/>
      <c r="X7" s="1174"/>
      <c r="Y7" s="1174"/>
      <c r="Z7" s="1174"/>
      <c r="AA7" s="1174">
        <v>457</v>
      </c>
      <c r="AB7" s="1174"/>
      <c r="AC7" s="1174"/>
      <c r="AD7" s="1174"/>
      <c r="AE7" s="1175"/>
      <c r="AF7" s="1176">
        <v>405</v>
      </c>
      <c r="AG7" s="1177"/>
      <c r="AH7" s="1177"/>
      <c r="AI7" s="1177"/>
      <c r="AJ7" s="1178"/>
      <c r="AK7" s="1160">
        <v>511</v>
      </c>
      <c r="AL7" s="1161"/>
      <c r="AM7" s="1161"/>
      <c r="AN7" s="1161"/>
      <c r="AO7" s="1161"/>
      <c r="AP7" s="1161">
        <v>24000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599</v>
      </c>
      <c r="BT7" s="1165"/>
      <c r="BU7" s="1165"/>
      <c r="BV7" s="1165"/>
      <c r="BW7" s="1165"/>
      <c r="BX7" s="1165"/>
      <c r="BY7" s="1165"/>
      <c r="BZ7" s="1165"/>
      <c r="CA7" s="1165"/>
      <c r="CB7" s="1165"/>
      <c r="CC7" s="1165"/>
      <c r="CD7" s="1165"/>
      <c r="CE7" s="1165"/>
      <c r="CF7" s="1165"/>
      <c r="CG7" s="1166"/>
      <c r="CH7" s="1157">
        <v>0</v>
      </c>
      <c r="CI7" s="1158"/>
      <c r="CJ7" s="1158"/>
      <c r="CK7" s="1158"/>
      <c r="CL7" s="1159"/>
      <c r="CM7" s="1157">
        <v>9</v>
      </c>
      <c r="CN7" s="1158"/>
      <c r="CO7" s="1158"/>
      <c r="CP7" s="1158"/>
      <c r="CQ7" s="1159"/>
      <c r="CR7" s="1157">
        <v>8</v>
      </c>
      <c r="CS7" s="1158"/>
      <c r="CT7" s="1158"/>
      <c r="CU7" s="1158"/>
      <c r="CV7" s="1159"/>
      <c r="CW7" s="1157" t="s">
        <v>600</v>
      </c>
      <c r="CX7" s="1158"/>
      <c r="CY7" s="1158"/>
      <c r="CZ7" s="1158"/>
      <c r="DA7" s="1159"/>
      <c r="DB7" s="1157" t="s">
        <v>601</v>
      </c>
      <c r="DC7" s="1158"/>
      <c r="DD7" s="1158"/>
      <c r="DE7" s="1158"/>
      <c r="DF7" s="1159"/>
      <c r="DG7" s="1157">
        <v>610</v>
      </c>
      <c r="DH7" s="1158"/>
      <c r="DI7" s="1158"/>
      <c r="DJ7" s="1158"/>
      <c r="DK7" s="1159"/>
      <c r="DL7" s="1157" t="s">
        <v>601</v>
      </c>
      <c r="DM7" s="1158"/>
      <c r="DN7" s="1158"/>
      <c r="DO7" s="1158"/>
      <c r="DP7" s="1159"/>
      <c r="DQ7" s="1157" t="s">
        <v>601</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379</v>
      </c>
      <c r="B23" s="1013" t="s">
        <v>380</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405</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392</v>
      </c>
      <c r="C28" s="1120"/>
      <c r="D28" s="1120"/>
      <c r="E28" s="1120"/>
      <c r="F28" s="1120"/>
      <c r="G28" s="1120"/>
      <c r="H28" s="1120"/>
      <c r="I28" s="1120"/>
      <c r="J28" s="1120"/>
      <c r="K28" s="1120"/>
      <c r="L28" s="1120"/>
      <c r="M28" s="1120"/>
      <c r="N28" s="1120"/>
      <c r="O28" s="1120"/>
      <c r="P28" s="1121"/>
      <c r="Q28" s="1122">
        <v>4832</v>
      </c>
      <c r="R28" s="1123"/>
      <c r="S28" s="1123"/>
      <c r="T28" s="1123"/>
      <c r="U28" s="1123"/>
      <c r="V28" s="1123">
        <v>4726</v>
      </c>
      <c r="W28" s="1123"/>
      <c r="X28" s="1123"/>
      <c r="Y28" s="1123"/>
      <c r="Z28" s="1123"/>
      <c r="AA28" s="1123">
        <v>106</v>
      </c>
      <c r="AB28" s="1123"/>
      <c r="AC28" s="1123"/>
      <c r="AD28" s="1123"/>
      <c r="AE28" s="1124"/>
      <c r="AF28" s="1125">
        <v>106</v>
      </c>
      <c r="AG28" s="1123"/>
      <c r="AH28" s="1123"/>
      <c r="AI28" s="1123"/>
      <c r="AJ28" s="1126"/>
      <c r="AK28" s="1127">
        <v>309</v>
      </c>
      <c r="AL28" s="1115"/>
      <c r="AM28" s="1115"/>
      <c r="AN28" s="1115"/>
      <c r="AO28" s="1115"/>
      <c r="AP28" s="1115" t="s">
        <v>601</v>
      </c>
      <c r="AQ28" s="1115"/>
      <c r="AR28" s="1115"/>
      <c r="AS28" s="1115"/>
      <c r="AT28" s="1115"/>
      <c r="AU28" s="1115" t="s">
        <v>601</v>
      </c>
      <c r="AV28" s="1115"/>
      <c r="AW28" s="1115"/>
      <c r="AX28" s="1115"/>
      <c r="AY28" s="1115"/>
      <c r="AZ28" s="1116" t="s">
        <v>601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393</v>
      </c>
      <c r="C29" s="1107"/>
      <c r="D29" s="1107"/>
      <c r="E29" s="1107"/>
      <c r="F29" s="1107"/>
      <c r="G29" s="1107"/>
      <c r="H29" s="1107"/>
      <c r="I29" s="1107"/>
      <c r="J29" s="1107"/>
      <c r="K29" s="1107"/>
      <c r="L29" s="1107"/>
      <c r="M29" s="1107"/>
      <c r="N29" s="1107"/>
      <c r="O29" s="1107"/>
      <c r="P29" s="1108"/>
      <c r="Q29" s="1112">
        <v>39</v>
      </c>
      <c r="R29" s="1113"/>
      <c r="S29" s="1113"/>
      <c r="T29" s="1113"/>
      <c r="U29" s="1113"/>
      <c r="V29" s="1113">
        <v>39</v>
      </c>
      <c r="W29" s="1113"/>
      <c r="X29" s="1113"/>
      <c r="Y29" s="1113"/>
      <c r="Z29" s="1113"/>
      <c r="AA29" s="1113">
        <v>0</v>
      </c>
      <c r="AB29" s="1113"/>
      <c r="AC29" s="1113"/>
      <c r="AD29" s="1113"/>
      <c r="AE29" s="1114"/>
      <c r="AF29" s="1088">
        <v>0</v>
      </c>
      <c r="AG29" s="1089"/>
      <c r="AH29" s="1089"/>
      <c r="AI29" s="1089"/>
      <c r="AJ29" s="1090"/>
      <c r="AK29" s="1049">
        <v>28</v>
      </c>
      <c r="AL29" s="1040"/>
      <c r="AM29" s="1040"/>
      <c r="AN29" s="1040"/>
      <c r="AO29" s="1040"/>
      <c r="AP29" s="1040">
        <v>3</v>
      </c>
      <c r="AQ29" s="1040"/>
      <c r="AR29" s="1040"/>
      <c r="AS29" s="1040"/>
      <c r="AT29" s="1040"/>
      <c r="AU29" s="1040">
        <v>1</v>
      </c>
      <c r="AV29" s="1040"/>
      <c r="AW29" s="1040"/>
      <c r="AX29" s="1040"/>
      <c r="AY29" s="1040"/>
      <c r="AZ29" s="1111" t="s">
        <v>520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394</v>
      </c>
      <c r="C30" s="1107"/>
      <c r="D30" s="1107"/>
      <c r="E30" s="1107"/>
      <c r="F30" s="1107"/>
      <c r="G30" s="1107"/>
      <c r="H30" s="1107"/>
      <c r="I30" s="1107"/>
      <c r="J30" s="1107"/>
      <c r="K30" s="1107"/>
      <c r="L30" s="1107"/>
      <c r="M30" s="1107"/>
      <c r="N30" s="1107"/>
      <c r="O30" s="1107"/>
      <c r="P30" s="1108"/>
      <c r="Q30" s="1112">
        <v>400</v>
      </c>
      <c r="R30" s="1113"/>
      <c r="S30" s="1113"/>
      <c r="T30" s="1113"/>
      <c r="U30" s="1113"/>
      <c r="V30" s="1113">
        <v>398</v>
      </c>
      <c r="W30" s="1113"/>
      <c r="X30" s="1113"/>
      <c r="Y30" s="1113"/>
      <c r="Z30" s="1113"/>
      <c r="AA30" s="1113">
        <v>2</v>
      </c>
      <c r="AB30" s="1113"/>
      <c r="AC30" s="1113"/>
      <c r="AD30" s="1113"/>
      <c r="AE30" s="1114"/>
      <c r="AF30" s="1088">
        <v>2</v>
      </c>
      <c r="AG30" s="1089"/>
      <c r="AH30" s="1089"/>
      <c r="AI30" s="1089"/>
      <c r="AJ30" s="1090"/>
      <c r="AK30" s="1049">
        <v>94</v>
      </c>
      <c r="AL30" s="1040"/>
      <c r="AM30" s="1040"/>
      <c r="AN30" s="1040"/>
      <c r="AO30" s="1040"/>
      <c r="AP30" s="1040" t="s">
        <v>601</v>
      </c>
      <c r="AQ30" s="1040"/>
      <c r="AR30" s="1040"/>
      <c r="AS30" s="1040"/>
      <c r="AT30" s="1040"/>
      <c r="AU30" s="1040" t="s">
        <v>601</v>
      </c>
      <c r="AV30" s="1040"/>
      <c r="AW30" s="1040"/>
      <c r="AX30" s="1040"/>
      <c r="AY30" s="1040"/>
      <c r="AZ30" s="1111" t="s">
        <v>520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395</v>
      </c>
      <c r="C31" s="1107"/>
      <c r="D31" s="1107"/>
      <c r="E31" s="1107"/>
      <c r="F31" s="1107"/>
      <c r="G31" s="1107"/>
      <c r="H31" s="1107"/>
      <c r="I31" s="1107"/>
      <c r="J31" s="1107"/>
      <c r="K31" s="1107"/>
      <c r="L31" s="1107"/>
      <c r="M31" s="1107"/>
      <c r="N31" s="1107"/>
      <c r="O31" s="1107"/>
      <c r="P31" s="1108"/>
      <c r="Q31" s="1112">
        <v>3630</v>
      </c>
      <c r="R31" s="1113"/>
      <c r="S31" s="1113"/>
      <c r="T31" s="1113"/>
      <c r="U31" s="1113"/>
      <c r="V31" s="1113">
        <v>3548</v>
      </c>
      <c r="W31" s="1113"/>
      <c r="X31" s="1113"/>
      <c r="Y31" s="1113"/>
      <c r="Z31" s="1113"/>
      <c r="AA31" s="1113">
        <v>82</v>
      </c>
      <c r="AB31" s="1113"/>
      <c r="AC31" s="1113"/>
      <c r="AD31" s="1113"/>
      <c r="AE31" s="1114"/>
      <c r="AF31" s="1088">
        <v>82</v>
      </c>
      <c r="AG31" s="1089"/>
      <c r="AH31" s="1089"/>
      <c r="AI31" s="1089"/>
      <c r="AJ31" s="1090"/>
      <c r="AK31" s="1049">
        <v>542</v>
      </c>
      <c r="AL31" s="1040"/>
      <c r="AM31" s="1040"/>
      <c r="AN31" s="1040"/>
      <c r="AO31" s="1040"/>
      <c r="AP31" s="1040" t="s">
        <v>601</v>
      </c>
      <c r="AQ31" s="1040"/>
      <c r="AR31" s="1040"/>
      <c r="AS31" s="1040"/>
      <c r="AT31" s="1040"/>
      <c r="AU31" s="1040" t="s">
        <v>601</v>
      </c>
      <c r="AV31" s="1040"/>
      <c r="AW31" s="1040"/>
      <c r="AX31" s="1040"/>
      <c r="AY31" s="1040"/>
      <c r="AZ31" s="1111" t="s">
        <v>520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396</v>
      </c>
      <c r="C32" s="1107"/>
      <c r="D32" s="1107"/>
      <c r="E32" s="1107"/>
      <c r="F32" s="1107"/>
      <c r="G32" s="1107"/>
      <c r="H32" s="1107"/>
      <c r="I32" s="1107"/>
      <c r="J32" s="1107"/>
      <c r="K32" s="1107"/>
      <c r="L32" s="1107"/>
      <c r="M32" s="1107"/>
      <c r="N32" s="1107"/>
      <c r="O32" s="1107"/>
      <c r="P32" s="1108"/>
      <c r="Q32" s="1112">
        <v>16</v>
      </c>
      <c r="R32" s="1113"/>
      <c r="S32" s="1113"/>
      <c r="T32" s="1113"/>
      <c r="U32" s="1113"/>
      <c r="V32" s="1113">
        <v>14</v>
      </c>
      <c r="W32" s="1113"/>
      <c r="X32" s="1113"/>
      <c r="Y32" s="1113"/>
      <c r="Z32" s="1113"/>
      <c r="AA32" s="1113">
        <v>2</v>
      </c>
      <c r="AB32" s="1113"/>
      <c r="AC32" s="1113"/>
      <c r="AD32" s="1113"/>
      <c r="AE32" s="1114"/>
      <c r="AF32" s="1088">
        <v>2</v>
      </c>
      <c r="AG32" s="1089"/>
      <c r="AH32" s="1089"/>
      <c r="AI32" s="1089"/>
      <c r="AJ32" s="1090"/>
      <c r="AK32" s="1049" t="s">
        <v>601</v>
      </c>
      <c r="AL32" s="1040"/>
      <c r="AM32" s="1040"/>
      <c r="AN32" s="1040"/>
      <c r="AO32" s="1040"/>
      <c r="AP32" s="1040" t="s">
        <v>602</v>
      </c>
      <c r="AQ32" s="1040"/>
      <c r="AR32" s="1040"/>
      <c r="AS32" s="1040"/>
      <c r="AT32" s="1040"/>
      <c r="AU32" s="1040" t="s">
        <v>601</v>
      </c>
      <c r="AV32" s="1040"/>
      <c r="AW32" s="1040"/>
      <c r="AX32" s="1040"/>
      <c r="AY32" s="1040"/>
      <c r="AZ32" s="1111" t="s">
        <v>520</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397</v>
      </c>
      <c r="C33" s="1107"/>
      <c r="D33" s="1107"/>
      <c r="E33" s="1107"/>
      <c r="F33" s="1107"/>
      <c r="G33" s="1107"/>
      <c r="H33" s="1107"/>
      <c r="I33" s="1107"/>
      <c r="J33" s="1107"/>
      <c r="K33" s="1107"/>
      <c r="L33" s="1107"/>
      <c r="M33" s="1107"/>
      <c r="N33" s="1107"/>
      <c r="O33" s="1107"/>
      <c r="P33" s="1108"/>
      <c r="Q33" s="1112">
        <v>51</v>
      </c>
      <c r="R33" s="1113"/>
      <c r="S33" s="1113"/>
      <c r="T33" s="1113"/>
      <c r="U33" s="1113"/>
      <c r="V33" s="1113">
        <v>51</v>
      </c>
      <c r="W33" s="1113"/>
      <c r="X33" s="1113"/>
      <c r="Y33" s="1113"/>
      <c r="Z33" s="1113"/>
      <c r="AA33" s="1113">
        <v>0</v>
      </c>
      <c r="AB33" s="1113"/>
      <c r="AC33" s="1113"/>
      <c r="AD33" s="1113"/>
      <c r="AE33" s="1114"/>
      <c r="AF33" s="1088">
        <v>0</v>
      </c>
      <c r="AG33" s="1089"/>
      <c r="AH33" s="1089"/>
      <c r="AI33" s="1089"/>
      <c r="AJ33" s="1090"/>
      <c r="AK33" s="1049">
        <v>5</v>
      </c>
      <c r="AL33" s="1040"/>
      <c r="AM33" s="1040"/>
      <c r="AN33" s="1040"/>
      <c r="AO33" s="1040"/>
      <c r="AP33" s="1040" t="s">
        <v>603</v>
      </c>
      <c r="AQ33" s="1040"/>
      <c r="AR33" s="1040"/>
      <c r="AS33" s="1040"/>
      <c r="AT33" s="1040"/>
      <c r="AU33" s="1040" t="s">
        <v>601</v>
      </c>
      <c r="AV33" s="1040"/>
      <c r="AW33" s="1040"/>
      <c r="AX33" s="1040"/>
      <c r="AY33" s="1040"/>
      <c r="AZ33" s="1111" t="s">
        <v>520</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398</v>
      </c>
      <c r="C34" s="1107"/>
      <c r="D34" s="1107"/>
      <c r="E34" s="1107"/>
      <c r="F34" s="1107"/>
      <c r="G34" s="1107"/>
      <c r="H34" s="1107"/>
      <c r="I34" s="1107"/>
      <c r="J34" s="1107"/>
      <c r="K34" s="1107"/>
      <c r="L34" s="1107"/>
      <c r="M34" s="1107"/>
      <c r="N34" s="1107"/>
      <c r="O34" s="1107"/>
      <c r="P34" s="1108"/>
      <c r="Q34" s="1112">
        <v>453</v>
      </c>
      <c r="R34" s="1113"/>
      <c r="S34" s="1113"/>
      <c r="T34" s="1113"/>
      <c r="U34" s="1113"/>
      <c r="V34" s="1113">
        <v>410</v>
      </c>
      <c r="W34" s="1113"/>
      <c r="X34" s="1113"/>
      <c r="Y34" s="1113"/>
      <c r="Z34" s="1113"/>
      <c r="AA34" s="1113">
        <v>43</v>
      </c>
      <c r="AB34" s="1113"/>
      <c r="AC34" s="1113"/>
      <c r="AD34" s="1113"/>
      <c r="AE34" s="1114"/>
      <c r="AF34" s="1088">
        <v>941</v>
      </c>
      <c r="AG34" s="1089"/>
      <c r="AH34" s="1089"/>
      <c r="AI34" s="1089"/>
      <c r="AJ34" s="1090"/>
      <c r="AK34" s="1049">
        <v>2</v>
      </c>
      <c r="AL34" s="1040"/>
      <c r="AM34" s="1040"/>
      <c r="AN34" s="1040"/>
      <c r="AO34" s="1040"/>
      <c r="AP34" s="1040">
        <v>977</v>
      </c>
      <c r="AQ34" s="1040"/>
      <c r="AR34" s="1040"/>
      <c r="AS34" s="1040"/>
      <c r="AT34" s="1040"/>
      <c r="AU34" s="1040">
        <v>5</v>
      </c>
      <c r="AV34" s="1040"/>
      <c r="AW34" s="1040"/>
      <c r="AX34" s="1040"/>
      <c r="AY34" s="1040"/>
      <c r="AZ34" s="1111" t="s">
        <v>520</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400</v>
      </c>
      <c r="C35" s="1107"/>
      <c r="D35" s="1107"/>
      <c r="E35" s="1107"/>
      <c r="F35" s="1107"/>
      <c r="G35" s="1107"/>
      <c r="H35" s="1107"/>
      <c r="I35" s="1107"/>
      <c r="J35" s="1107"/>
      <c r="K35" s="1107"/>
      <c r="L35" s="1107"/>
      <c r="M35" s="1107"/>
      <c r="N35" s="1107"/>
      <c r="O35" s="1107"/>
      <c r="P35" s="1108"/>
      <c r="Q35" s="1112">
        <v>872</v>
      </c>
      <c r="R35" s="1113"/>
      <c r="S35" s="1113"/>
      <c r="T35" s="1113"/>
      <c r="U35" s="1113"/>
      <c r="V35" s="1113">
        <v>862</v>
      </c>
      <c r="W35" s="1113"/>
      <c r="X35" s="1113"/>
      <c r="Y35" s="1113"/>
      <c r="Z35" s="1113"/>
      <c r="AA35" s="1113">
        <v>10</v>
      </c>
      <c r="AB35" s="1113"/>
      <c r="AC35" s="1113"/>
      <c r="AD35" s="1113"/>
      <c r="AE35" s="1114"/>
      <c r="AF35" s="1088">
        <v>217</v>
      </c>
      <c r="AG35" s="1089"/>
      <c r="AH35" s="1089"/>
      <c r="AI35" s="1089"/>
      <c r="AJ35" s="1090"/>
      <c r="AK35" s="1049">
        <v>0</v>
      </c>
      <c r="AL35" s="1040"/>
      <c r="AM35" s="1040"/>
      <c r="AN35" s="1040"/>
      <c r="AO35" s="1040"/>
      <c r="AP35" s="1040" t="s">
        <v>601</v>
      </c>
      <c r="AQ35" s="1040"/>
      <c r="AR35" s="1040"/>
      <c r="AS35" s="1040"/>
      <c r="AT35" s="1040"/>
      <c r="AU35" s="1040" t="s">
        <v>603</v>
      </c>
      <c r="AV35" s="1040"/>
      <c r="AW35" s="1040"/>
      <c r="AX35" s="1040"/>
      <c r="AY35" s="1040"/>
      <c r="AZ35" s="1111" t="s">
        <v>520</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t="s">
        <v>401</v>
      </c>
      <c r="C36" s="1107"/>
      <c r="D36" s="1107"/>
      <c r="E36" s="1107"/>
      <c r="F36" s="1107"/>
      <c r="G36" s="1107"/>
      <c r="H36" s="1107"/>
      <c r="I36" s="1107"/>
      <c r="J36" s="1107"/>
      <c r="K36" s="1107"/>
      <c r="L36" s="1107"/>
      <c r="M36" s="1107"/>
      <c r="N36" s="1107"/>
      <c r="O36" s="1107"/>
      <c r="P36" s="1108"/>
      <c r="Q36" s="1112">
        <v>24</v>
      </c>
      <c r="R36" s="1113"/>
      <c r="S36" s="1113"/>
      <c r="T36" s="1113"/>
      <c r="U36" s="1113"/>
      <c r="V36" s="1113">
        <v>24</v>
      </c>
      <c r="W36" s="1113"/>
      <c r="X36" s="1113"/>
      <c r="Y36" s="1113"/>
      <c r="Z36" s="1113"/>
      <c r="AA36" s="1113">
        <v>0</v>
      </c>
      <c r="AB36" s="1113"/>
      <c r="AC36" s="1113"/>
      <c r="AD36" s="1113"/>
      <c r="AE36" s="1114"/>
      <c r="AF36" s="1088">
        <v>53</v>
      </c>
      <c r="AG36" s="1089"/>
      <c r="AH36" s="1089"/>
      <c r="AI36" s="1089"/>
      <c r="AJ36" s="1090"/>
      <c r="AK36" s="1049">
        <v>24</v>
      </c>
      <c r="AL36" s="1040"/>
      <c r="AM36" s="1040"/>
      <c r="AN36" s="1040"/>
      <c r="AO36" s="1040"/>
      <c r="AP36" s="1040">
        <v>69</v>
      </c>
      <c r="AQ36" s="1040"/>
      <c r="AR36" s="1040"/>
      <c r="AS36" s="1040"/>
      <c r="AT36" s="1040"/>
      <c r="AU36" s="1040">
        <v>69</v>
      </c>
      <c r="AV36" s="1040"/>
      <c r="AW36" s="1040"/>
      <c r="AX36" s="1040"/>
      <c r="AY36" s="1040"/>
      <c r="AZ36" s="1111" t="s">
        <v>520</v>
      </c>
      <c r="BA36" s="1111"/>
      <c r="BB36" s="1111"/>
      <c r="BC36" s="1111"/>
      <c r="BD36" s="1111"/>
      <c r="BE36" s="1101" t="s">
        <v>402</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t="s">
        <v>403</v>
      </c>
      <c r="C37" s="1107"/>
      <c r="D37" s="1107"/>
      <c r="E37" s="1107"/>
      <c r="F37" s="1107"/>
      <c r="G37" s="1107"/>
      <c r="H37" s="1107"/>
      <c r="I37" s="1107"/>
      <c r="J37" s="1107"/>
      <c r="K37" s="1107"/>
      <c r="L37" s="1107"/>
      <c r="M37" s="1107"/>
      <c r="N37" s="1107"/>
      <c r="O37" s="1107"/>
      <c r="P37" s="1108"/>
      <c r="Q37" s="1112">
        <v>1411</v>
      </c>
      <c r="R37" s="1113"/>
      <c r="S37" s="1113"/>
      <c r="T37" s="1113"/>
      <c r="U37" s="1113"/>
      <c r="V37" s="1113">
        <v>1411</v>
      </c>
      <c r="W37" s="1113"/>
      <c r="X37" s="1113"/>
      <c r="Y37" s="1113"/>
      <c r="Z37" s="1113"/>
      <c r="AA37" s="1113">
        <v>0</v>
      </c>
      <c r="AB37" s="1113"/>
      <c r="AC37" s="1113"/>
      <c r="AD37" s="1113"/>
      <c r="AE37" s="1114"/>
      <c r="AF37" s="1088">
        <v>0</v>
      </c>
      <c r="AG37" s="1089"/>
      <c r="AH37" s="1089"/>
      <c r="AI37" s="1089"/>
      <c r="AJ37" s="1090"/>
      <c r="AK37" s="1049">
        <v>784</v>
      </c>
      <c r="AL37" s="1040"/>
      <c r="AM37" s="1040"/>
      <c r="AN37" s="1040"/>
      <c r="AO37" s="1040"/>
      <c r="AP37" s="1040">
        <v>8336</v>
      </c>
      <c r="AQ37" s="1040"/>
      <c r="AR37" s="1040"/>
      <c r="AS37" s="1040"/>
      <c r="AT37" s="1040"/>
      <c r="AU37" s="1040">
        <v>7444</v>
      </c>
      <c r="AV37" s="1040"/>
      <c r="AW37" s="1040"/>
      <c r="AX37" s="1040"/>
      <c r="AY37" s="1040"/>
      <c r="AZ37" s="1111" t="s">
        <v>520</v>
      </c>
      <c r="BA37" s="1111"/>
      <c r="BB37" s="1111"/>
      <c r="BC37" s="1111"/>
      <c r="BD37" s="1111"/>
      <c r="BE37" s="1101" t="s">
        <v>404</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t="s">
        <v>405</v>
      </c>
      <c r="C38" s="1107"/>
      <c r="D38" s="1107"/>
      <c r="E38" s="1107"/>
      <c r="F38" s="1107"/>
      <c r="G38" s="1107"/>
      <c r="H38" s="1107"/>
      <c r="I38" s="1107"/>
      <c r="J38" s="1107"/>
      <c r="K38" s="1107"/>
      <c r="L38" s="1107"/>
      <c r="M38" s="1107"/>
      <c r="N38" s="1107"/>
      <c r="O38" s="1107"/>
      <c r="P38" s="1108"/>
      <c r="Q38" s="1112">
        <v>879</v>
      </c>
      <c r="R38" s="1113"/>
      <c r="S38" s="1113"/>
      <c r="T38" s="1113"/>
      <c r="U38" s="1113"/>
      <c r="V38" s="1113">
        <v>879</v>
      </c>
      <c r="W38" s="1113"/>
      <c r="X38" s="1113"/>
      <c r="Y38" s="1113"/>
      <c r="Z38" s="1113"/>
      <c r="AA38" s="1113">
        <v>0</v>
      </c>
      <c r="AB38" s="1113"/>
      <c r="AC38" s="1113"/>
      <c r="AD38" s="1113"/>
      <c r="AE38" s="1114"/>
      <c r="AF38" s="1088">
        <v>0</v>
      </c>
      <c r="AG38" s="1089"/>
      <c r="AH38" s="1089"/>
      <c r="AI38" s="1089"/>
      <c r="AJ38" s="1090"/>
      <c r="AK38" s="1049">
        <v>237</v>
      </c>
      <c r="AL38" s="1040"/>
      <c r="AM38" s="1040"/>
      <c r="AN38" s="1040"/>
      <c r="AO38" s="1040"/>
      <c r="AP38" s="1040">
        <v>2785</v>
      </c>
      <c r="AQ38" s="1040"/>
      <c r="AR38" s="1040"/>
      <c r="AS38" s="1040"/>
      <c r="AT38" s="1040"/>
      <c r="AU38" s="1040">
        <v>1958</v>
      </c>
      <c r="AV38" s="1040"/>
      <c r="AW38" s="1040"/>
      <c r="AX38" s="1040"/>
      <c r="AY38" s="1040"/>
      <c r="AZ38" s="1111" t="s">
        <v>520</v>
      </c>
      <c r="BA38" s="1111"/>
      <c r="BB38" s="1111"/>
      <c r="BC38" s="1111"/>
      <c r="BD38" s="1111"/>
      <c r="BE38" s="1101" t="s">
        <v>406</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379</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1405</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385</v>
      </c>
      <c r="W66" s="1071"/>
      <c r="X66" s="1071"/>
      <c r="Y66" s="1071"/>
      <c r="Z66" s="1072"/>
      <c r="AA66" s="1070" t="s">
        <v>386</v>
      </c>
      <c r="AB66" s="1071"/>
      <c r="AC66" s="1071"/>
      <c r="AD66" s="1071"/>
      <c r="AE66" s="1072"/>
      <c r="AF66" s="1076" t="s">
        <v>413</v>
      </c>
      <c r="AG66" s="1077"/>
      <c r="AH66" s="1077"/>
      <c r="AI66" s="1077"/>
      <c r="AJ66" s="1078"/>
      <c r="AK66" s="1070" t="s">
        <v>414</v>
      </c>
      <c r="AL66" s="1065"/>
      <c r="AM66" s="1065"/>
      <c r="AN66" s="1065"/>
      <c r="AO66" s="1066"/>
      <c r="AP66" s="1070" t="s">
        <v>415</v>
      </c>
      <c r="AQ66" s="1071"/>
      <c r="AR66" s="1071"/>
      <c r="AS66" s="1071"/>
      <c r="AT66" s="1072"/>
      <c r="AU66" s="1070" t="s">
        <v>416</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586</v>
      </c>
      <c r="C68" s="1055"/>
      <c r="D68" s="1055"/>
      <c r="E68" s="1055"/>
      <c r="F68" s="1055"/>
      <c r="G68" s="1055"/>
      <c r="H68" s="1055"/>
      <c r="I68" s="1055"/>
      <c r="J68" s="1055"/>
      <c r="K68" s="1055"/>
      <c r="L68" s="1055"/>
      <c r="M68" s="1055"/>
      <c r="N68" s="1055"/>
      <c r="O68" s="1055"/>
      <c r="P68" s="1056"/>
      <c r="Q68" s="1057">
        <v>1387</v>
      </c>
      <c r="R68" s="1051"/>
      <c r="S68" s="1051"/>
      <c r="T68" s="1051"/>
      <c r="U68" s="1051"/>
      <c r="V68" s="1051">
        <v>1363</v>
      </c>
      <c r="W68" s="1051"/>
      <c r="X68" s="1051"/>
      <c r="Y68" s="1051"/>
      <c r="Z68" s="1051"/>
      <c r="AA68" s="1051">
        <v>24</v>
      </c>
      <c r="AB68" s="1051"/>
      <c r="AC68" s="1051"/>
      <c r="AD68" s="1051"/>
      <c r="AE68" s="1051"/>
      <c r="AF68" s="1051">
        <v>24</v>
      </c>
      <c r="AG68" s="1051"/>
      <c r="AH68" s="1051"/>
      <c r="AI68" s="1051"/>
      <c r="AJ68" s="1051"/>
      <c r="AK68" s="1051">
        <v>10</v>
      </c>
      <c r="AL68" s="1051"/>
      <c r="AM68" s="1051"/>
      <c r="AN68" s="1051"/>
      <c r="AO68" s="1051"/>
      <c r="AP68" s="1051">
        <v>1537</v>
      </c>
      <c r="AQ68" s="1051"/>
      <c r="AR68" s="1051"/>
      <c r="AS68" s="1051"/>
      <c r="AT68" s="1051"/>
      <c r="AU68" s="1051">
        <v>731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587</v>
      </c>
      <c r="C69" s="1044"/>
      <c r="D69" s="1044"/>
      <c r="E69" s="1044"/>
      <c r="F69" s="1044"/>
      <c r="G69" s="1044"/>
      <c r="H69" s="1044"/>
      <c r="I69" s="1044"/>
      <c r="J69" s="1044"/>
      <c r="K69" s="1044"/>
      <c r="L69" s="1044"/>
      <c r="M69" s="1044"/>
      <c r="N69" s="1044"/>
      <c r="O69" s="1044"/>
      <c r="P69" s="1045"/>
      <c r="Q69" s="1046">
        <v>228</v>
      </c>
      <c r="R69" s="1040"/>
      <c r="S69" s="1040"/>
      <c r="T69" s="1040"/>
      <c r="U69" s="1040"/>
      <c r="V69" s="1040">
        <v>198</v>
      </c>
      <c r="W69" s="1040"/>
      <c r="X69" s="1040"/>
      <c r="Y69" s="1040"/>
      <c r="Z69" s="1040"/>
      <c r="AA69" s="1040">
        <v>30</v>
      </c>
      <c r="AB69" s="1040"/>
      <c r="AC69" s="1040"/>
      <c r="AD69" s="1040"/>
      <c r="AE69" s="1040"/>
      <c r="AF69" s="1040">
        <v>30</v>
      </c>
      <c r="AG69" s="1040"/>
      <c r="AH69" s="1040"/>
      <c r="AI69" s="1040"/>
      <c r="AJ69" s="1040"/>
      <c r="AK69" s="1040">
        <v>218</v>
      </c>
      <c r="AL69" s="1040"/>
      <c r="AM69" s="1040"/>
      <c r="AN69" s="1040"/>
      <c r="AO69" s="1040"/>
      <c r="AP69" s="1040" t="s">
        <v>601</v>
      </c>
      <c r="AQ69" s="1040"/>
      <c r="AR69" s="1040"/>
      <c r="AS69" s="1040"/>
      <c r="AT69" s="1040"/>
      <c r="AU69" s="1040" t="s">
        <v>604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588</v>
      </c>
      <c r="C70" s="1044"/>
      <c r="D70" s="1044"/>
      <c r="E70" s="1044"/>
      <c r="F70" s="1044"/>
      <c r="G70" s="1044"/>
      <c r="H70" s="1044"/>
      <c r="I70" s="1044"/>
      <c r="J70" s="1044"/>
      <c r="K70" s="1044"/>
      <c r="L70" s="1044"/>
      <c r="M70" s="1044"/>
      <c r="N70" s="1044"/>
      <c r="O70" s="1044"/>
      <c r="P70" s="1045"/>
      <c r="Q70" s="1046">
        <v>5405</v>
      </c>
      <c r="R70" s="1040"/>
      <c r="S70" s="1040"/>
      <c r="T70" s="1040"/>
      <c r="U70" s="1040"/>
      <c r="V70" s="1040">
        <v>5346</v>
      </c>
      <c r="W70" s="1040"/>
      <c r="X70" s="1040"/>
      <c r="Y70" s="1040"/>
      <c r="Z70" s="1040"/>
      <c r="AA70" s="1040">
        <v>59</v>
      </c>
      <c r="AB70" s="1040"/>
      <c r="AC70" s="1040"/>
      <c r="AD70" s="1040"/>
      <c r="AE70" s="1040"/>
      <c r="AF70" s="1040">
        <v>59</v>
      </c>
      <c r="AG70" s="1040"/>
      <c r="AH70" s="1040"/>
      <c r="AI70" s="1040"/>
      <c r="AJ70" s="1040"/>
      <c r="AK70" s="1040">
        <v>69</v>
      </c>
      <c r="AL70" s="1040"/>
      <c r="AM70" s="1040"/>
      <c r="AN70" s="1040"/>
      <c r="AO70" s="1040"/>
      <c r="AP70" s="1040" t="s">
        <v>601</v>
      </c>
      <c r="AQ70" s="1040"/>
      <c r="AR70" s="1040"/>
      <c r="AS70" s="1040"/>
      <c r="AT70" s="1040"/>
      <c r="AU70" s="1040" t="s">
        <v>601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589</v>
      </c>
      <c r="C71" s="1044"/>
      <c r="D71" s="1044"/>
      <c r="E71" s="1044"/>
      <c r="F71" s="1044"/>
      <c r="G71" s="1044"/>
      <c r="H71" s="1044"/>
      <c r="I71" s="1044"/>
      <c r="J71" s="1044"/>
      <c r="K71" s="1044"/>
      <c r="L71" s="1044"/>
      <c r="M71" s="1044"/>
      <c r="N71" s="1044"/>
      <c r="O71" s="1044"/>
      <c r="P71" s="1045"/>
      <c r="Q71" s="1046">
        <v>365</v>
      </c>
      <c r="R71" s="1040"/>
      <c r="S71" s="1040"/>
      <c r="T71" s="1040"/>
      <c r="U71" s="1040"/>
      <c r="V71" s="1040">
        <v>361</v>
      </c>
      <c r="W71" s="1040"/>
      <c r="X71" s="1040"/>
      <c r="Y71" s="1040"/>
      <c r="Z71" s="1040"/>
      <c r="AA71" s="1040">
        <v>4</v>
      </c>
      <c r="AB71" s="1040"/>
      <c r="AC71" s="1040"/>
      <c r="AD71" s="1040"/>
      <c r="AE71" s="1040"/>
      <c r="AF71" s="1040">
        <v>4</v>
      </c>
      <c r="AG71" s="1040"/>
      <c r="AH71" s="1040"/>
      <c r="AI71" s="1040"/>
      <c r="AJ71" s="1040"/>
      <c r="AK71" s="1040">
        <v>6</v>
      </c>
      <c r="AL71" s="1040"/>
      <c r="AM71" s="1040"/>
      <c r="AN71" s="1040"/>
      <c r="AO71" s="1040"/>
      <c r="AP71" s="1040" t="s">
        <v>601</v>
      </c>
      <c r="AQ71" s="1040"/>
      <c r="AR71" s="1040"/>
      <c r="AS71" s="1040"/>
      <c r="AT71" s="1040"/>
      <c r="AU71" s="1040" t="s">
        <v>601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590</v>
      </c>
      <c r="C72" s="1044"/>
      <c r="D72" s="1044"/>
      <c r="E72" s="1044"/>
      <c r="F72" s="1044"/>
      <c r="G72" s="1044"/>
      <c r="H72" s="1044"/>
      <c r="I72" s="1044"/>
      <c r="J72" s="1044"/>
      <c r="K72" s="1044"/>
      <c r="L72" s="1044"/>
      <c r="M72" s="1044"/>
      <c r="N72" s="1044"/>
      <c r="O72" s="1044"/>
      <c r="P72" s="1045"/>
      <c r="Q72" s="1046">
        <v>1964</v>
      </c>
      <c r="R72" s="1040"/>
      <c r="S72" s="1040"/>
      <c r="T72" s="1040"/>
      <c r="U72" s="1040"/>
      <c r="V72" s="1040">
        <v>1703</v>
      </c>
      <c r="W72" s="1040"/>
      <c r="X72" s="1040"/>
      <c r="Y72" s="1040"/>
      <c r="Z72" s="1040"/>
      <c r="AA72" s="1040">
        <v>261</v>
      </c>
      <c r="AB72" s="1040"/>
      <c r="AC72" s="1040"/>
      <c r="AD72" s="1040"/>
      <c r="AE72" s="1040"/>
      <c r="AF72" s="1040">
        <v>48</v>
      </c>
      <c r="AG72" s="1040"/>
      <c r="AH72" s="1040"/>
      <c r="AI72" s="1040"/>
      <c r="AJ72" s="1040"/>
      <c r="AK72" s="1040" t="s">
        <v>601</v>
      </c>
      <c r="AL72" s="1040"/>
      <c r="AM72" s="1040"/>
      <c r="AN72" s="1040"/>
      <c r="AO72" s="1040"/>
      <c r="AP72" s="1040">
        <v>2832</v>
      </c>
      <c r="AQ72" s="1040"/>
      <c r="AR72" s="1040"/>
      <c r="AS72" s="1040"/>
      <c r="AT72" s="1040"/>
      <c r="AU72" s="1040">
        <v>49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591</v>
      </c>
      <c r="C73" s="1044"/>
      <c r="D73" s="1044"/>
      <c r="E73" s="1044"/>
      <c r="F73" s="1044"/>
      <c r="G73" s="1044"/>
      <c r="H73" s="1044"/>
      <c r="I73" s="1044"/>
      <c r="J73" s="1044"/>
      <c r="K73" s="1044"/>
      <c r="L73" s="1044"/>
      <c r="M73" s="1044"/>
      <c r="N73" s="1044"/>
      <c r="O73" s="1044"/>
      <c r="P73" s="1045"/>
      <c r="Q73" s="1046">
        <v>9</v>
      </c>
      <c r="R73" s="1040"/>
      <c r="S73" s="1040"/>
      <c r="T73" s="1040"/>
      <c r="U73" s="1040"/>
      <c r="V73" s="1040">
        <v>8</v>
      </c>
      <c r="W73" s="1040"/>
      <c r="X73" s="1040"/>
      <c r="Y73" s="1040"/>
      <c r="Z73" s="1040"/>
      <c r="AA73" s="1040">
        <v>1</v>
      </c>
      <c r="AB73" s="1040"/>
      <c r="AC73" s="1040"/>
      <c r="AD73" s="1040"/>
      <c r="AE73" s="1040"/>
      <c r="AF73" s="1040">
        <v>1</v>
      </c>
      <c r="AG73" s="1040"/>
      <c r="AH73" s="1040"/>
      <c r="AI73" s="1040"/>
      <c r="AJ73" s="1040"/>
      <c r="AK73" s="1040">
        <v>0</v>
      </c>
      <c r="AL73" s="1040"/>
      <c r="AM73" s="1040"/>
      <c r="AN73" s="1040"/>
      <c r="AO73" s="1040"/>
      <c r="AP73" s="1040" t="s">
        <v>601</v>
      </c>
      <c r="AQ73" s="1040"/>
      <c r="AR73" s="1040"/>
      <c r="AS73" s="1040"/>
      <c r="AT73" s="1040"/>
      <c r="AU73" s="1040" t="s">
        <v>601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592</v>
      </c>
      <c r="C74" s="1044"/>
      <c r="D74" s="1044"/>
      <c r="E74" s="1044"/>
      <c r="F74" s="1044"/>
      <c r="G74" s="1044"/>
      <c r="H74" s="1044"/>
      <c r="I74" s="1044"/>
      <c r="J74" s="1044"/>
      <c r="K74" s="1044"/>
      <c r="L74" s="1044"/>
      <c r="M74" s="1044"/>
      <c r="N74" s="1044"/>
      <c r="O74" s="1044"/>
      <c r="P74" s="1045"/>
      <c r="Q74" s="1046">
        <v>65</v>
      </c>
      <c r="R74" s="1040"/>
      <c r="S74" s="1040"/>
      <c r="T74" s="1040"/>
      <c r="U74" s="1040"/>
      <c r="V74" s="1040">
        <v>65</v>
      </c>
      <c r="W74" s="1040"/>
      <c r="X74" s="1040"/>
      <c r="Y74" s="1040"/>
      <c r="Z74" s="1040"/>
      <c r="AA74" s="1040">
        <v>0</v>
      </c>
      <c r="AB74" s="1040"/>
      <c r="AC74" s="1040"/>
      <c r="AD74" s="1040"/>
      <c r="AE74" s="1040"/>
      <c r="AF74" s="1040">
        <v>0</v>
      </c>
      <c r="AG74" s="1040"/>
      <c r="AH74" s="1040"/>
      <c r="AI74" s="1040"/>
      <c r="AJ74" s="1040"/>
      <c r="AK74" s="1040" t="s">
        <v>601</v>
      </c>
      <c r="AL74" s="1040"/>
      <c r="AM74" s="1040"/>
      <c r="AN74" s="1040"/>
      <c r="AO74" s="1040"/>
      <c r="AP74" s="1040" t="s">
        <v>601</v>
      </c>
      <c r="AQ74" s="1040"/>
      <c r="AR74" s="1040"/>
      <c r="AS74" s="1040"/>
      <c r="AT74" s="1040"/>
      <c r="AU74" s="1040" t="s">
        <v>605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593</v>
      </c>
      <c r="C75" s="1044"/>
      <c r="D75" s="1044"/>
      <c r="E75" s="1044"/>
      <c r="F75" s="1044"/>
      <c r="G75" s="1044"/>
      <c r="H75" s="1044"/>
      <c r="I75" s="1044"/>
      <c r="J75" s="1044"/>
      <c r="K75" s="1044"/>
      <c r="L75" s="1044"/>
      <c r="M75" s="1044"/>
      <c r="N75" s="1044"/>
      <c r="O75" s="1044"/>
      <c r="P75" s="1045"/>
      <c r="Q75" s="1047">
        <v>1080</v>
      </c>
      <c r="R75" s="1048"/>
      <c r="S75" s="1048"/>
      <c r="T75" s="1048"/>
      <c r="U75" s="1049"/>
      <c r="V75" s="1050">
        <v>993</v>
      </c>
      <c r="W75" s="1048"/>
      <c r="X75" s="1048"/>
      <c r="Y75" s="1048"/>
      <c r="Z75" s="1049"/>
      <c r="AA75" s="1050">
        <v>87</v>
      </c>
      <c r="AB75" s="1048"/>
      <c r="AC75" s="1048"/>
      <c r="AD75" s="1048"/>
      <c r="AE75" s="1049"/>
      <c r="AF75" s="1050">
        <v>3127</v>
      </c>
      <c r="AG75" s="1048"/>
      <c r="AH75" s="1048"/>
      <c r="AI75" s="1048"/>
      <c r="AJ75" s="1049"/>
      <c r="AK75" s="1050" t="s">
        <v>601</v>
      </c>
      <c r="AL75" s="1048"/>
      <c r="AM75" s="1048"/>
      <c r="AN75" s="1048"/>
      <c r="AO75" s="1049"/>
      <c r="AP75" s="1050">
        <v>2126</v>
      </c>
      <c r="AQ75" s="1048"/>
      <c r="AR75" s="1048"/>
      <c r="AS75" s="1048"/>
      <c r="AT75" s="1049"/>
      <c r="AU75" s="1050">
        <v>0</v>
      </c>
      <c r="AV75" s="1048"/>
      <c r="AW75" s="1048"/>
      <c r="AX75" s="1048"/>
      <c r="AY75" s="1049"/>
      <c r="AZ75" s="1041" t="s">
        <v>598</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594</v>
      </c>
      <c r="C76" s="1044"/>
      <c r="D76" s="1044"/>
      <c r="E76" s="1044"/>
      <c r="F76" s="1044"/>
      <c r="G76" s="1044"/>
      <c r="H76" s="1044"/>
      <c r="I76" s="1044"/>
      <c r="J76" s="1044"/>
      <c r="K76" s="1044"/>
      <c r="L76" s="1044"/>
      <c r="M76" s="1044"/>
      <c r="N76" s="1044"/>
      <c r="O76" s="1044"/>
      <c r="P76" s="1045"/>
      <c r="Q76" s="1047">
        <v>1249</v>
      </c>
      <c r="R76" s="1048"/>
      <c r="S76" s="1048"/>
      <c r="T76" s="1048"/>
      <c r="U76" s="1049"/>
      <c r="V76" s="1050">
        <v>1218</v>
      </c>
      <c r="W76" s="1048"/>
      <c r="X76" s="1048"/>
      <c r="Y76" s="1048"/>
      <c r="Z76" s="1049"/>
      <c r="AA76" s="1050">
        <v>31</v>
      </c>
      <c r="AB76" s="1048"/>
      <c r="AC76" s="1048"/>
      <c r="AD76" s="1048"/>
      <c r="AE76" s="1049"/>
      <c r="AF76" s="1050">
        <v>31</v>
      </c>
      <c r="AG76" s="1048"/>
      <c r="AH76" s="1048"/>
      <c r="AI76" s="1048"/>
      <c r="AJ76" s="1049"/>
      <c r="AK76" s="1050" t="s">
        <v>601</v>
      </c>
      <c r="AL76" s="1048"/>
      <c r="AM76" s="1048"/>
      <c r="AN76" s="1048"/>
      <c r="AO76" s="1049"/>
      <c r="AP76" s="1050">
        <v>9429</v>
      </c>
      <c r="AQ76" s="1048"/>
      <c r="AR76" s="1048"/>
      <c r="AS76" s="1048"/>
      <c r="AT76" s="1049"/>
      <c r="AU76" s="1050">
        <v>1343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595</v>
      </c>
      <c r="C77" s="1044"/>
      <c r="D77" s="1044"/>
      <c r="E77" s="1044"/>
      <c r="F77" s="1044"/>
      <c r="G77" s="1044"/>
      <c r="H77" s="1044"/>
      <c r="I77" s="1044"/>
      <c r="J77" s="1044"/>
      <c r="K77" s="1044"/>
      <c r="L77" s="1044"/>
      <c r="M77" s="1044"/>
      <c r="N77" s="1044"/>
      <c r="O77" s="1044"/>
      <c r="P77" s="1045"/>
      <c r="Q77" s="1047">
        <v>505</v>
      </c>
      <c r="R77" s="1048"/>
      <c r="S77" s="1048"/>
      <c r="T77" s="1048"/>
      <c r="U77" s="1049"/>
      <c r="V77" s="1050">
        <v>484</v>
      </c>
      <c r="W77" s="1048"/>
      <c r="X77" s="1048"/>
      <c r="Y77" s="1048"/>
      <c r="Z77" s="1049"/>
      <c r="AA77" s="1050">
        <v>21</v>
      </c>
      <c r="AB77" s="1048"/>
      <c r="AC77" s="1048"/>
      <c r="AD77" s="1048"/>
      <c r="AE77" s="1049"/>
      <c r="AF77" s="1050">
        <v>21</v>
      </c>
      <c r="AG77" s="1048"/>
      <c r="AH77" s="1048"/>
      <c r="AI77" s="1048"/>
      <c r="AJ77" s="1049"/>
      <c r="AK77" s="1050">
        <v>1</v>
      </c>
      <c r="AL77" s="1048"/>
      <c r="AM77" s="1048"/>
      <c r="AN77" s="1048"/>
      <c r="AO77" s="1049"/>
      <c r="AP77" s="1050" t="s">
        <v>601</v>
      </c>
      <c r="AQ77" s="1048"/>
      <c r="AR77" s="1048"/>
      <c r="AS77" s="1048"/>
      <c r="AT77" s="1049"/>
      <c r="AU77" s="1050" t="s">
        <v>601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596</v>
      </c>
      <c r="C78" s="1044"/>
      <c r="D78" s="1044"/>
      <c r="E78" s="1044"/>
      <c r="F78" s="1044"/>
      <c r="G78" s="1044"/>
      <c r="H78" s="1044"/>
      <c r="I78" s="1044"/>
      <c r="J78" s="1044"/>
      <c r="K78" s="1044"/>
      <c r="L78" s="1044"/>
      <c r="M78" s="1044"/>
      <c r="N78" s="1044"/>
      <c r="O78" s="1044"/>
      <c r="P78" s="1045"/>
      <c r="Q78" s="1046">
        <v>102136</v>
      </c>
      <c r="R78" s="1040"/>
      <c r="S78" s="1040"/>
      <c r="T78" s="1040"/>
      <c r="U78" s="1040"/>
      <c r="V78" s="1040">
        <v>101117</v>
      </c>
      <c r="W78" s="1040"/>
      <c r="X78" s="1040"/>
      <c r="Y78" s="1040"/>
      <c r="Z78" s="1040"/>
      <c r="AA78" s="1040">
        <v>1019</v>
      </c>
      <c r="AB78" s="1040"/>
      <c r="AC78" s="1040"/>
      <c r="AD78" s="1040"/>
      <c r="AE78" s="1040"/>
      <c r="AF78" s="1040">
        <v>1019</v>
      </c>
      <c r="AG78" s="1040"/>
      <c r="AH78" s="1040"/>
      <c r="AI78" s="1040"/>
      <c r="AJ78" s="1040"/>
      <c r="AK78" s="1040">
        <v>278</v>
      </c>
      <c r="AL78" s="1040"/>
      <c r="AM78" s="1040"/>
      <c r="AN78" s="1040"/>
      <c r="AO78" s="1040"/>
      <c r="AP78" s="1040" t="s">
        <v>601</v>
      </c>
      <c r="AQ78" s="1040"/>
      <c r="AR78" s="1040"/>
      <c r="AS78" s="1040"/>
      <c r="AT78" s="1040"/>
      <c r="AU78" s="1040" t="s">
        <v>601</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t="s">
        <v>597</v>
      </c>
      <c r="C79" s="1044"/>
      <c r="D79" s="1044"/>
      <c r="E79" s="1044"/>
      <c r="F79" s="1044"/>
      <c r="G79" s="1044"/>
      <c r="H79" s="1044"/>
      <c r="I79" s="1044"/>
      <c r="J79" s="1044"/>
      <c r="K79" s="1044"/>
      <c r="L79" s="1044"/>
      <c r="M79" s="1044"/>
      <c r="N79" s="1044"/>
      <c r="O79" s="1044"/>
      <c r="P79" s="1045"/>
      <c r="Q79" s="1046">
        <v>61</v>
      </c>
      <c r="R79" s="1040"/>
      <c r="S79" s="1040"/>
      <c r="T79" s="1040"/>
      <c r="U79" s="1040"/>
      <c r="V79" s="1040">
        <v>57</v>
      </c>
      <c r="W79" s="1040"/>
      <c r="X79" s="1040"/>
      <c r="Y79" s="1040"/>
      <c r="Z79" s="1040"/>
      <c r="AA79" s="1040">
        <v>4</v>
      </c>
      <c r="AB79" s="1040"/>
      <c r="AC79" s="1040"/>
      <c r="AD79" s="1040"/>
      <c r="AE79" s="1040"/>
      <c r="AF79" s="1040">
        <v>4</v>
      </c>
      <c r="AG79" s="1040"/>
      <c r="AH79" s="1040"/>
      <c r="AI79" s="1040"/>
      <c r="AJ79" s="1040"/>
      <c r="AK79" s="1040" t="s">
        <v>603</v>
      </c>
      <c r="AL79" s="1040"/>
      <c r="AM79" s="1040"/>
      <c r="AN79" s="1040"/>
      <c r="AO79" s="1040"/>
      <c r="AP79" s="1040" t="s">
        <v>603</v>
      </c>
      <c r="AQ79" s="1040"/>
      <c r="AR79" s="1040"/>
      <c r="AS79" s="1040"/>
      <c r="AT79" s="1040"/>
      <c r="AU79" s="1040" t="s">
        <v>606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379</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299</v>
      </c>
      <c r="AG109" s="963"/>
      <c r="AH109" s="963"/>
      <c r="AI109" s="963"/>
      <c r="AJ109" s="964"/>
      <c r="AK109" s="965" t="s">
        <v>298</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299</v>
      </c>
      <c r="BW109" s="963"/>
      <c r="BX109" s="963"/>
      <c r="BY109" s="963"/>
      <c r="BZ109" s="964"/>
      <c r="CA109" s="965" t="s">
        <v>298</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299</v>
      </c>
      <c r="DM109" s="963"/>
      <c r="DN109" s="963"/>
      <c r="DO109" s="963"/>
      <c r="DP109" s="964"/>
      <c r="DQ109" s="965" t="s">
        <v>298</v>
      </c>
      <c r="DR109" s="963"/>
      <c r="DS109" s="963"/>
      <c r="DT109" s="963"/>
      <c r="DU109" s="964"/>
      <c r="DV109" s="965" t="s">
        <v>427</v>
      </c>
      <c r="DW109" s="963"/>
      <c r="DX109" s="963"/>
      <c r="DY109" s="963"/>
      <c r="DZ109" s="994"/>
    </row>
    <row r="110" spans="1:131" s="226" customFormat="1" ht="26.25" customHeight="1" x14ac:dyDescent="0.2">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2120122</v>
      </c>
      <c r="AB110" s="956"/>
      <c r="AC110" s="956"/>
      <c r="AD110" s="956"/>
      <c r="AE110" s="957"/>
      <c r="AF110" s="958">
        <v>2165706</v>
      </c>
      <c r="AG110" s="956"/>
      <c r="AH110" s="956"/>
      <c r="AI110" s="956"/>
      <c r="AJ110" s="957"/>
      <c r="AK110" s="958">
        <v>2191088</v>
      </c>
      <c r="AL110" s="956"/>
      <c r="AM110" s="956"/>
      <c r="AN110" s="956"/>
      <c r="AO110" s="957"/>
      <c r="AP110" s="959">
        <v>27.4</v>
      </c>
      <c r="AQ110" s="960"/>
      <c r="AR110" s="960"/>
      <c r="AS110" s="960"/>
      <c r="AT110" s="961"/>
      <c r="AU110" s="995" t="s">
        <v>66</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24738225</v>
      </c>
      <c r="BR110" s="903"/>
      <c r="BS110" s="903"/>
      <c r="BT110" s="903"/>
      <c r="BU110" s="903"/>
      <c r="BV110" s="903">
        <v>24497666</v>
      </c>
      <c r="BW110" s="903"/>
      <c r="BX110" s="903"/>
      <c r="BY110" s="903"/>
      <c r="BZ110" s="903"/>
      <c r="CA110" s="903">
        <v>24000370</v>
      </c>
      <c r="CB110" s="903"/>
      <c r="CC110" s="903"/>
      <c r="CD110" s="903"/>
      <c r="CE110" s="903"/>
      <c r="CF110" s="927">
        <v>300.5</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433</v>
      </c>
      <c r="DH110" s="903"/>
      <c r="DI110" s="903"/>
      <c r="DJ110" s="903"/>
      <c r="DK110" s="903"/>
      <c r="DL110" s="903" t="s">
        <v>434</v>
      </c>
      <c r="DM110" s="903"/>
      <c r="DN110" s="903"/>
      <c r="DO110" s="903"/>
      <c r="DP110" s="903"/>
      <c r="DQ110" s="903" t="s">
        <v>435</v>
      </c>
      <c r="DR110" s="903"/>
      <c r="DS110" s="903"/>
      <c r="DT110" s="903"/>
      <c r="DU110" s="903"/>
      <c r="DV110" s="904" t="s">
        <v>435</v>
      </c>
      <c r="DW110" s="904"/>
      <c r="DX110" s="904"/>
      <c r="DY110" s="904"/>
      <c r="DZ110" s="905"/>
    </row>
    <row r="111" spans="1:131" s="226" customFormat="1" ht="26.25" customHeight="1" x14ac:dyDescent="0.2">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437</v>
      </c>
      <c r="AB111" s="984"/>
      <c r="AC111" s="984"/>
      <c r="AD111" s="984"/>
      <c r="AE111" s="985"/>
      <c r="AF111" s="986" t="s">
        <v>437</v>
      </c>
      <c r="AG111" s="984"/>
      <c r="AH111" s="984"/>
      <c r="AI111" s="984"/>
      <c r="AJ111" s="985"/>
      <c r="AK111" s="986" t="s">
        <v>437</v>
      </c>
      <c r="AL111" s="984"/>
      <c r="AM111" s="984"/>
      <c r="AN111" s="984"/>
      <c r="AO111" s="985"/>
      <c r="AP111" s="987" t="s">
        <v>437</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851401</v>
      </c>
      <c r="BR111" s="875"/>
      <c r="BS111" s="875"/>
      <c r="BT111" s="875"/>
      <c r="BU111" s="875"/>
      <c r="BV111" s="875">
        <v>761069</v>
      </c>
      <c r="BW111" s="875"/>
      <c r="BX111" s="875"/>
      <c r="BY111" s="875"/>
      <c r="BZ111" s="875"/>
      <c r="CA111" s="875">
        <v>670736</v>
      </c>
      <c r="CB111" s="875"/>
      <c r="CC111" s="875"/>
      <c r="CD111" s="875"/>
      <c r="CE111" s="875"/>
      <c r="CF111" s="936">
        <v>8.4</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437</v>
      </c>
      <c r="DM111" s="875"/>
      <c r="DN111" s="875"/>
      <c r="DO111" s="875"/>
      <c r="DP111" s="875"/>
      <c r="DQ111" s="875" t="s">
        <v>437</v>
      </c>
      <c r="DR111" s="875"/>
      <c r="DS111" s="875"/>
      <c r="DT111" s="875"/>
      <c r="DU111" s="875"/>
      <c r="DV111" s="852" t="s">
        <v>437</v>
      </c>
      <c r="DW111" s="852"/>
      <c r="DX111" s="852"/>
      <c r="DY111" s="852"/>
      <c r="DZ111" s="853"/>
    </row>
    <row r="112" spans="1:131" s="226" customFormat="1" ht="26.25" customHeight="1" x14ac:dyDescent="0.2">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442</v>
      </c>
      <c r="AB112" s="838"/>
      <c r="AC112" s="838"/>
      <c r="AD112" s="838"/>
      <c r="AE112" s="839"/>
      <c r="AF112" s="840" t="s">
        <v>442</v>
      </c>
      <c r="AG112" s="838"/>
      <c r="AH112" s="838"/>
      <c r="AI112" s="838"/>
      <c r="AJ112" s="839"/>
      <c r="AK112" s="840" t="s">
        <v>442</v>
      </c>
      <c r="AL112" s="838"/>
      <c r="AM112" s="838"/>
      <c r="AN112" s="838"/>
      <c r="AO112" s="839"/>
      <c r="AP112" s="885" t="s">
        <v>442</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10021161</v>
      </c>
      <c r="BR112" s="875"/>
      <c r="BS112" s="875"/>
      <c r="BT112" s="875"/>
      <c r="BU112" s="875"/>
      <c r="BV112" s="875">
        <v>9629731</v>
      </c>
      <c r="BW112" s="875"/>
      <c r="BX112" s="875"/>
      <c r="BY112" s="875"/>
      <c r="BZ112" s="875"/>
      <c r="CA112" s="875">
        <v>9476983</v>
      </c>
      <c r="CB112" s="875"/>
      <c r="CC112" s="875"/>
      <c r="CD112" s="875"/>
      <c r="CE112" s="875"/>
      <c r="CF112" s="936">
        <v>118.7</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442</v>
      </c>
      <c r="DH112" s="875"/>
      <c r="DI112" s="875"/>
      <c r="DJ112" s="875"/>
      <c r="DK112" s="875"/>
      <c r="DL112" s="875" t="s">
        <v>442</v>
      </c>
      <c r="DM112" s="875"/>
      <c r="DN112" s="875"/>
      <c r="DO112" s="875"/>
      <c r="DP112" s="875"/>
      <c r="DQ112" s="875" t="s">
        <v>442</v>
      </c>
      <c r="DR112" s="875"/>
      <c r="DS112" s="875"/>
      <c r="DT112" s="875"/>
      <c r="DU112" s="875"/>
      <c r="DV112" s="852" t="s">
        <v>442</v>
      </c>
      <c r="DW112" s="852"/>
      <c r="DX112" s="852"/>
      <c r="DY112" s="852"/>
      <c r="DZ112" s="853"/>
    </row>
    <row r="113" spans="1:130" s="226" customFormat="1" ht="26.25" customHeight="1" x14ac:dyDescent="0.2">
      <c r="A113" s="979"/>
      <c r="B113" s="980"/>
      <c r="C113" s="808" t="s">
        <v>445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706260</v>
      </c>
      <c r="AB113" s="984"/>
      <c r="AC113" s="984"/>
      <c r="AD113" s="984"/>
      <c r="AE113" s="985"/>
      <c r="AF113" s="986">
        <v>713038</v>
      </c>
      <c r="AG113" s="984"/>
      <c r="AH113" s="984"/>
      <c r="AI113" s="984"/>
      <c r="AJ113" s="985"/>
      <c r="AK113" s="986">
        <v>844861</v>
      </c>
      <c r="AL113" s="984"/>
      <c r="AM113" s="984"/>
      <c r="AN113" s="984"/>
      <c r="AO113" s="985"/>
      <c r="AP113" s="987">
        <v>10.6</v>
      </c>
      <c r="AQ113" s="988"/>
      <c r="AR113" s="988"/>
      <c r="AS113" s="988"/>
      <c r="AT113" s="989"/>
      <c r="AU113" s="997"/>
      <c r="AV113" s="998"/>
      <c r="AW113" s="998"/>
      <c r="AX113" s="998"/>
      <c r="AY113" s="998"/>
      <c r="AZ113" s="873" t="s">
        <v>446</v>
      </c>
      <c r="BA113" s="808"/>
      <c r="BB113" s="808"/>
      <c r="BC113" s="808"/>
      <c r="BD113" s="808"/>
      <c r="BE113" s="808"/>
      <c r="BF113" s="808"/>
      <c r="BG113" s="808"/>
      <c r="BH113" s="808"/>
      <c r="BI113" s="808"/>
      <c r="BJ113" s="808"/>
      <c r="BK113" s="808"/>
      <c r="BL113" s="808"/>
      <c r="BM113" s="808"/>
      <c r="BN113" s="808"/>
      <c r="BO113" s="808"/>
      <c r="BP113" s="809"/>
      <c r="BQ113" s="874">
        <v>1656509</v>
      </c>
      <c r="BR113" s="875"/>
      <c r="BS113" s="875"/>
      <c r="BT113" s="875"/>
      <c r="BU113" s="875"/>
      <c r="BV113" s="875">
        <v>2229610</v>
      </c>
      <c r="BW113" s="875"/>
      <c r="BX113" s="875"/>
      <c r="BY113" s="875"/>
      <c r="BZ113" s="875"/>
      <c r="CA113" s="875">
        <v>2123821</v>
      </c>
      <c r="CB113" s="875"/>
      <c r="CC113" s="875"/>
      <c r="CD113" s="875"/>
      <c r="CE113" s="875"/>
      <c r="CF113" s="936">
        <v>26.6</v>
      </c>
      <c r="CG113" s="937"/>
      <c r="CH113" s="937"/>
      <c r="CI113" s="937"/>
      <c r="CJ113" s="937"/>
      <c r="CK113" s="992"/>
      <c r="CL113" s="879"/>
      <c r="CM113" s="882" t="s">
        <v>447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442</v>
      </c>
      <c r="DH113" s="838"/>
      <c r="DI113" s="838"/>
      <c r="DJ113" s="838"/>
      <c r="DK113" s="839"/>
      <c r="DL113" s="840" t="s">
        <v>442</v>
      </c>
      <c r="DM113" s="838"/>
      <c r="DN113" s="838"/>
      <c r="DO113" s="838"/>
      <c r="DP113" s="839"/>
      <c r="DQ113" s="840" t="s">
        <v>442</v>
      </c>
      <c r="DR113" s="838"/>
      <c r="DS113" s="838"/>
      <c r="DT113" s="838"/>
      <c r="DU113" s="839"/>
      <c r="DV113" s="885" t="s">
        <v>442</v>
      </c>
      <c r="DW113" s="886"/>
      <c r="DX113" s="886"/>
      <c r="DY113" s="886"/>
      <c r="DZ113" s="887"/>
    </row>
    <row r="114" spans="1:130" s="226" customFormat="1" ht="26.25" customHeight="1" x14ac:dyDescent="0.2">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105288</v>
      </c>
      <c r="AB114" s="838"/>
      <c r="AC114" s="838"/>
      <c r="AD114" s="838"/>
      <c r="AE114" s="839"/>
      <c r="AF114" s="840">
        <v>107619</v>
      </c>
      <c r="AG114" s="838"/>
      <c r="AH114" s="838"/>
      <c r="AI114" s="838"/>
      <c r="AJ114" s="839"/>
      <c r="AK114" s="840">
        <v>129877</v>
      </c>
      <c r="AL114" s="838"/>
      <c r="AM114" s="838"/>
      <c r="AN114" s="838"/>
      <c r="AO114" s="839"/>
      <c r="AP114" s="885">
        <v>1.6</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3124665</v>
      </c>
      <c r="BR114" s="875"/>
      <c r="BS114" s="875"/>
      <c r="BT114" s="875"/>
      <c r="BU114" s="875"/>
      <c r="BV114" s="875">
        <v>3031039</v>
      </c>
      <c r="BW114" s="875"/>
      <c r="BX114" s="875"/>
      <c r="BY114" s="875"/>
      <c r="BZ114" s="875"/>
      <c r="CA114" s="875">
        <v>2887633</v>
      </c>
      <c r="CB114" s="875"/>
      <c r="CC114" s="875"/>
      <c r="CD114" s="875"/>
      <c r="CE114" s="875"/>
      <c r="CF114" s="936">
        <v>36.200000000000003</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442</v>
      </c>
      <c r="DH114" s="838"/>
      <c r="DI114" s="838"/>
      <c r="DJ114" s="838"/>
      <c r="DK114" s="839"/>
      <c r="DL114" s="840" t="s">
        <v>442</v>
      </c>
      <c r="DM114" s="838"/>
      <c r="DN114" s="838"/>
      <c r="DO114" s="838"/>
      <c r="DP114" s="839"/>
      <c r="DQ114" s="840" t="s">
        <v>442</v>
      </c>
      <c r="DR114" s="838"/>
      <c r="DS114" s="838"/>
      <c r="DT114" s="838"/>
      <c r="DU114" s="839"/>
      <c r="DV114" s="885" t="s">
        <v>442</v>
      </c>
      <c r="DW114" s="886"/>
      <c r="DX114" s="886"/>
      <c r="DY114" s="886"/>
      <c r="DZ114" s="887"/>
    </row>
    <row r="115" spans="1:130" s="226" customFormat="1" ht="26.25" customHeight="1" x14ac:dyDescent="0.2">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121988</v>
      </c>
      <c r="AB115" s="984"/>
      <c r="AC115" s="984"/>
      <c r="AD115" s="984"/>
      <c r="AE115" s="985"/>
      <c r="AF115" s="986">
        <v>97878</v>
      </c>
      <c r="AG115" s="984"/>
      <c r="AH115" s="984"/>
      <c r="AI115" s="984"/>
      <c r="AJ115" s="985"/>
      <c r="AK115" s="986">
        <v>96687</v>
      </c>
      <c r="AL115" s="984"/>
      <c r="AM115" s="984"/>
      <c r="AN115" s="984"/>
      <c r="AO115" s="985"/>
      <c r="AP115" s="987">
        <v>1.2</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v>46</v>
      </c>
      <c r="BR115" s="875"/>
      <c r="BS115" s="875"/>
      <c r="BT115" s="875"/>
      <c r="BU115" s="875"/>
      <c r="BV115" s="875">
        <v>37</v>
      </c>
      <c r="BW115" s="875"/>
      <c r="BX115" s="875"/>
      <c r="BY115" s="875"/>
      <c r="BZ115" s="875"/>
      <c r="CA115" s="875">
        <v>28</v>
      </c>
      <c r="CB115" s="875"/>
      <c r="CC115" s="875"/>
      <c r="CD115" s="875"/>
      <c r="CE115" s="875"/>
      <c r="CF115" s="936">
        <v>0</v>
      </c>
      <c r="CG115" s="937"/>
      <c r="CH115" s="937"/>
      <c r="CI115" s="937"/>
      <c r="CJ115" s="937"/>
      <c r="CK115" s="992"/>
      <c r="CL115" s="879"/>
      <c r="CM115" s="873" t="s">
        <v>453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781992</v>
      </c>
      <c r="DH115" s="838"/>
      <c r="DI115" s="838"/>
      <c r="DJ115" s="838"/>
      <c r="DK115" s="839"/>
      <c r="DL115" s="840">
        <v>695806</v>
      </c>
      <c r="DM115" s="838"/>
      <c r="DN115" s="838"/>
      <c r="DO115" s="838"/>
      <c r="DP115" s="839"/>
      <c r="DQ115" s="840">
        <v>609620</v>
      </c>
      <c r="DR115" s="838"/>
      <c r="DS115" s="838"/>
      <c r="DT115" s="838"/>
      <c r="DU115" s="839"/>
      <c r="DV115" s="885">
        <v>7.6</v>
      </c>
      <c r="DW115" s="886"/>
      <c r="DX115" s="886"/>
      <c r="DY115" s="886"/>
      <c r="DZ115" s="887"/>
    </row>
    <row r="116" spans="1:130" s="226" customFormat="1" ht="26.25" customHeight="1" x14ac:dyDescent="0.2">
      <c r="A116" s="981"/>
      <c r="B116" s="982"/>
      <c r="C116" s="941" t="s">
        <v>454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1252</v>
      </c>
      <c r="AB116" s="838"/>
      <c r="AC116" s="838"/>
      <c r="AD116" s="838"/>
      <c r="AE116" s="839"/>
      <c r="AF116" s="840">
        <v>345</v>
      </c>
      <c r="AG116" s="838"/>
      <c r="AH116" s="838"/>
      <c r="AI116" s="838"/>
      <c r="AJ116" s="839"/>
      <c r="AK116" s="840">
        <v>259</v>
      </c>
      <c r="AL116" s="838"/>
      <c r="AM116" s="838"/>
      <c r="AN116" s="838"/>
      <c r="AO116" s="839"/>
      <c r="AP116" s="885">
        <v>0</v>
      </c>
      <c r="AQ116" s="886"/>
      <c r="AR116" s="886"/>
      <c r="AS116" s="886"/>
      <c r="AT116" s="887"/>
      <c r="AU116" s="997"/>
      <c r="AV116" s="998"/>
      <c r="AW116" s="998"/>
      <c r="AX116" s="998"/>
      <c r="AY116" s="998"/>
      <c r="AZ116" s="924" t="s">
        <v>455</v>
      </c>
      <c r="BA116" s="925"/>
      <c r="BB116" s="925"/>
      <c r="BC116" s="925"/>
      <c r="BD116" s="925"/>
      <c r="BE116" s="925"/>
      <c r="BF116" s="925"/>
      <c r="BG116" s="925"/>
      <c r="BH116" s="925"/>
      <c r="BI116" s="925"/>
      <c r="BJ116" s="925"/>
      <c r="BK116" s="925"/>
      <c r="BL116" s="925"/>
      <c r="BM116" s="925"/>
      <c r="BN116" s="925"/>
      <c r="BO116" s="925"/>
      <c r="BP116" s="926"/>
      <c r="BQ116" s="874" t="s">
        <v>442</v>
      </c>
      <c r="BR116" s="875"/>
      <c r="BS116" s="875"/>
      <c r="BT116" s="875"/>
      <c r="BU116" s="875"/>
      <c r="BV116" s="875" t="s">
        <v>437</v>
      </c>
      <c r="BW116" s="875"/>
      <c r="BX116" s="875"/>
      <c r="BY116" s="875"/>
      <c r="BZ116" s="875"/>
      <c r="CA116" s="875" t="s">
        <v>442</v>
      </c>
      <c r="CB116" s="875"/>
      <c r="CC116" s="875"/>
      <c r="CD116" s="875"/>
      <c r="CE116" s="875"/>
      <c r="CF116" s="936" t="s">
        <v>442</v>
      </c>
      <c r="CG116" s="937"/>
      <c r="CH116" s="937"/>
      <c r="CI116" s="937"/>
      <c r="CJ116" s="937"/>
      <c r="CK116" s="992"/>
      <c r="CL116" s="879"/>
      <c r="CM116" s="882" t="s">
        <v>456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442</v>
      </c>
      <c r="DH116" s="838"/>
      <c r="DI116" s="838"/>
      <c r="DJ116" s="838"/>
      <c r="DK116" s="839"/>
      <c r="DL116" s="840" t="s">
        <v>442</v>
      </c>
      <c r="DM116" s="838"/>
      <c r="DN116" s="838"/>
      <c r="DO116" s="838"/>
      <c r="DP116" s="839"/>
      <c r="DQ116" s="840" t="s">
        <v>442</v>
      </c>
      <c r="DR116" s="838"/>
      <c r="DS116" s="838"/>
      <c r="DT116" s="838"/>
      <c r="DU116" s="839"/>
      <c r="DV116" s="885" t="s">
        <v>442</v>
      </c>
      <c r="DW116" s="886"/>
      <c r="DX116" s="886"/>
      <c r="DY116" s="886"/>
      <c r="DZ116" s="887"/>
    </row>
    <row r="117" spans="1:130" s="226" customFormat="1" ht="26.25" customHeight="1" x14ac:dyDescent="0.2">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457</v>
      </c>
      <c r="Z117" s="964"/>
      <c r="AA117" s="969">
        <v>3054910</v>
      </c>
      <c r="AB117" s="970"/>
      <c r="AC117" s="970"/>
      <c r="AD117" s="970"/>
      <c r="AE117" s="971"/>
      <c r="AF117" s="972">
        <v>3084586</v>
      </c>
      <c r="AG117" s="970"/>
      <c r="AH117" s="970"/>
      <c r="AI117" s="970"/>
      <c r="AJ117" s="971"/>
      <c r="AK117" s="972">
        <v>3262772</v>
      </c>
      <c r="AL117" s="970"/>
      <c r="AM117" s="970"/>
      <c r="AN117" s="970"/>
      <c r="AO117" s="971"/>
      <c r="AP117" s="973"/>
      <c r="AQ117" s="974"/>
      <c r="AR117" s="974"/>
      <c r="AS117" s="974"/>
      <c r="AT117" s="975"/>
      <c r="AU117" s="997"/>
      <c r="AV117" s="998"/>
      <c r="AW117" s="998"/>
      <c r="AX117" s="998"/>
      <c r="AY117" s="998"/>
      <c r="AZ117" s="924" t="s">
        <v>458</v>
      </c>
      <c r="BA117" s="925"/>
      <c r="BB117" s="925"/>
      <c r="BC117" s="925"/>
      <c r="BD117" s="925"/>
      <c r="BE117" s="925"/>
      <c r="BF117" s="925"/>
      <c r="BG117" s="925"/>
      <c r="BH117" s="925"/>
      <c r="BI117" s="925"/>
      <c r="BJ117" s="925"/>
      <c r="BK117" s="925"/>
      <c r="BL117" s="925"/>
      <c r="BM117" s="925"/>
      <c r="BN117" s="925"/>
      <c r="BO117" s="925"/>
      <c r="BP117" s="926"/>
      <c r="BQ117" s="874" t="s">
        <v>459</v>
      </c>
      <c r="BR117" s="875"/>
      <c r="BS117" s="875"/>
      <c r="BT117" s="875"/>
      <c r="BU117" s="875"/>
      <c r="BV117" s="875" t="s">
        <v>460</v>
      </c>
      <c r="BW117" s="875"/>
      <c r="BX117" s="875"/>
      <c r="BY117" s="875"/>
      <c r="BZ117" s="875"/>
      <c r="CA117" s="875" t="s">
        <v>461</v>
      </c>
      <c r="CB117" s="875"/>
      <c r="CC117" s="875"/>
      <c r="CD117" s="875"/>
      <c r="CE117" s="875"/>
      <c r="CF117" s="936" t="s">
        <v>462</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459</v>
      </c>
      <c r="DH117" s="838"/>
      <c r="DI117" s="838"/>
      <c r="DJ117" s="838"/>
      <c r="DK117" s="839"/>
      <c r="DL117" s="840" t="s">
        <v>464</v>
      </c>
      <c r="DM117" s="838"/>
      <c r="DN117" s="838"/>
      <c r="DO117" s="838"/>
      <c r="DP117" s="839"/>
      <c r="DQ117" s="840" t="s">
        <v>461</v>
      </c>
      <c r="DR117" s="838"/>
      <c r="DS117" s="838"/>
      <c r="DT117" s="838"/>
      <c r="DU117" s="839"/>
      <c r="DV117" s="885" t="s">
        <v>462</v>
      </c>
      <c r="DW117" s="886"/>
      <c r="DX117" s="886"/>
      <c r="DY117" s="886"/>
      <c r="DZ117" s="887"/>
    </row>
    <row r="118" spans="1:130" s="226" customFormat="1" ht="26.25" customHeight="1" x14ac:dyDescent="0.2">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299</v>
      </c>
      <c r="AG118" s="963"/>
      <c r="AH118" s="963"/>
      <c r="AI118" s="963"/>
      <c r="AJ118" s="964"/>
      <c r="AK118" s="965" t="s">
        <v>298</v>
      </c>
      <c r="AL118" s="963"/>
      <c r="AM118" s="963"/>
      <c r="AN118" s="963"/>
      <c r="AO118" s="964"/>
      <c r="AP118" s="966" t="s">
        <v>427</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459</v>
      </c>
      <c r="BR118" s="906"/>
      <c r="BS118" s="906"/>
      <c r="BT118" s="906"/>
      <c r="BU118" s="906"/>
      <c r="BV118" s="906" t="s">
        <v>466</v>
      </c>
      <c r="BW118" s="906"/>
      <c r="BX118" s="906"/>
      <c r="BY118" s="906"/>
      <c r="BZ118" s="906"/>
      <c r="CA118" s="906" t="s">
        <v>466</v>
      </c>
      <c r="CB118" s="906"/>
      <c r="CC118" s="906"/>
      <c r="CD118" s="906"/>
      <c r="CE118" s="906"/>
      <c r="CF118" s="936" t="s">
        <v>461</v>
      </c>
      <c r="CG118" s="937"/>
      <c r="CH118" s="937"/>
      <c r="CI118" s="937"/>
      <c r="CJ118" s="937"/>
      <c r="CK118" s="992"/>
      <c r="CL118" s="879"/>
      <c r="CM118" s="882" t="s">
        <v>467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461</v>
      </c>
      <c r="DH118" s="838"/>
      <c r="DI118" s="838"/>
      <c r="DJ118" s="838"/>
      <c r="DK118" s="839"/>
      <c r="DL118" s="840" t="s">
        <v>459</v>
      </c>
      <c r="DM118" s="838"/>
      <c r="DN118" s="838"/>
      <c r="DO118" s="838"/>
      <c r="DP118" s="839"/>
      <c r="DQ118" s="840" t="s">
        <v>460</v>
      </c>
      <c r="DR118" s="838"/>
      <c r="DS118" s="838"/>
      <c r="DT118" s="838"/>
      <c r="DU118" s="839"/>
      <c r="DV118" s="885" t="s">
        <v>468</v>
      </c>
      <c r="DW118" s="886"/>
      <c r="DX118" s="886"/>
      <c r="DY118" s="886"/>
      <c r="DZ118" s="887"/>
    </row>
    <row r="119" spans="1:130" s="226" customFormat="1" ht="26.25" customHeight="1" x14ac:dyDescent="0.2">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466</v>
      </c>
      <c r="AB119" s="956"/>
      <c r="AC119" s="956"/>
      <c r="AD119" s="956"/>
      <c r="AE119" s="957"/>
      <c r="AF119" s="958" t="s">
        <v>459</v>
      </c>
      <c r="AG119" s="956"/>
      <c r="AH119" s="956"/>
      <c r="AI119" s="956"/>
      <c r="AJ119" s="957"/>
      <c r="AK119" s="958" t="s">
        <v>469</v>
      </c>
      <c r="AL119" s="956"/>
      <c r="AM119" s="956"/>
      <c r="AN119" s="956"/>
      <c r="AO119" s="957"/>
      <c r="AP119" s="959" t="s">
        <v>469</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470</v>
      </c>
      <c r="BP119" s="939"/>
      <c r="BQ119" s="943">
        <v>40392007</v>
      </c>
      <c r="BR119" s="906"/>
      <c r="BS119" s="906"/>
      <c r="BT119" s="906"/>
      <c r="BU119" s="906"/>
      <c r="BV119" s="906">
        <v>40149152</v>
      </c>
      <c r="BW119" s="906"/>
      <c r="BX119" s="906"/>
      <c r="BY119" s="906"/>
      <c r="BZ119" s="906"/>
      <c r="CA119" s="906">
        <v>39159571</v>
      </c>
      <c r="CB119" s="906"/>
      <c r="CC119" s="906"/>
      <c r="CD119" s="906"/>
      <c r="CE119" s="906"/>
      <c r="CF119" s="804"/>
      <c r="CG119" s="805"/>
      <c r="CH119" s="805"/>
      <c r="CI119" s="805"/>
      <c r="CJ119" s="895"/>
      <c r="CK119" s="993"/>
      <c r="CL119" s="881"/>
      <c r="CM119" s="899" t="s">
        <v>471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69409</v>
      </c>
      <c r="DH119" s="821"/>
      <c r="DI119" s="821"/>
      <c r="DJ119" s="821"/>
      <c r="DK119" s="822"/>
      <c r="DL119" s="823">
        <v>65263</v>
      </c>
      <c r="DM119" s="821"/>
      <c r="DN119" s="821"/>
      <c r="DO119" s="821"/>
      <c r="DP119" s="822"/>
      <c r="DQ119" s="823">
        <v>61116</v>
      </c>
      <c r="DR119" s="821"/>
      <c r="DS119" s="821"/>
      <c r="DT119" s="821"/>
      <c r="DU119" s="822"/>
      <c r="DV119" s="909">
        <v>0.8</v>
      </c>
      <c r="DW119" s="910"/>
      <c r="DX119" s="910"/>
      <c r="DY119" s="910"/>
      <c r="DZ119" s="911"/>
    </row>
    <row r="120" spans="1:130" s="226" customFormat="1" ht="26.25" customHeight="1" x14ac:dyDescent="0.2">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461</v>
      </c>
      <c r="AB120" s="838"/>
      <c r="AC120" s="838"/>
      <c r="AD120" s="838"/>
      <c r="AE120" s="839"/>
      <c r="AF120" s="840" t="s">
        <v>466</v>
      </c>
      <c r="AG120" s="838"/>
      <c r="AH120" s="838"/>
      <c r="AI120" s="838"/>
      <c r="AJ120" s="839"/>
      <c r="AK120" s="840" t="s">
        <v>121</v>
      </c>
      <c r="AL120" s="838"/>
      <c r="AM120" s="838"/>
      <c r="AN120" s="838"/>
      <c r="AO120" s="839"/>
      <c r="AP120" s="885" t="s">
        <v>461</v>
      </c>
      <c r="AQ120" s="886"/>
      <c r="AR120" s="886"/>
      <c r="AS120" s="886"/>
      <c r="AT120" s="887"/>
      <c r="AU120" s="944" t="s">
        <v>472</v>
      </c>
      <c r="AV120" s="945"/>
      <c r="AW120" s="945"/>
      <c r="AX120" s="945"/>
      <c r="AY120" s="946"/>
      <c r="AZ120" s="921" t="s">
        <v>473</v>
      </c>
      <c r="BA120" s="866"/>
      <c r="BB120" s="866"/>
      <c r="BC120" s="866"/>
      <c r="BD120" s="866"/>
      <c r="BE120" s="866"/>
      <c r="BF120" s="866"/>
      <c r="BG120" s="866"/>
      <c r="BH120" s="866"/>
      <c r="BI120" s="866"/>
      <c r="BJ120" s="866"/>
      <c r="BK120" s="866"/>
      <c r="BL120" s="866"/>
      <c r="BM120" s="866"/>
      <c r="BN120" s="866"/>
      <c r="BO120" s="866"/>
      <c r="BP120" s="867"/>
      <c r="BQ120" s="922">
        <v>3141444</v>
      </c>
      <c r="BR120" s="903"/>
      <c r="BS120" s="903"/>
      <c r="BT120" s="903"/>
      <c r="BU120" s="903"/>
      <c r="BV120" s="903">
        <v>3320291</v>
      </c>
      <c r="BW120" s="903"/>
      <c r="BX120" s="903"/>
      <c r="BY120" s="903"/>
      <c r="BZ120" s="903"/>
      <c r="CA120" s="903">
        <v>3270985</v>
      </c>
      <c r="CB120" s="903"/>
      <c r="CC120" s="903"/>
      <c r="CD120" s="903"/>
      <c r="CE120" s="903"/>
      <c r="CF120" s="927">
        <v>41</v>
      </c>
      <c r="CG120" s="928"/>
      <c r="CH120" s="928"/>
      <c r="CI120" s="928"/>
      <c r="CJ120" s="928"/>
      <c r="CK120" s="929" t="s">
        <v>474</v>
      </c>
      <c r="CL120" s="913"/>
      <c r="CM120" s="913"/>
      <c r="CN120" s="913"/>
      <c r="CO120" s="914"/>
      <c r="CP120" s="933" t="s">
        <v>475</v>
      </c>
      <c r="CQ120" s="934"/>
      <c r="CR120" s="934"/>
      <c r="CS120" s="934"/>
      <c r="CT120" s="934"/>
      <c r="CU120" s="934"/>
      <c r="CV120" s="934"/>
      <c r="CW120" s="934"/>
      <c r="CX120" s="934"/>
      <c r="CY120" s="934"/>
      <c r="CZ120" s="934"/>
      <c r="DA120" s="934"/>
      <c r="DB120" s="934"/>
      <c r="DC120" s="934"/>
      <c r="DD120" s="934"/>
      <c r="DE120" s="934"/>
      <c r="DF120" s="935"/>
      <c r="DG120" s="922">
        <v>8187067</v>
      </c>
      <c r="DH120" s="903"/>
      <c r="DI120" s="903"/>
      <c r="DJ120" s="903"/>
      <c r="DK120" s="903"/>
      <c r="DL120" s="903">
        <v>7717014</v>
      </c>
      <c r="DM120" s="903"/>
      <c r="DN120" s="903"/>
      <c r="DO120" s="903"/>
      <c r="DP120" s="903"/>
      <c r="DQ120" s="903">
        <v>7443950</v>
      </c>
      <c r="DR120" s="903"/>
      <c r="DS120" s="903"/>
      <c r="DT120" s="903"/>
      <c r="DU120" s="903"/>
      <c r="DV120" s="904">
        <v>93.2</v>
      </c>
      <c r="DW120" s="904"/>
      <c r="DX120" s="904"/>
      <c r="DY120" s="904"/>
      <c r="DZ120" s="905"/>
    </row>
    <row r="121" spans="1:130" s="226" customFormat="1" ht="26.25" customHeight="1" x14ac:dyDescent="0.2">
      <c r="A121" s="878"/>
      <c r="B121" s="879"/>
      <c r="C121" s="924" t="s">
        <v>476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469</v>
      </c>
      <c r="AB121" s="838"/>
      <c r="AC121" s="838"/>
      <c r="AD121" s="838"/>
      <c r="AE121" s="839"/>
      <c r="AF121" s="840" t="s">
        <v>459</v>
      </c>
      <c r="AG121" s="838"/>
      <c r="AH121" s="838"/>
      <c r="AI121" s="838"/>
      <c r="AJ121" s="839"/>
      <c r="AK121" s="840" t="s">
        <v>464</v>
      </c>
      <c r="AL121" s="838"/>
      <c r="AM121" s="838"/>
      <c r="AN121" s="838"/>
      <c r="AO121" s="839"/>
      <c r="AP121" s="885" t="s">
        <v>464</v>
      </c>
      <c r="AQ121" s="886"/>
      <c r="AR121" s="886"/>
      <c r="AS121" s="886"/>
      <c r="AT121" s="887"/>
      <c r="AU121" s="947"/>
      <c r="AV121" s="948"/>
      <c r="AW121" s="948"/>
      <c r="AX121" s="948"/>
      <c r="AY121" s="949"/>
      <c r="AZ121" s="873" t="s">
        <v>477</v>
      </c>
      <c r="BA121" s="808"/>
      <c r="BB121" s="808"/>
      <c r="BC121" s="808"/>
      <c r="BD121" s="808"/>
      <c r="BE121" s="808"/>
      <c r="BF121" s="808"/>
      <c r="BG121" s="808"/>
      <c r="BH121" s="808"/>
      <c r="BI121" s="808"/>
      <c r="BJ121" s="808"/>
      <c r="BK121" s="808"/>
      <c r="BL121" s="808"/>
      <c r="BM121" s="808"/>
      <c r="BN121" s="808"/>
      <c r="BO121" s="808"/>
      <c r="BP121" s="809"/>
      <c r="BQ121" s="874">
        <v>2075077</v>
      </c>
      <c r="BR121" s="875"/>
      <c r="BS121" s="875"/>
      <c r="BT121" s="875"/>
      <c r="BU121" s="875"/>
      <c r="BV121" s="875">
        <v>1358001</v>
      </c>
      <c r="BW121" s="875"/>
      <c r="BX121" s="875"/>
      <c r="BY121" s="875"/>
      <c r="BZ121" s="875"/>
      <c r="CA121" s="875">
        <v>711750</v>
      </c>
      <c r="CB121" s="875"/>
      <c r="CC121" s="875"/>
      <c r="CD121" s="875"/>
      <c r="CE121" s="875"/>
      <c r="CF121" s="936">
        <v>8.9</v>
      </c>
      <c r="CG121" s="937"/>
      <c r="CH121" s="937"/>
      <c r="CI121" s="937"/>
      <c r="CJ121" s="937"/>
      <c r="CK121" s="930"/>
      <c r="CL121" s="916"/>
      <c r="CM121" s="916"/>
      <c r="CN121" s="916"/>
      <c r="CO121" s="917"/>
      <c r="CP121" s="896" t="s">
        <v>405</v>
      </c>
      <c r="CQ121" s="897"/>
      <c r="CR121" s="897"/>
      <c r="CS121" s="897"/>
      <c r="CT121" s="897"/>
      <c r="CU121" s="897"/>
      <c r="CV121" s="897"/>
      <c r="CW121" s="897"/>
      <c r="CX121" s="897"/>
      <c r="CY121" s="897"/>
      <c r="CZ121" s="897"/>
      <c r="DA121" s="897"/>
      <c r="DB121" s="897"/>
      <c r="DC121" s="897"/>
      <c r="DD121" s="897"/>
      <c r="DE121" s="897"/>
      <c r="DF121" s="898"/>
      <c r="DG121" s="874">
        <v>1736206</v>
      </c>
      <c r="DH121" s="875"/>
      <c r="DI121" s="875"/>
      <c r="DJ121" s="875"/>
      <c r="DK121" s="875"/>
      <c r="DL121" s="875">
        <v>1826152</v>
      </c>
      <c r="DM121" s="875"/>
      <c r="DN121" s="875"/>
      <c r="DO121" s="875"/>
      <c r="DP121" s="875"/>
      <c r="DQ121" s="875">
        <v>1957790</v>
      </c>
      <c r="DR121" s="875"/>
      <c r="DS121" s="875"/>
      <c r="DT121" s="875"/>
      <c r="DU121" s="875"/>
      <c r="DV121" s="852">
        <v>24.5</v>
      </c>
      <c r="DW121" s="852"/>
      <c r="DX121" s="852"/>
      <c r="DY121" s="852"/>
      <c r="DZ121" s="853"/>
    </row>
    <row r="122" spans="1:130" s="226" customFormat="1" ht="26.25" customHeight="1" x14ac:dyDescent="0.2">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464</v>
      </c>
      <c r="AB122" s="838"/>
      <c r="AC122" s="838"/>
      <c r="AD122" s="838"/>
      <c r="AE122" s="839"/>
      <c r="AF122" s="840" t="s">
        <v>461</v>
      </c>
      <c r="AG122" s="838"/>
      <c r="AH122" s="838"/>
      <c r="AI122" s="838"/>
      <c r="AJ122" s="839"/>
      <c r="AK122" s="840" t="s">
        <v>464</v>
      </c>
      <c r="AL122" s="838"/>
      <c r="AM122" s="838"/>
      <c r="AN122" s="838"/>
      <c r="AO122" s="839"/>
      <c r="AP122" s="885" t="s">
        <v>461</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24330011</v>
      </c>
      <c r="BR122" s="906"/>
      <c r="BS122" s="906"/>
      <c r="BT122" s="906"/>
      <c r="BU122" s="906"/>
      <c r="BV122" s="906">
        <v>24389445</v>
      </c>
      <c r="BW122" s="906"/>
      <c r="BX122" s="906"/>
      <c r="BY122" s="906"/>
      <c r="BZ122" s="906"/>
      <c r="CA122" s="906">
        <v>23536330</v>
      </c>
      <c r="CB122" s="906"/>
      <c r="CC122" s="906"/>
      <c r="CD122" s="906"/>
      <c r="CE122" s="906"/>
      <c r="CF122" s="907">
        <v>294.7</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90497</v>
      </c>
      <c r="DH122" s="875"/>
      <c r="DI122" s="875"/>
      <c r="DJ122" s="875"/>
      <c r="DK122" s="875"/>
      <c r="DL122" s="875">
        <v>79872</v>
      </c>
      <c r="DM122" s="875"/>
      <c r="DN122" s="875"/>
      <c r="DO122" s="875"/>
      <c r="DP122" s="875"/>
      <c r="DQ122" s="875">
        <v>69160</v>
      </c>
      <c r="DR122" s="875"/>
      <c r="DS122" s="875"/>
      <c r="DT122" s="875"/>
      <c r="DU122" s="875"/>
      <c r="DV122" s="852">
        <v>0.9</v>
      </c>
      <c r="DW122" s="852"/>
      <c r="DX122" s="852"/>
      <c r="DY122" s="852"/>
      <c r="DZ122" s="853"/>
    </row>
    <row r="123" spans="1:130" s="226" customFormat="1" ht="26.25" customHeight="1" x14ac:dyDescent="0.2">
      <c r="A123" s="878"/>
      <c r="B123" s="879"/>
      <c r="C123" s="882" t="s">
        <v>456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459</v>
      </c>
      <c r="AG123" s="838"/>
      <c r="AH123" s="838"/>
      <c r="AI123" s="838"/>
      <c r="AJ123" s="839"/>
      <c r="AK123" s="840" t="s">
        <v>462</v>
      </c>
      <c r="AL123" s="838"/>
      <c r="AM123" s="838"/>
      <c r="AN123" s="838"/>
      <c r="AO123" s="839"/>
      <c r="AP123" s="885" t="s">
        <v>460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480</v>
      </c>
      <c r="BP123" s="939"/>
      <c r="BQ123" s="893">
        <v>29546532</v>
      </c>
      <c r="BR123" s="894"/>
      <c r="BS123" s="894"/>
      <c r="BT123" s="894"/>
      <c r="BU123" s="894"/>
      <c r="BV123" s="894">
        <v>29067737</v>
      </c>
      <c r="BW123" s="894"/>
      <c r="BX123" s="894"/>
      <c r="BY123" s="894"/>
      <c r="BZ123" s="894"/>
      <c r="CA123" s="894">
        <v>27519065</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v>5556</v>
      </c>
      <c r="DH123" s="838"/>
      <c r="DI123" s="838"/>
      <c r="DJ123" s="838"/>
      <c r="DK123" s="839"/>
      <c r="DL123" s="840">
        <v>5227</v>
      </c>
      <c r="DM123" s="838"/>
      <c r="DN123" s="838"/>
      <c r="DO123" s="838"/>
      <c r="DP123" s="839"/>
      <c r="DQ123" s="840">
        <v>4886</v>
      </c>
      <c r="DR123" s="838"/>
      <c r="DS123" s="838"/>
      <c r="DT123" s="838"/>
      <c r="DU123" s="839"/>
      <c r="DV123" s="885">
        <v>0.1</v>
      </c>
      <c r="DW123" s="886"/>
      <c r="DX123" s="886"/>
      <c r="DY123" s="886"/>
      <c r="DZ123" s="887"/>
    </row>
    <row r="124" spans="1:130" s="226" customFormat="1" ht="26.25" customHeight="1" thickBot="1" x14ac:dyDescent="0.25">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461</v>
      </c>
      <c r="AB124" s="838"/>
      <c r="AC124" s="838"/>
      <c r="AD124" s="838"/>
      <c r="AE124" s="839"/>
      <c r="AF124" s="840" t="s">
        <v>462</v>
      </c>
      <c r="AG124" s="838"/>
      <c r="AH124" s="838"/>
      <c r="AI124" s="838"/>
      <c r="AJ124" s="839"/>
      <c r="AK124" s="840" t="s">
        <v>121</v>
      </c>
      <c r="AL124" s="838"/>
      <c r="AM124" s="838"/>
      <c r="AN124" s="838"/>
      <c r="AO124" s="839"/>
      <c r="AP124" s="885" t="s">
        <v>469</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129</v>
      </c>
      <c r="BR124" s="892"/>
      <c r="BS124" s="892"/>
      <c r="BT124" s="892"/>
      <c r="BU124" s="892"/>
      <c r="BV124" s="892">
        <v>134.69999999999999</v>
      </c>
      <c r="BW124" s="892"/>
      <c r="BX124" s="892"/>
      <c r="BY124" s="892"/>
      <c r="BZ124" s="892"/>
      <c r="CA124" s="892">
        <v>145.69999999999999</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v>1835</v>
      </c>
      <c r="DH124" s="821"/>
      <c r="DI124" s="821"/>
      <c r="DJ124" s="821"/>
      <c r="DK124" s="822"/>
      <c r="DL124" s="823">
        <v>1466</v>
      </c>
      <c r="DM124" s="821"/>
      <c r="DN124" s="821"/>
      <c r="DO124" s="821"/>
      <c r="DP124" s="822"/>
      <c r="DQ124" s="823">
        <v>1197</v>
      </c>
      <c r="DR124" s="821"/>
      <c r="DS124" s="821"/>
      <c r="DT124" s="821"/>
      <c r="DU124" s="822"/>
      <c r="DV124" s="909">
        <v>0</v>
      </c>
      <c r="DW124" s="910"/>
      <c r="DX124" s="910"/>
      <c r="DY124" s="910"/>
      <c r="DZ124" s="911"/>
    </row>
    <row r="125" spans="1:130" s="226" customFormat="1" ht="26.25" customHeight="1" x14ac:dyDescent="0.2">
      <c r="A125" s="878"/>
      <c r="B125" s="879"/>
      <c r="C125" s="882" t="s">
        <v>467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461</v>
      </c>
      <c r="AB125" s="838"/>
      <c r="AC125" s="838"/>
      <c r="AD125" s="838"/>
      <c r="AE125" s="839"/>
      <c r="AF125" s="840" t="s">
        <v>484</v>
      </c>
      <c r="AG125" s="838"/>
      <c r="AH125" s="838"/>
      <c r="AI125" s="838"/>
      <c r="AJ125" s="839"/>
      <c r="AK125" s="840" t="s">
        <v>121</v>
      </c>
      <c r="AL125" s="838"/>
      <c r="AM125" s="838"/>
      <c r="AN125" s="838"/>
      <c r="AO125" s="839"/>
      <c r="AP125" s="885" t="s">
        <v>461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461</v>
      </c>
      <c r="DH125" s="903"/>
      <c r="DI125" s="903"/>
      <c r="DJ125" s="903"/>
      <c r="DK125" s="903"/>
      <c r="DL125" s="903" t="s">
        <v>461</v>
      </c>
      <c r="DM125" s="903"/>
      <c r="DN125" s="903"/>
      <c r="DO125" s="903"/>
      <c r="DP125" s="903"/>
      <c r="DQ125" s="903" t="s">
        <v>461</v>
      </c>
      <c r="DR125" s="903"/>
      <c r="DS125" s="903"/>
      <c r="DT125" s="903"/>
      <c r="DU125" s="903"/>
      <c r="DV125" s="904" t="s">
        <v>461</v>
      </c>
      <c r="DW125" s="904"/>
      <c r="DX125" s="904"/>
      <c r="DY125" s="904"/>
      <c r="DZ125" s="905"/>
    </row>
    <row r="126" spans="1:130" s="226" customFormat="1" ht="26.25" customHeight="1" thickBot="1" x14ac:dyDescent="0.25">
      <c r="A126" s="878"/>
      <c r="B126" s="879"/>
      <c r="C126" s="882" t="s">
        <v>471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121988</v>
      </c>
      <c r="AB126" s="838"/>
      <c r="AC126" s="838"/>
      <c r="AD126" s="838"/>
      <c r="AE126" s="839"/>
      <c r="AF126" s="840">
        <v>97878</v>
      </c>
      <c r="AG126" s="838"/>
      <c r="AH126" s="838"/>
      <c r="AI126" s="838"/>
      <c r="AJ126" s="839"/>
      <c r="AK126" s="840">
        <v>96687</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461</v>
      </c>
      <c r="DH126" s="875"/>
      <c r="DI126" s="875"/>
      <c r="DJ126" s="875"/>
      <c r="DK126" s="875"/>
      <c r="DL126" s="875" t="s">
        <v>460</v>
      </c>
      <c r="DM126" s="875"/>
      <c r="DN126" s="875"/>
      <c r="DO126" s="875"/>
      <c r="DP126" s="875"/>
      <c r="DQ126" s="875" t="s">
        <v>461</v>
      </c>
      <c r="DR126" s="875"/>
      <c r="DS126" s="875"/>
      <c r="DT126" s="875"/>
      <c r="DU126" s="875"/>
      <c r="DV126" s="852" t="s">
        <v>461</v>
      </c>
      <c r="DW126" s="852"/>
      <c r="DX126" s="852"/>
      <c r="DY126" s="852"/>
      <c r="DZ126" s="853"/>
    </row>
    <row r="127" spans="1:130" s="226" customFormat="1" ht="26.25" customHeight="1" x14ac:dyDescent="0.2">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464</v>
      </c>
      <c r="AB127" s="838"/>
      <c r="AC127" s="838"/>
      <c r="AD127" s="838"/>
      <c r="AE127" s="839"/>
      <c r="AF127" s="840" t="s">
        <v>461</v>
      </c>
      <c r="AG127" s="838"/>
      <c r="AH127" s="838"/>
      <c r="AI127" s="838"/>
      <c r="AJ127" s="839"/>
      <c r="AK127" s="840" t="s">
        <v>484</v>
      </c>
      <c r="AL127" s="838"/>
      <c r="AM127" s="838"/>
      <c r="AN127" s="838"/>
      <c r="AO127" s="839"/>
      <c r="AP127" s="885" t="s">
        <v>459</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464</v>
      </c>
      <c r="DM127" s="875"/>
      <c r="DN127" s="875"/>
      <c r="DO127" s="875"/>
      <c r="DP127" s="875"/>
      <c r="DQ127" s="875" t="s">
        <v>466</v>
      </c>
      <c r="DR127" s="875"/>
      <c r="DS127" s="875"/>
      <c r="DT127" s="875"/>
      <c r="DU127" s="875"/>
      <c r="DV127" s="852" t="s">
        <v>461</v>
      </c>
      <c r="DW127" s="852"/>
      <c r="DX127" s="852"/>
      <c r="DY127" s="852"/>
      <c r="DZ127" s="853"/>
    </row>
    <row r="128" spans="1:130" s="226" customFormat="1" ht="26.25" customHeight="1" thickBot="1" x14ac:dyDescent="0.25">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158348</v>
      </c>
      <c r="AB128" s="859"/>
      <c r="AC128" s="859"/>
      <c r="AD128" s="859"/>
      <c r="AE128" s="860"/>
      <c r="AF128" s="861">
        <v>38767</v>
      </c>
      <c r="AG128" s="859"/>
      <c r="AH128" s="859"/>
      <c r="AI128" s="859"/>
      <c r="AJ128" s="860"/>
      <c r="AK128" s="861">
        <v>31190</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461</v>
      </c>
      <c r="BG128" s="845"/>
      <c r="BH128" s="845"/>
      <c r="BI128" s="845"/>
      <c r="BJ128" s="845"/>
      <c r="BK128" s="845"/>
      <c r="BL128" s="868"/>
      <c r="BM128" s="844">
        <v>13.33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v>46</v>
      </c>
      <c r="DH128" s="849"/>
      <c r="DI128" s="849"/>
      <c r="DJ128" s="849"/>
      <c r="DK128" s="849"/>
      <c r="DL128" s="849">
        <v>37</v>
      </c>
      <c r="DM128" s="849"/>
      <c r="DN128" s="849"/>
      <c r="DO128" s="849"/>
      <c r="DP128" s="849"/>
      <c r="DQ128" s="849">
        <v>28</v>
      </c>
      <c r="DR128" s="849"/>
      <c r="DS128" s="849"/>
      <c r="DT128" s="849"/>
      <c r="DU128" s="849"/>
      <c r="DV128" s="850">
        <v>0</v>
      </c>
      <c r="DW128" s="850"/>
      <c r="DX128" s="850"/>
      <c r="DY128" s="850"/>
      <c r="DZ128" s="851"/>
    </row>
    <row r="129" spans="1:131" s="226" customFormat="1" ht="26.25" customHeight="1" x14ac:dyDescent="0.2">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10312333</v>
      </c>
      <c r="AB129" s="838"/>
      <c r="AC129" s="838"/>
      <c r="AD129" s="838"/>
      <c r="AE129" s="839"/>
      <c r="AF129" s="840">
        <v>10170562</v>
      </c>
      <c r="AG129" s="838"/>
      <c r="AH129" s="838"/>
      <c r="AI129" s="838"/>
      <c r="AJ129" s="839"/>
      <c r="AK129" s="840">
        <v>10047551</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461</v>
      </c>
      <c r="BG129" s="828"/>
      <c r="BH129" s="828"/>
      <c r="BI129" s="828"/>
      <c r="BJ129" s="828"/>
      <c r="BK129" s="828"/>
      <c r="BL129" s="829"/>
      <c r="BM129" s="827">
        <v>18.329999999999998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1905200</v>
      </c>
      <c r="AB130" s="838"/>
      <c r="AC130" s="838"/>
      <c r="AD130" s="838"/>
      <c r="AE130" s="839"/>
      <c r="AF130" s="840">
        <v>1944415</v>
      </c>
      <c r="AG130" s="838"/>
      <c r="AH130" s="838"/>
      <c r="AI130" s="838"/>
      <c r="AJ130" s="839"/>
      <c r="AK130" s="840">
        <v>2061401</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13.2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8407133</v>
      </c>
      <c r="AB131" s="821"/>
      <c r="AC131" s="821"/>
      <c r="AD131" s="821"/>
      <c r="AE131" s="822"/>
      <c r="AF131" s="823">
        <v>8226147</v>
      </c>
      <c r="AG131" s="821"/>
      <c r="AH131" s="821"/>
      <c r="AI131" s="821"/>
      <c r="AJ131" s="822"/>
      <c r="AK131" s="823">
        <v>7986150</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145.69999999999999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11.791915270000001</v>
      </c>
      <c r="AB132" s="801"/>
      <c r="AC132" s="801"/>
      <c r="AD132" s="801"/>
      <c r="AE132" s="802"/>
      <c r="AF132" s="803">
        <v>13.38906295</v>
      </c>
      <c r="AG132" s="801"/>
      <c r="AH132" s="801"/>
      <c r="AI132" s="801"/>
      <c r="AJ132" s="802"/>
      <c r="AK132" s="803">
        <v>14.65262987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12.8</v>
      </c>
      <c r="AB133" s="780"/>
      <c r="AC133" s="780"/>
      <c r="AD133" s="780"/>
      <c r="AE133" s="781"/>
      <c r="AF133" s="779">
        <v>12.7</v>
      </c>
      <c r="AG133" s="780"/>
      <c r="AH133" s="780"/>
      <c r="AI133" s="780"/>
      <c r="AJ133" s="781"/>
      <c r="AK133" s="779">
        <v>13.2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GYDP076FDR+f+DRovyYAOxt3ZQAKNnCWjNu1lsxIQ+fb2zPNRtRRMXiC9t7j5BQhPWyKDJMwRoOBRFTIiWzjDA==" saltValue="HPnVuSlH5yt8o3g8xYDu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7"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rrLL4yb/jFtnHhX/OVmfCvtC5LPRjLm3VZ/NTWXxkudwAIZ5ZDu51+0JFB76lrNb2RUUpwaPM8ffjmsxi+CLcg==" saltValue="lgVcI/2O0TmP9XJN6Pqn4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8s8WcKT59ClNK0yD4UKGldwJhG+7IMK+oFalwu2dOmx/KmI1g3STNaDHXKdswh4Y6leCA7AYnvoQnSf6SiZKg==" saltValue="+i4LKztqRi0IuoPtzUYLS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2417964</v>
      </c>
      <c r="AP9" s="292">
        <v>74665</v>
      </c>
      <c r="AQ9" s="293">
        <v>89546</v>
      </c>
      <c r="AR9" s="294">
        <v>-16.600000000000001</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356645</v>
      </c>
      <c r="AP10" s="295">
        <v>11013</v>
      </c>
      <c r="AQ10" s="296">
        <v>7518</v>
      </c>
      <c r="AR10" s="297">
        <v>46.5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420957</v>
      </c>
      <c r="AP11" s="295">
        <v>12999</v>
      </c>
      <c r="AQ11" s="296">
        <v>9181</v>
      </c>
      <c r="AR11" s="297">
        <v>41.6</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1021</v>
      </c>
      <c r="AR12" s="297" t="s">
        <v>520</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v>11</v>
      </c>
      <c r="AR13" s="297" t="s">
        <v>520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158486</v>
      </c>
      <c r="AP14" s="295">
        <v>4894</v>
      </c>
      <c r="AQ14" s="296">
        <v>4082</v>
      </c>
      <c r="AR14" s="297">
        <v>19.899999999999999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12158</v>
      </c>
      <c r="AP15" s="295">
        <v>375</v>
      </c>
      <c r="AQ15" s="296">
        <v>2228</v>
      </c>
      <c r="AR15" s="297">
        <v>-83.2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-238733</v>
      </c>
      <c r="AP16" s="295">
        <v>-7372</v>
      </c>
      <c r="AQ16" s="296">
        <v>-8980</v>
      </c>
      <c r="AR16" s="297">
        <v>-17.899999999999999</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3127477</v>
      </c>
      <c r="AP17" s="295">
        <v>96575</v>
      </c>
      <c r="AQ17" s="296">
        <v>104606</v>
      </c>
      <c r="AR17" s="297">
        <v>-7.7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9.6</v>
      </c>
      <c r="AP21" s="308">
        <v>10.09</v>
      </c>
      <c r="AQ21" s="309">
        <v>-0.49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94.6</v>
      </c>
      <c r="AP22" s="313">
        <v>97.8</v>
      </c>
      <c r="AQ22" s="314">
        <v>-3.2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532</v>
      </c>
      <c r="AO27" s="273"/>
      <c r="AP27" s="273"/>
      <c r="AQ27" s="273"/>
      <c r="AR27" s="273"/>
      <c r="AS27" s="273"/>
      <c r="AT27" s="273"/>
    </row>
    <row r="28" spans="1:46" ht="16.2" x14ac:dyDescent="0.2">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2191088</v>
      </c>
      <c r="AP32" s="322">
        <v>67660</v>
      </c>
      <c r="AQ32" s="323">
        <v>67805</v>
      </c>
      <c r="AR32" s="324">
        <v>-0.2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v>11</v>
      </c>
      <c r="AR34" s="324" t="s">
        <v>520</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844861</v>
      </c>
      <c r="AP35" s="322">
        <v>26089</v>
      </c>
      <c r="AQ35" s="323">
        <v>18110</v>
      </c>
      <c r="AR35" s="324">
        <v>44.1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129877</v>
      </c>
      <c r="AP36" s="322">
        <v>4011</v>
      </c>
      <c r="AQ36" s="323">
        <v>2781</v>
      </c>
      <c r="AR36" s="324">
        <v>44.2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96687</v>
      </c>
      <c r="AP37" s="322">
        <v>2986</v>
      </c>
      <c r="AQ37" s="323">
        <v>1073</v>
      </c>
      <c r="AR37" s="324">
        <v>178.3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v>259</v>
      </c>
      <c r="AP38" s="325">
        <v>8</v>
      </c>
      <c r="AQ38" s="326">
        <v>5</v>
      </c>
      <c r="AR38" s="314">
        <v>60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-31190</v>
      </c>
      <c r="AP39" s="322">
        <v>-963</v>
      </c>
      <c r="AQ39" s="323">
        <v>-3858</v>
      </c>
      <c r="AR39" s="324">
        <v>-75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-2061401</v>
      </c>
      <c r="AP40" s="322">
        <v>-63655</v>
      </c>
      <c r="AQ40" s="323">
        <v>-59194</v>
      </c>
      <c r="AR40" s="324">
        <v>7.5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1170181</v>
      </c>
      <c r="AP41" s="322">
        <v>36135</v>
      </c>
      <c r="AQ41" s="323">
        <v>26732</v>
      </c>
      <c r="AR41" s="324">
        <v>35.200000000000003</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4068910</v>
      </c>
      <c r="AN51" s="344">
        <v>119037</v>
      </c>
      <c r="AO51" s="345">
        <v>44.8</v>
      </c>
      <c r="AP51" s="346">
        <v>84389</v>
      </c>
      <c r="AQ51" s="347">
        <v>19.7</v>
      </c>
      <c r="AR51" s="348">
        <v>25.1</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2742934</v>
      </c>
      <c r="AN52" s="352">
        <v>80245</v>
      </c>
      <c r="AO52" s="353">
        <v>61.4</v>
      </c>
      <c r="AP52" s="354">
        <v>44339</v>
      </c>
      <c r="AQ52" s="355">
        <v>17.2</v>
      </c>
      <c r="AR52" s="356">
        <v>44.2</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3540011</v>
      </c>
      <c r="AN53" s="344">
        <v>104948</v>
      </c>
      <c r="AO53" s="345">
        <v>-11.8</v>
      </c>
      <c r="AP53" s="346">
        <v>83623</v>
      </c>
      <c r="AQ53" s="347">
        <v>-0.9</v>
      </c>
      <c r="AR53" s="348">
        <v>-10.9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2228537</v>
      </c>
      <c r="AN54" s="352">
        <v>66068</v>
      </c>
      <c r="AO54" s="353">
        <v>-17.7</v>
      </c>
      <c r="AP54" s="354">
        <v>48787</v>
      </c>
      <c r="AQ54" s="355">
        <v>10</v>
      </c>
      <c r="AR54" s="356">
        <v>-27.7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2431045</v>
      </c>
      <c r="AN55" s="344">
        <v>72991</v>
      </c>
      <c r="AO55" s="345">
        <v>-30.5</v>
      </c>
      <c r="AP55" s="346">
        <v>87974</v>
      </c>
      <c r="AQ55" s="347">
        <v>5.2</v>
      </c>
      <c r="AR55" s="348">
        <v>-35.700000000000003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1166419</v>
      </c>
      <c r="AN56" s="352">
        <v>35021</v>
      </c>
      <c r="AO56" s="353">
        <v>-47</v>
      </c>
      <c r="AP56" s="354">
        <v>48183</v>
      </c>
      <c r="AQ56" s="355">
        <v>-1.2</v>
      </c>
      <c r="AR56" s="356">
        <v>-45.8</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2097271</v>
      </c>
      <c r="AN57" s="344">
        <v>63774</v>
      </c>
      <c r="AO57" s="345">
        <v>-12.6</v>
      </c>
      <c r="AP57" s="346">
        <v>83280</v>
      </c>
      <c r="AQ57" s="347">
        <v>-5.3</v>
      </c>
      <c r="AR57" s="348">
        <v>-7.3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1233720</v>
      </c>
      <c r="AN58" s="352">
        <v>37515</v>
      </c>
      <c r="AO58" s="353">
        <v>7.1</v>
      </c>
      <c r="AP58" s="354">
        <v>43123</v>
      </c>
      <c r="AQ58" s="355">
        <v>-10.5</v>
      </c>
      <c r="AR58" s="356">
        <v>17.600000000000001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1467166</v>
      </c>
      <c r="AN59" s="344">
        <v>45305</v>
      </c>
      <c r="AO59" s="345">
        <v>-29</v>
      </c>
      <c r="AP59" s="346">
        <v>88968</v>
      </c>
      <c r="AQ59" s="347">
        <v>6.8</v>
      </c>
      <c r="AR59" s="348">
        <v>-35.799999999999997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900993</v>
      </c>
      <c r="AN60" s="352">
        <v>27822</v>
      </c>
      <c r="AO60" s="353">
        <v>-25.8</v>
      </c>
      <c r="AP60" s="354">
        <v>45482</v>
      </c>
      <c r="AQ60" s="355">
        <v>5.5</v>
      </c>
      <c r="AR60" s="356">
        <v>-31.3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2720881</v>
      </c>
      <c r="AN61" s="359">
        <v>81211</v>
      </c>
      <c r="AO61" s="360">
        <v>-7.8</v>
      </c>
      <c r="AP61" s="361">
        <v>85647</v>
      </c>
      <c r="AQ61" s="362">
        <v>5.0999999999999996</v>
      </c>
      <c r="AR61" s="348">
        <v>-12.9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1654521</v>
      </c>
      <c r="AN62" s="352">
        <v>49334</v>
      </c>
      <c r="AO62" s="353">
        <v>-4.4000000000000004</v>
      </c>
      <c r="AP62" s="354">
        <v>45983</v>
      </c>
      <c r="AQ62" s="355">
        <v>4.2</v>
      </c>
      <c r="AR62" s="356">
        <v>-8.6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EZXRzC8t1eVcUgHfB7AxIUwIinnQnUwLaFb27MrlsYoS2PqMUzG0ipRGViIsxuHguS8AG4nT1HuwYGJqWXdXUQ==" saltValue="yXDKXAuzMjN7T5slPiKz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LfTosvcqeXUZOtoWwCaM0QUzxsDzNt+q4dSPGJv2IJn5+/D85EChc5ivicmab0r3kau7pWMP4xYlJh6i25tpA==" saltValue="Fq3EoaaYyHQMfb9AHFqTd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6mlTGyDv91xq43yD3IulB0l8EMcrektH6DjO96qVm2plVnHCZN2Qx5JZBVO1WRkwVFy4uGTateBdXyDP+1ag==" saltValue="J5G7ncls9Gt/S0EPae1D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12" t="s">
        <v>3</v>
      </c>
      <c r="D47" s="1212"/>
      <c r="E47" s="1213"/>
      <c r="F47" s="11">
        <v>14.69</v>
      </c>
      <c r="G47" s="12">
        <v>8.9700000000000006</v>
      </c>
      <c r="H47" s="12">
        <v>8.89</v>
      </c>
      <c r="I47" s="12">
        <v>9.81</v>
      </c>
      <c r="J47" s="13">
        <v>9.93</v>
      </c>
    </row>
    <row r="48" spans="2:10" ht="57.75" customHeight="1" x14ac:dyDescent="0.2">
      <c r="B48" s="14"/>
      <c r="C48" s="1214" t="s">
        <v>4</v>
      </c>
      <c r="D48" s="1214"/>
      <c r="E48" s="1215"/>
      <c r="F48" s="15">
        <v>9.18</v>
      </c>
      <c r="G48" s="16">
        <v>5.12</v>
      </c>
      <c r="H48" s="16">
        <v>8.36</v>
      </c>
      <c r="I48" s="16">
        <v>5.26</v>
      </c>
      <c r="J48" s="17">
        <v>4.03</v>
      </c>
    </row>
    <row r="49" spans="2:10" ht="57.75" customHeight="1" thickBot="1" x14ac:dyDescent="0.25">
      <c r="B49" s="18"/>
      <c r="C49" s="1216" t="s">
        <v>5</v>
      </c>
      <c r="D49" s="1216"/>
      <c r="E49" s="1217"/>
      <c r="F49" s="19">
        <v>2.25</v>
      </c>
      <c r="G49" s="20" t="s">
        <v>568</v>
      </c>
      <c r="H49" s="20">
        <v>3.29</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TFA1snksU+QKvESX1zImSGo++m3Evw7+qjhU/EslNQgDcoM8RCDJ6gQlvDxRZW2XAawP7qUORjD7sF2f/xF/A==" saltValue="+Gp+YIHQf3b2/cD7hVHe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2019-10-23T07:34:32Z</cp:lastPrinted>
  <dcterms:created xsi:type="dcterms:W3CDTF">2019-02-14T02:48:05Z</dcterms:created>
  <dcterms:modified xsi:type="dcterms:W3CDTF">2019-10-28T23:42:18Z</dcterms:modified>
  <cp:category/>
</cp:coreProperties>
</file>