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2032" windowHeight="96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l="1"/>
  <c r="AM35" i="10" s="1"/>
  <c r="AM36" i="10" s="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<sst xmlns="http://schemas.openxmlformats.org/spreadsheetml/2006/main" count="1078" uniqueCount="618">
  <si>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</si>
  <si>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</si>
  <si>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</si>
  <si>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</si>
  <si>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</si>
  <si>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</si>
  <si>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</si>
  <si>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</si>
  <si>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</si>
  <si>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</si>
  <si>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</si>
  <si>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</si>
  <si>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</si>
  <si>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</si>
  <si>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</si>
  <si>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</si>
  <si>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</si>
  <si>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</si>
  <si>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</si>
  <si>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</si>
  <si>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</si>
  <si>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</si>
  <si>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</si>
  <si>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</si>
  <si>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</si>
  <si>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</si>
  <si>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</si>
  <si>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</si>
  <si>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</si>
  <si>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</si>
  <si>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</si>
  <si>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</si>
  <si>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</si>
  <si>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</si>
  <si>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</si>
  <si>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</si>
  <si>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</si>
  <si>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</si>
  <si>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</si>
  <si>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</si>
  <si>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</si>
  <si>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</si>
  <si>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</si>
  <si>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</si>
  <si>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</si>
  <si>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</si>
  <si>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</si>
  <si>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</si>
  <si>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</si>
  <si>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</si>
  <si>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</si>
  <si>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</si>
  <si>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</si>
  <si>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</si>
  <si>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</si>
  <si>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</si>
  <si>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</si>
  <si>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</si>
  <si>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</si>
  <si>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</si>
  <si>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</si>
  <si>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</si>
  <si>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</si>
  <si>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</si>
  <si>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</si>
  <si>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</si>
  <si>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</si>
  <si>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</si>
  <si>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</si>
  <si>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</si>
  <si>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</si>
  <si>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</si>
  <si>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</si>
  <si>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</si>
  <si>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</si>
  <si>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</si>
  <si>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</si>
  <si>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</si>
  <si>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</si>
  <si>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</si>
  <si>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</si>
  <si>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</si>
  <si>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</si>
  <si>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</si>
  <si>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</si>
  <si>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</si>
  <si>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</si>
  <si>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</si>
  <si>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</si>
  <si>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</si>
  <si>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</si>
  <si>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</si>
  <si>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</si>
  <si>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笛吹市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</si>
  <si>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</si>
  <si>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</si>
  <si>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</si>
  <si>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</si>
  <si>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</si>
  <si>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</si>
  <si>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</si>
  <si>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</si>
  <si>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</si>
  <si>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</si>
  <si>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</si>
  <si>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</si>
  <si>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</si>
  <si>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</si>
  <si>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</si>
  <si>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</si>
  <si>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</si>
  <si>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</si>
  <si>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</si>
  <si>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</si>
  <si>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</si>
  <si>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</si>
  <si>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</si>
  <si>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</si>
  <si>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</si>
  <si>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</si>
  <si>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</si>
  <si>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</si>
  <si>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</si>
  <si>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</si>
  <si>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</si>
  <si>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</si>
  <si>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</si>
  <si>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</si>
  <si>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</si>
  <si>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</si>
  <si>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</si>
  <si>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</si>
  <si>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</si>
  <si>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</si>
  <si>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</si>
  <si>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</si>
  <si>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</si>
  <si>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</si>
  <si>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</si>
  <si>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</si>
  <si>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</si>
  <si>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</si>
  <si>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</si>
  <si>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</si>
  <si>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</si>
  <si>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</si>
  <si>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</si>
  <si>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</si>
  <si>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</si>
  <si>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</si>
  <si>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</si>
  <si>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</si>
  <si>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</si>
  <si>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</si>
  <si>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</si>
  <si>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</si>
  <si>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</si>
  <si>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</si>
  <si>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</si>
  <si>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</si>
  <si>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</si>
  <si>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</si>
  <si>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</si>
  <si>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</si>
  <si>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</si>
  <si>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</si>
  <si>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</si>
  <si>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</si>
  <si>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</si>
  <si>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</si>
  <si>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</si>
  <si>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</si>
  <si>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</si>
  <si>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</si>
  <si>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</si>
  <si>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</si>
  <si>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</si>
  <si>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</si>
  <si>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</si>
  <si>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</si>
  <si>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</si>
  <si>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</si>
  <si>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</si>
  <si>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</si>
  <si>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</si>
  <si>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</si>
  <si>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</si>
  <si>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</si>
  <si>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</si>
  <si>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</si>
  <si>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</si>
  <si>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</si>
  <si>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</si>
  <si>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</si>
  <si>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</si>
  <si>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</si>
  <si>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</si>
  <si>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</si>
  <si>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</si>
  <si>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</si>
  <si>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</si>
  <si>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</si>
  <si>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</si>
  <si>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</si>
  <si>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</si>
  <si>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</si>
  <si>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</si>
  <si>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</si>
  <si>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</si>
  <si>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</si>
  <si>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</si>
  <si>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</si>
  <si>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</si>
  <si>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山梨県笛吹市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</si>
  <si>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</si>
  <si>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</si>
  <si>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</si>
  <si>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</si>
  <si>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</si>
  <si>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</si>
  <si>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</si>
  <si>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</si>
  <si>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</si>
  <si>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</si>
  <si>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</si>
  <si>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</si>
  <si>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</si>
  <si>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</si>
  <si>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</si>
  <si>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</si>
  <si>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</si>
  <si>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</si>
  <si>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</si>
  <si>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</si>
  <si>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</si>
  <si>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</si>
  <si>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</si>
  <si>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</si>
  <si>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</si>
  <si>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</si>
  <si>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</si>
  <si>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</si>
  <si>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</si>
  <si>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</si>
  <si>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</si>
  <si>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</si>
  <si>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</si>
  <si>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</si>
  <si>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</si>
  <si>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</si>
  <si>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</si>
  <si>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</si>
  <si>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</si>
  <si>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</si>
  <si>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</si>
  <si>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</si>
  <si>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</si>
  <si>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</si>
  <si>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</si>
  <si>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</si>
  <si>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</si>
  <si>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</si>
  <si>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</si>
  <si>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</si>
  <si>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</si>
  <si>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</si>
  <si>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</si>
  <si>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</si>
  <si>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</si>
  <si>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</si>
  <si>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</si>
  <si>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</si>
  <si>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</si>
  <si>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</si>
  <si>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</si>
  <si>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</si>
  <si>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</si>
  <si>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</si>
  <si>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</si>
  <si>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</si>
  <si>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</si>
  <si>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</si>
  <si>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</si>
  <si>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</si>
  <si>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</si>
  <si>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</si>
  <si>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</si>
  <si>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</si>
  <si>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</si>
  <si>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</si>
  <si>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</si>
  <si>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</si>
  <si>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</si>
  <si>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</si>
  <si>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</si>
  <si>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</si>
  <si>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</si>
  <si>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</si>
  <si>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</si>
  <si>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</si>
  <si>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</si>
  <si>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</si>
  <si>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</si>
  <si>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</si>
  <si>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</si>
  <si>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</si>
  <si>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</si>
  <si>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</si>
  <si>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</si>
  <si>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</si>
  <si>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</si>
  <si>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</si>
  <si>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</si>
  <si>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</si>
  <si>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</si>
  <si>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</si>
  <si>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</si>
  <si>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</si>
  <si>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</si>
  <si>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</si>
  <si>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</si>
  <si>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</si>
  <si>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</si>
  <si>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</si>
  <si>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</si>
  <si>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</si>
  <si>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</si>
  <si>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</si>
  <si>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</si>
  <si>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</si>
  <si>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</si>
  <si>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</si>
  <si>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</si>
  <si>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</si>
  <si>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</si>
  <si>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</si>
  <si>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</si>
  <si>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</si>
  <si>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</si>
  <si>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</si>
  <si>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</si>
  <si>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</si>
  <si>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</si>
  <si>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</si>
  <si>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</si>
  <si>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</si>
  <si>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</si>
  <si>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</si>
  <si>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</si>
  <si>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</si>
  <si>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</si>
  <si>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</si>
  <si>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</si>
  <si>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</si>
  <si>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</si>
  <si>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</si>
  <si>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</si>
  <si>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</si>
  <si>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</si>
  <si>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</si>
  <si>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</si>
  <si>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</si>
  <si>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</si>
  <si>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山梨県笛吹市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</si>
  <si>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</si>
  <si>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</si>
  <si>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</si>
  <si>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</si>
  <si>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</si>
  <si>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</si>
  <si>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</si>
  <si>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</si>
  <si>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</si>
  <si>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</si>
  <si>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</si>
  <si>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</si>
  <si>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</si>
  <si>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</si>
  <si>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</si>
  <si>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</si>
  <si>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</si>
  <si>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</si>
  <si>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</si>
  <si>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</si>
  <si>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笛吹市境川観光交流センター特別会計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</si>
  <si>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</si>
  <si>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</si>
  <si>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</si>
  <si>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</si>
  <si>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</si>
  <si>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</si>
  <si>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</si>
  <si>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</si>
  <si>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</si>
  <si>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</si>
  <si>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</si>
  <si>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</si>
  <si>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</si>
  <si>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</si>
  <si>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</si>
  <si>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</si>
  <si>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</si>
  <si>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</si>
  <si>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</si>
  <si>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</si>
  <si>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春日居地区温泉給湯事業会計</t>
    <phoneticPr fontId="5"/>
  </si>
  <si>
    <t>法適用企業</t>
    <phoneticPr fontId="5"/>
  </si>
  <si>
    <t>公共下水道事業会計</t>
    <phoneticPr fontId="5"/>
  </si>
  <si>
    <t>法適用企業</t>
    <phoneticPr fontId="5"/>
  </si>
  <si>
    <t>簡易水道特別会計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</si>
  <si>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</si>
  <si>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</si>
  <si>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</si>
  <si>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</si>
  <si>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</si>
  <si>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</si>
  <si>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</si>
  <si>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</si>
  <si>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</si>
  <si>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</si>
  <si>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</si>
  <si>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</si>
  <si>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</si>
  <si>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</si>
  <si>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</si>
  <si>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</si>
  <si>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</si>
  <si>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</si>
  <si>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</si>
  <si>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</si>
  <si>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</si>
  <si>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</si>
  <si>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</si>
  <si>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</si>
  <si>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</si>
  <si>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</si>
  <si>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</si>
  <si>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</si>
  <si>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</si>
  <si>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</si>
  <si>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</si>
  <si>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</si>
  <si>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</si>
  <si>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</si>
  <si>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</si>
  <si>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</si>
  <si>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</si>
  <si>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</si>
  <si>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</si>
  <si>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</si>
  <si>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</si>
  <si>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</si>
  <si>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</si>
  <si>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</si>
  <si>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</si>
  <si>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</si>
  <si>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</si>
  <si>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</si>
  <si>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</si>
  <si>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</si>
  <si>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</si>
  <si>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</si>
  <si>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</si>
  <si>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</si>
  <si>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</si>
  <si>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</si>
  <si>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</si>
  <si>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</si>
  <si>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</si>
  <si>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</si>
  <si>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</si>
  <si>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</si>
  <si>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</si>
  <si>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</si>
  <si>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</si>
  <si>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</si>
  <si>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</si>
  <si>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</si>
  <si>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</si>
  <si>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</si>
  <si>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</si>
  <si>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</si>
  <si>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農業集落排水特別会計</t>
    <phoneticPr fontId="5"/>
  </si>
  <si>
    <t>-</t>
    <phoneticPr fontId="5"/>
  </si>
  <si>
    <t>(Ｆ)</t>
    <phoneticPr fontId="5"/>
  </si>
  <si>
    <t>簡易水道特別会計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</si>
  <si>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</si>
  <si>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</si>
  <si>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</si>
  <si>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</si>
  <si>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</si>
  <si>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</si>
  <si>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</si>
  <si>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</si>
  <si>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</si>
  <si>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</si>
  <si>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</si>
  <si>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</si>
  <si>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</si>
  <si>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</si>
  <si>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</si>
  <si>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</si>
  <si>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</si>
  <si>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</si>
  <si>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</si>
  <si>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</si>
  <si>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</si>
  <si>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</si>
  <si>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</si>
  <si>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</si>
  <si>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</si>
  <si>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</si>
  <si>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</si>
  <si>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</si>
  <si>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</si>
  <si>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</si>
  <si>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</si>
  <si>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</si>
  <si>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</si>
  <si>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</si>
  <si>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</si>
  <si>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</si>
  <si>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</si>
  <si>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</si>
  <si>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</si>
  <si>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</si>
  <si>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</si>
  <si>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</si>
  <si>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</si>
  <si>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</si>
  <si>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</si>
  <si>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</si>
  <si>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</si>
  <si>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</si>
  <si>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</si>
  <si>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</si>
  <si>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</si>
  <si>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</si>
  <si>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</si>
  <si>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</si>
  <si>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</si>
  <si>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</si>
  <si>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</si>
  <si>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</si>
  <si>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</si>
  <si>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</si>
  <si>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</si>
  <si>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</si>
  <si>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</si>
  <si>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</si>
  <si>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</si>
  <si>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</si>
  <si>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</si>
  <si>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</si>
  <si>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</si>
  <si>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</si>
  <si>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</si>
  <si>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</si>
  <si>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</si>
  <si>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</si>
  <si>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</si>
  <si>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</si>
  <si>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</si>
  <si>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</si>
  <si>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</si>
  <si>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</si>
  <si>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</si>
  <si>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</si>
  <si>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</si>
  <si>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</si>
  <si>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</si>
  <si>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</si>
  <si>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0.71</t>
  </si>
  <si>
    <t>一般会計</t>
  </si>
  <si>
    <t>水道事業会計</t>
  </si>
  <si>
    <t>国民健康保険特別会計</t>
  </si>
  <si>
    <t>春日居地区温泉給湯事業会計</t>
  </si>
  <si>
    <t>介護保険特別会計</t>
  </si>
  <si>
    <t>公共下水道事業会計</t>
  </si>
  <si>
    <t>後期高齢者医療特別会計</t>
  </si>
  <si>
    <t>笛吹市境川観光交流センター特別会計</t>
  </si>
  <si>
    <t>その他会計（赤字）</t>
  </si>
  <si>
    <t>その他会計（黒字）</t>
  </si>
  <si>
    <t>-</t>
    <phoneticPr fontId="2"/>
  </si>
  <si>
    <t>東八代広域行政事務組合</t>
  </si>
  <si>
    <t>東山梨行政事務組合</t>
  </si>
  <si>
    <t>東山梨環境衛生組合</t>
  </si>
  <si>
    <t>釈迦堂遺跡博物館組合</t>
  </si>
  <si>
    <t>甲府・峡東ごみ処理施設事務組合</t>
  </si>
  <si>
    <t>峡東地域広域水道企業団</t>
  </si>
  <si>
    <t>山梨県市町村総合事務組合
（普通会計）</t>
  </si>
  <si>
    <t>山梨県市町村総合事務組合
（電子化事業及び会館管理・研修事業特別会計）</t>
  </si>
  <si>
    <t>山梨県市町村総合事務組合
（一般廃棄物最終処分場事業特別会計）</t>
  </si>
  <si>
    <t>山梨県市町村総合事務組合（入札参加資格審査事業費特別会計）</t>
    <rPh sb="13" eb="15">
      <t>ニュウサツ</t>
    </rPh>
    <rPh sb="15" eb="17">
      <t>サンカ</t>
    </rPh>
    <rPh sb="17" eb="19">
      <t>シカク</t>
    </rPh>
    <rPh sb="19" eb="21">
      <t>シンサ</t>
    </rPh>
    <rPh sb="21" eb="23">
      <t>ジギョウ</t>
    </rPh>
    <rPh sb="23" eb="24">
      <t>ヒ</t>
    </rPh>
    <phoneticPr fontId="2"/>
  </si>
  <si>
    <t>山梨県市町村総合事務組合
（交通災害共済事業特別会計）</t>
  </si>
  <si>
    <t>山梨県後期高齢者医療広域連合
（一般会計）</t>
  </si>
  <si>
    <t>山梨県後期高齢者医療広域連合
（後期高齢者医療特別会計）</t>
  </si>
  <si>
    <t>公益財団法人　ふえふき文化・スポーツ振興財団</t>
  </si>
  <si>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</si>
  <si>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</si>
  <si>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</si>
  <si>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</si>
  <si>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</si>
  <si>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</si>
  <si>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</si>
  <si>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</si>
  <si>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</si>
  <si>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</si>
  <si>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</si>
  <si>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</si>
  <si>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</si>
  <si>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</si>
  <si>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</si>
  <si>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</si>
  <si>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</si>
  <si>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</si>
  <si>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有形固定資産減価償却率及び将来負担比率ともに類似団体に比べ、高い状況にある。
将来負担比率は減少しているが、有形固定資産については、半分以上の価値が減耗している状況であり、今後、施設の更新による負担率の増加が想定される。
更新に伴う将来負担の増加を抑制する為にも、施設の廃止、複合化等を含めた計画的な施設整備を行っていく必要がある。</t>
    <rPh sb="86" eb="88">
      <t>コンゴ</t>
    </rPh>
    <rPh sb="89" eb="91">
      <t>シセツ</t>
    </rPh>
    <rPh sb="92" eb="94">
      <t>コウシン</t>
    </rPh>
    <rPh sb="97" eb="99">
      <t>フタン</t>
    </rPh>
    <rPh sb="99" eb="100">
      <t>リツ</t>
    </rPh>
    <rPh sb="101" eb="103">
      <t>ゾウカ</t>
    </rPh>
    <rPh sb="104" eb="106">
      <t>ソウテイ</t>
    </rPh>
    <rPh sb="143" eb="144">
      <t>フク</t>
    </rPh>
    <rPh sb="150" eb="152">
      <t>シセツ</t>
    </rPh>
    <rPh sb="152" eb="154">
      <t>セイビ</t>
    </rPh>
    <rPh sb="155" eb="156">
      <t>オコナ</t>
    </rPh>
    <phoneticPr fontId="5"/>
  </si>
  <si>
    <t>将来負担比率及び実質公債費比率ともに減少傾向にある。
施設の老朽化が進んでいることから、今後の施設更新に係る費用（借入）が両比率に影響する可能性はある。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</si>
</sst>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7F7D-4024-A7D6-501D4305E7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77896</c:v>
                </c:pt>
                <c:pt idx="1">
                  <c:v>105217</c:v>
                </c:pt>
                <c:pt idx="2">
                  <c:v>86585</c:v>
                </c:pt>
                <c:pt idx="3">
                  <c:v>61638</c:v>
                </c:pt>
                <c:pt idx="4">
                  <c:v>55444</c:v>
                </c:pt>
              </c:numCache>
            </c:numRef>
          </c:val>
          <c:smooth val="0"/>
          <c:extLst>
            <c:ext xmlns:c16="http://schemas.microsoft.com/office/drawing/2014/chart" uri="{C3380CC4-5D6E-409C-BE32-E72D297353CC}">
              <c16:uniqueId val="{00000001-7F7D-4024-A7D6-501D4305E776}"/>
            </c:ext>
          </c:extLst>
        </c:ser>
        <c:dLbls>
          <c:showLegendKey val="0"/>
          <c:showVal val="0"/>
          <c:showCatName val="0"/>
          <c:showSerName val="0"/>
          <c:showPercent val="0"/>
          <c:showBubbleSize val="0"/>
        </c:dLbls>
        <c:marker val="1"/>
        <c:smooth val="0"/>
        <c:axId val="101858688"/>
        <c:axId val="101897728"/>
      </c:lineChart>
      <c:catAx>
        <c:axId val="10185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97728"/>
        <c:crosses val="autoZero"/>
        <c:auto val="1"/>
        <c:lblAlgn val="ctr"/>
        <c:lblOffset val="100"/>
        <c:tickLblSkip val="1"/>
        <c:tickMarkSkip val="1"/>
        <c:noMultiLvlLbl val="0"/>
      </c:catAx>
      <c:valAx>
        <c:axId val="101897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6.81</c:v>
                </c:pt>
                <c:pt idx="1">
                  <c:v>8.64</c:v>
                </c:pt>
                <c:pt idx="2">
                  <c:v>7.48</c:v>
                </c:pt>
                <c:pt idx="3">
                  <c:v>7.82</c:v>
                </c:pt>
                <c:pt idx="4">
                  <c:v>8.65</c:v>
                </c:pt>
              </c:numCache>
            </c:numRef>
          </c:val>
          <c:extLst>
            <c:ext xmlns:c16="http://schemas.microsoft.com/office/drawing/2014/chart" uri="{C3380CC4-5D6E-409C-BE32-E72D297353CC}">
              <c16:uniqueId val="{00000000-DC3C-4A87-B800-995C995FBB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18.77</c:v>
                </c:pt>
                <c:pt idx="1">
                  <c:v>14.36</c:v>
                </c:pt>
                <c:pt idx="2">
                  <c:v>19.25</c:v>
                </c:pt>
                <c:pt idx="3">
                  <c:v>19.809999999999999</c:v>
                </c:pt>
                <c:pt idx="4">
                  <c:v>20.059999999999999</c:v>
                </c:pt>
              </c:numCache>
            </c:numRef>
          </c:val>
          <c:extLst>
            <c:ext xmlns:c16="http://schemas.microsoft.com/office/drawing/2014/chart" uri="{C3380CC4-5D6E-409C-BE32-E72D297353CC}">
              <c16:uniqueId val="{00000001-DC3C-4A87-B800-995C995FBBDD}"/>
            </c:ext>
          </c:extLst>
        </c:ser>
        <c:dLbls>
          <c:showLegendKey val="0"/>
          <c:showVal val="0"/>
          <c:showCatName val="0"/>
          <c:showSerName val="0"/>
          <c:showPercent val="0"/>
          <c:showBubbleSize val="0"/>
        </c:dLbls>
        <c:gapWidth val="250"/>
        <c:overlap val="100"/>
        <c:axId val="115849856"/>
        <c:axId val="11585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c:v>
                </c:pt>
                <c:pt idx="1">
                  <c:v>-0.71</c:v>
                </c:pt>
                <c:pt idx="2">
                  <c:v>3.69</c:v>
                </c:pt>
                <c:pt idx="3">
                  <c:v>0.45</c:v>
                </c:pt>
                <c:pt idx="4">
                  <c:v>0.75</c:v>
                </c:pt>
              </c:numCache>
            </c:numRef>
          </c:val>
          <c:smooth val="0"/>
          <c:extLst>
            <c:ext xmlns:c16="http://schemas.microsoft.com/office/drawing/2014/chart" uri="{C3380CC4-5D6E-409C-BE32-E72D297353CC}">
              <c16:uniqueId val="{00000002-DC3C-4A87-B800-995C995FBBDD}"/>
            </c:ext>
          </c:extLst>
        </c:ser>
        <c:dLbls>
          <c:showLegendKey val="0"/>
          <c:showVal val="0"/>
          <c:showCatName val="0"/>
          <c:showSerName val="0"/>
          <c:showPercent val="0"/>
          <c:showBubbleSize val="0"/>
        </c:dLbls>
        <c:marker val="1"/>
        <c:smooth val="0"/>
        <c:axId val="115849856"/>
        <c:axId val="115856128"/>
      </c:lineChart>
      <c:catAx>
        <c:axId val="1158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856128"/>
        <c:crosses val="autoZero"/>
        <c:auto val="1"/>
        <c:lblAlgn val="ctr"/>
        <c:lblOffset val="100"/>
        <c:tickLblSkip val="1"/>
        <c:tickMarkSkip val="1"/>
        <c:noMultiLvlLbl val="0"/>
      </c:catAx>
      <c:valAx>
        <c:axId val="11585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0.35</c:v>
                </c:pt>
                <c:pt idx="2">
                  <c:v>#N/A</c:v>
                </c:pt>
                <c:pt idx="3">
                  <c:v>0.66</c:v>
                </c:pt>
                <c:pt idx="4">
                  <c:v>#N/A</c:v>
                </c:pt>
                <c:pt idx="5">
                  <c:v>0.59</c:v>
                </c:pt>
                <c:pt idx="6">
                  <c:v>#N/A</c:v>
                </c:pt>
                <c:pt idx="7">
                  <c:v>0.08</c:v>
                </c:pt>
                <c:pt idx="8">
                  <c:v>#N/A</c:v>
                </c:pt>
                <c:pt idx="9">
                  <c:v>7.0000000000000007E-2</c:v>
                </c:pt>
              </c:numCache>
            </c:numRef>
          </c:val>
          <c:extLst>
            <c:ext xmlns:c16="http://schemas.microsoft.com/office/drawing/2014/chart" uri="{C3380CC4-5D6E-409C-BE32-E72D297353CC}">
              <c16:uniqueId val="{00000000-E2DA-40AA-AF71-75B9ED99FA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DA-40AA-AF71-75B9ED99FAE3}"/>
            </c:ext>
          </c:extLst>
        </c:ser>
        <c:ser>
          <c:idx val="2"/>
          <c:order val="2"/>
          <c:tx>
            <c:strRef>
              <c:f>データシート!$A$29</c:f>
              <c:strCache>
                <c:ptCount val="1"/>
                <c:pt idx="0">
                  <c:v>笛吹市境川観光交流センター特別会計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2-E2DA-40AA-AF71-75B9ED99FAE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0.04</c:v>
                </c:pt>
              </c:numCache>
            </c:numRef>
          </c:val>
          <c:extLst>
            <c:ext xmlns:c16="http://schemas.microsoft.com/office/drawing/2014/chart" uri="{C3380CC4-5D6E-409C-BE32-E72D297353CC}">
              <c16:uniqueId val="{00000003-E2DA-40AA-AF71-75B9ED99FAE3}"/>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0.84</c:v>
                </c:pt>
                <c:pt idx="8">
                  <c:v>#N/A</c:v>
                </c:pt>
                <c:pt idx="9">
                  <c:v>1.08</c:v>
                </c:pt>
              </c:numCache>
            </c:numRef>
          </c:val>
          <c:extLst>
            <c:ext xmlns:c16="http://schemas.microsoft.com/office/drawing/2014/chart" uri="{C3380CC4-5D6E-409C-BE32-E72D297353CC}">
              <c16:uniqueId val="{00000004-E2DA-40AA-AF71-75B9ED99FAE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0.16</c:v>
                </c:pt>
                <c:pt idx="4">
                  <c:v>#N/A</c:v>
                </c:pt>
                <c:pt idx="5">
                  <c:v>0.31</c:v>
                </c:pt>
                <c:pt idx="6">
                  <c:v>#N/A</c:v>
                </c:pt>
                <c:pt idx="7">
                  <c:v>0.86</c:v>
                </c:pt>
                <c:pt idx="8">
                  <c:v>#N/A</c:v>
                </c:pt>
                <c:pt idx="9">
                  <c:v>1.2</c:v>
                </c:pt>
              </c:numCache>
            </c:numRef>
          </c:val>
          <c:extLst>
            <c:ext xmlns:c16="http://schemas.microsoft.com/office/drawing/2014/chart" uri="{C3380CC4-5D6E-409C-BE32-E72D297353CC}">
              <c16:uniqueId val="{00000005-E2DA-40AA-AF71-75B9ED99FAE3}"/>
            </c:ext>
          </c:extLst>
        </c:ser>
        <c:ser>
          <c:idx val="6"/>
          <c:order val="6"/>
          <c:tx>
            <c:strRef>
              <c:f>データシート!$A$33</c:f>
              <c:strCache>
                <c:ptCount val="1"/>
                <c:pt idx="0">
                  <c:v>春日居地区温泉給湯事業会計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1.36</c:v>
                </c:pt>
                <c:pt idx="2">
                  <c:v>#N/A</c:v>
                </c:pt>
                <c:pt idx="3">
                  <c:v>1.48</c:v>
                </c:pt>
                <c:pt idx="4">
                  <c:v>#N/A</c:v>
                </c:pt>
                <c:pt idx="5">
                  <c:v>1.56</c:v>
                </c:pt>
                <c:pt idx="6">
                  <c:v>#N/A</c:v>
                </c:pt>
                <c:pt idx="7">
                  <c:v>1.69</c:v>
                </c:pt>
                <c:pt idx="8">
                  <c:v>#N/A</c:v>
                </c:pt>
                <c:pt idx="9">
                  <c:v>1.86</c:v>
                </c:pt>
              </c:numCache>
            </c:numRef>
          </c:val>
          <c:extLst>
            <c:ext xmlns:c16="http://schemas.microsoft.com/office/drawing/2014/chart" uri="{C3380CC4-5D6E-409C-BE32-E72D297353CC}">
              <c16:uniqueId val="{00000006-E2DA-40AA-AF71-75B9ED99FA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0.98</c:v>
                </c:pt>
                <c:pt idx="2">
                  <c:v>#N/A</c:v>
                </c:pt>
                <c:pt idx="3">
                  <c:v>0.88</c:v>
                </c:pt>
                <c:pt idx="4">
                  <c:v>#N/A</c:v>
                </c:pt>
                <c:pt idx="5">
                  <c:v>0.86</c:v>
                </c:pt>
                <c:pt idx="6">
                  <c:v>#N/A</c:v>
                </c:pt>
                <c:pt idx="7">
                  <c:v>1.76</c:v>
                </c:pt>
                <c:pt idx="8">
                  <c:v>#N/A</c:v>
                </c:pt>
                <c:pt idx="9">
                  <c:v>2.59</c:v>
                </c:pt>
              </c:numCache>
            </c:numRef>
          </c:val>
          <c:extLst>
            <c:ext xmlns:c16="http://schemas.microsoft.com/office/drawing/2014/chart" uri="{C3380CC4-5D6E-409C-BE32-E72D297353CC}">
              <c16:uniqueId val="{00000007-E2DA-40AA-AF71-75B9ED99FA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3.61</c:v>
                </c:pt>
                <c:pt idx="2">
                  <c:v>#N/A</c:v>
                </c:pt>
                <c:pt idx="3">
                  <c:v>3.92</c:v>
                </c:pt>
                <c:pt idx="4">
                  <c:v>#N/A</c:v>
                </c:pt>
                <c:pt idx="5">
                  <c:v>3.86</c:v>
                </c:pt>
                <c:pt idx="6">
                  <c:v>#N/A</c:v>
                </c:pt>
                <c:pt idx="7">
                  <c:v>3.55</c:v>
                </c:pt>
                <c:pt idx="8">
                  <c:v>#N/A</c:v>
                </c:pt>
                <c:pt idx="9">
                  <c:v>3.28</c:v>
                </c:pt>
              </c:numCache>
            </c:numRef>
          </c:val>
          <c:extLst>
            <c:ext xmlns:c16="http://schemas.microsoft.com/office/drawing/2014/chart" uri="{C3380CC4-5D6E-409C-BE32-E72D297353CC}">
              <c16:uniqueId val="{00000008-E2DA-40AA-AF71-75B9ED99FA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6.81</c:v>
                </c:pt>
                <c:pt idx="2">
                  <c:v>#N/A</c:v>
                </c:pt>
                <c:pt idx="3">
                  <c:v>8.6300000000000008</c:v>
                </c:pt>
                <c:pt idx="4">
                  <c:v>#N/A</c:v>
                </c:pt>
                <c:pt idx="5">
                  <c:v>7.47</c:v>
                </c:pt>
                <c:pt idx="6">
                  <c:v>#N/A</c:v>
                </c:pt>
                <c:pt idx="7">
                  <c:v>7.81</c:v>
                </c:pt>
                <c:pt idx="8">
                  <c:v>#N/A</c:v>
                </c:pt>
                <c:pt idx="9">
                  <c:v>8.6</c:v>
                </c:pt>
              </c:numCache>
            </c:numRef>
          </c:val>
          <c:extLst>
            <c:ext xmlns:c16="http://schemas.microsoft.com/office/drawing/2014/chart" uri="{C3380CC4-5D6E-409C-BE32-E72D297353CC}">
              <c16:uniqueId val="{00000009-E2DA-40AA-AF71-75B9ED99FAE3}"/>
            </c:ext>
          </c:extLst>
        </c:ser>
        <c:dLbls>
          <c:showLegendKey val="0"/>
          <c:showVal val="0"/>
          <c:showCatName val="0"/>
          <c:showSerName val="0"/>
          <c:showPercent val="0"/>
          <c:showBubbleSize val="0"/>
        </c:dLbls>
        <c:gapWidth val="150"/>
        <c:overlap val="100"/>
        <c:axId val="116040448"/>
        <c:axId val="116041984"/>
      </c:barChart>
      <c:catAx>
        <c:axId val="11604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41984"/>
        <c:crosses val="autoZero"/>
        <c:auto val="1"/>
        <c:lblAlgn val="ctr"/>
        <c:lblOffset val="100"/>
        <c:tickLblSkip val="1"/>
        <c:tickMarkSkip val="1"/>
        <c:noMultiLvlLbl val="0"/>
      </c:catAx>
      <c:valAx>
        <c:axId val="11604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4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3587</c:v>
                </c:pt>
                <c:pt idx="5">
                  <c:v>3913</c:v>
                </c:pt>
                <c:pt idx="8">
                  <c:v>3996</c:v>
                </c:pt>
                <c:pt idx="11">
                  <c:v>4061</c:v>
                </c:pt>
                <c:pt idx="14">
                  <c:v>4038</c:v>
                </c:pt>
              </c:numCache>
            </c:numRef>
          </c:val>
          <c:extLst>
            <c:ext xmlns:c16="http://schemas.microsoft.com/office/drawing/2014/chart" uri="{C3380CC4-5D6E-409C-BE32-E72D297353CC}">
              <c16:uniqueId val="{00000000-5272-462A-8470-098BDAB9CD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72-462A-8470-098BDAB9CD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25</c:v>
                </c:pt>
                <c:pt idx="6">
                  <c:v>20</c:v>
                </c:pt>
                <c:pt idx="9">
                  <c:v>18</c:v>
                </c:pt>
                <c:pt idx="12">
                  <c:v>14</c:v>
                </c:pt>
              </c:numCache>
            </c:numRef>
          </c:val>
          <c:extLst>
            <c:ext xmlns:c16="http://schemas.microsoft.com/office/drawing/2014/chart" uri="{C3380CC4-5D6E-409C-BE32-E72D297353CC}">
              <c16:uniqueId val="{00000002-5272-462A-8470-098BDAB9CD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65</c:v>
                </c:pt>
                <c:pt idx="3">
                  <c:v>12</c:v>
                </c:pt>
                <c:pt idx="6">
                  <c:v>13</c:v>
                </c:pt>
                <c:pt idx="9">
                  <c:v>12</c:v>
                </c:pt>
                <c:pt idx="12">
                  <c:v>12</c:v>
                </c:pt>
              </c:numCache>
            </c:numRef>
          </c:val>
          <c:extLst>
            <c:ext xmlns:c16="http://schemas.microsoft.com/office/drawing/2014/chart" uri="{C3380CC4-5D6E-409C-BE32-E72D297353CC}">
              <c16:uniqueId val="{00000003-5272-462A-8470-098BDAB9CD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1815</c:v>
                </c:pt>
                <c:pt idx="3">
                  <c:v>1804</c:v>
                </c:pt>
                <c:pt idx="6">
                  <c:v>1752</c:v>
                </c:pt>
                <c:pt idx="9">
                  <c:v>1628</c:v>
                </c:pt>
                <c:pt idx="12">
                  <c:v>1604</c:v>
                </c:pt>
              </c:numCache>
            </c:numRef>
          </c:val>
          <c:extLst>
            <c:ext xmlns:c16="http://schemas.microsoft.com/office/drawing/2014/chart" uri="{C3380CC4-5D6E-409C-BE32-E72D297353CC}">
              <c16:uniqueId val="{00000004-5272-462A-8470-098BDAB9CD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72-462A-8470-098BDAB9CD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72-462A-8470-098BDAB9CD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4044</c:v>
                </c:pt>
                <c:pt idx="3">
                  <c:v>4241</c:v>
                </c:pt>
                <c:pt idx="6">
                  <c:v>4341</c:v>
                </c:pt>
                <c:pt idx="9">
                  <c:v>4485</c:v>
                </c:pt>
                <c:pt idx="12">
                  <c:v>4405</c:v>
                </c:pt>
              </c:numCache>
            </c:numRef>
          </c:val>
          <c:extLst>
            <c:ext xmlns:c16="http://schemas.microsoft.com/office/drawing/2014/chart" uri="{C3380CC4-5D6E-409C-BE32-E72D297353CC}">
              <c16:uniqueId val="{00000007-5272-462A-8470-098BDAB9CD24}"/>
            </c:ext>
          </c:extLst>
        </c:ser>
        <c:dLbls>
          <c:showLegendKey val="0"/>
          <c:showVal val="0"/>
          <c:showCatName val="0"/>
          <c:showSerName val="0"/>
          <c:showPercent val="0"/>
          <c:showBubbleSize val="0"/>
        </c:dLbls>
        <c:gapWidth val="100"/>
        <c:overlap val="100"/>
        <c:axId val="116289536"/>
        <c:axId val="116291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2366</c:v>
                </c:pt>
                <c:pt idx="2">
                  <c:v>#N/A</c:v>
                </c:pt>
                <c:pt idx="3">
                  <c:v>#N/A</c:v>
                </c:pt>
                <c:pt idx="4">
                  <c:v>2169</c:v>
                </c:pt>
                <c:pt idx="5">
                  <c:v>#N/A</c:v>
                </c:pt>
                <c:pt idx="6">
                  <c:v>#N/A</c:v>
                </c:pt>
                <c:pt idx="7">
                  <c:v>2130</c:v>
                </c:pt>
                <c:pt idx="8">
                  <c:v>#N/A</c:v>
                </c:pt>
                <c:pt idx="9">
                  <c:v>#N/A</c:v>
                </c:pt>
                <c:pt idx="10">
                  <c:v>2082</c:v>
                </c:pt>
                <c:pt idx="11">
                  <c:v>#N/A</c:v>
                </c:pt>
                <c:pt idx="12">
                  <c:v>#N/A</c:v>
                </c:pt>
                <c:pt idx="13">
                  <c:v>1997</c:v>
                </c:pt>
                <c:pt idx="14">
                  <c:v>#N/A</c:v>
                </c:pt>
              </c:numCache>
            </c:numRef>
          </c:val>
          <c:smooth val="0"/>
          <c:extLst>
            <c:ext xmlns:c16="http://schemas.microsoft.com/office/drawing/2014/chart" uri="{C3380CC4-5D6E-409C-BE32-E72D297353CC}">
              <c16:uniqueId val="{00000008-5272-462A-8470-098BDAB9CD24}"/>
            </c:ext>
          </c:extLst>
        </c:ser>
        <c:dLbls>
          <c:showLegendKey val="0"/>
          <c:showVal val="0"/>
          <c:showCatName val="0"/>
          <c:showSerName val="0"/>
          <c:showPercent val="0"/>
          <c:showBubbleSize val="0"/>
        </c:dLbls>
        <c:marker val="1"/>
        <c:smooth val="0"/>
        <c:axId val="116289536"/>
        <c:axId val="116291456"/>
      </c:lineChart>
      <c:catAx>
        <c:axId val="1162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91456"/>
        <c:crosses val="autoZero"/>
        <c:auto val="1"/>
        <c:lblAlgn val="ctr"/>
        <c:lblOffset val="100"/>
        <c:tickLblSkip val="1"/>
        <c:tickMarkSkip val="1"/>
        <c:noMultiLvlLbl val="0"/>
      </c:catAx>
      <c:valAx>
        <c:axId val="11629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8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40701</c:v>
                </c:pt>
                <c:pt idx="5">
                  <c:v>41985</c:v>
                </c:pt>
                <c:pt idx="8">
                  <c:v>43151</c:v>
                </c:pt>
                <c:pt idx="11">
                  <c:v>42695</c:v>
                </c:pt>
                <c:pt idx="14">
                  <c:v>41873</c:v>
                </c:pt>
              </c:numCache>
            </c:numRef>
          </c:val>
          <c:extLst>
            <c:ext xmlns:c16="http://schemas.microsoft.com/office/drawing/2014/chart" uri="{C3380CC4-5D6E-409C-BE32-E72D297353CC}">
              <c16:uniqueId val="{00000000-5917-4BEE-AC3D-B3D2D07510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366</c:v>
                </c:pt>
                <c:pt idx="5">
                  <c:v>297</c:v>
                </c:pt>
                <c:pt idx="8">
                  <c:v>251</c:v>
                </c:pt>
                <c:pt idx="11">
                  <c:v>240</c:v>
                </c:pt>
                <c:pt idx="14">
                  <c:v>303</c:v>
                </c:pt>
              </c:numCache>
            </c:numRef>
          </c:val>
          <c:extLst>
            <c:ext xmlns:c16="http://schemas.microsoft.com/office/drawing/2014/chart" uri="{C3380CC4-5D6E-409C-BE32-E72D297353CC}">
              <c16:uniqueId val="{00000001-5917-4BEE-AC3D-B3D2D07510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13081</c:v>
                </c:pt>
                <c:pt idx="5">
                  <c:v>12217</c:v>
                </c:pt>
                <c:pt idx="8">
                  <c:v>12868</c:v>
                </c:pt>
                <c:pt idx="11">
                  <c:v>13032</c:v>
                </c:pt>
                <c:pt idx="14">
                  <c:v>12607</c:v>
                </c:pt>
              </c:numCache>
            </c:numRef>
          </c:val>
          <c:extLst>
            <c:ext xmlns:c16="http://schemas.microsoft.com/office/drawing/2014/chart" uri="{C3380CC4-5D6E-409C-BE32-E72D297353CC}">
              <c16:uniqueId val="{00000002-5917-4BEE-AC3D-B3D2D07510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17-4BEE-AC3D-B3D2D07510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17-4BEE-AC3D-B3D2D07510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24</c:v>
                </c:pt>
                <c:pt idx="3">
                  <c:v>18</c:v>
                </c:pt>
                <c:pt idx="6">
                  <c:v>14</c:v>
                </c:pt>
                <c:pt idx="9">
                  <c:v>10</c:v>
                </c:pt>
                <c:pt idx="12">
                  <c:v>8</c:v>
                </c:pt>
              </c:numCache>
            </c:numRef>
          </c:val>
          <c:extLst>
            <c:ext xmlns:c16="http://schemas.microsoft.com/office/drawing/2014/chart" uri="{C3380CC4-5D6E-409C-BE32-E72D297353CC}">
              <c16:uniqueId val="{00000005-5917-4BEE-AC3D-B3D2D07510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5009</c:v>
                </c:pt>
                <c:pt idx="3">
                  <c:v>4878</c:v>
                </c:pt>
                <c:pt idx="6">
                  <c:v>5099</c:v>
                </c:pt>
                <c:pt idx="9">
                  <c:v>4901</c:v>
                </c:pt>
                <c:pt idx="12">
                  <c:v>5048</c:v>
                </c:pt>
              </c:numCache>
            </c:numRef>
          </c:val>
          <c:extLst>
            <c:ext xmlns:c16="http://schemas.microsoft.com/office/drawing/2014/chart" uri="{C3380CC4-5D6E-409C-BE32-E72D297353CC}">
              <c16:uniqueId val="{00000006-5917-4BEE-AC3D-B3D2D07510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c:v>
                </c:pt>
                <c:pt idx="3">
                  <c:v>127</c:v>
                </c:pt>
                <c:pt idx="6">
                  <c:v>122</c:v>
                </c:pt>
                <c:pt idx="9">
                  <c:v>140</c:v>
                </c:pt>
                <c:pt idx="12">
                  <c:v>167</c:v>
                </c:pt>
              </c:numCache>
            </c:numRef>
          </c:val>
          <c:extLst>
            <c:ext xmlns:c16="http://schemas.microsoft.com/office/drawing/2014/chart" uri="{C3380CC4-5D6E-409C-BE32-E72D297353CC}">
              <c16:uniqueId val="{00000007-5917-4BEE-AC3D-B3D2D07510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20001</c:v>
                </c:pt>
                <c:pt idx="3">
                  <c:v>19576</c:v>
                </c:pt>
                <c:pt idx="6">
                  <c:v>18726</c:v>
                </c:pt>
                <c:pt idx="9">
                  <c:v>17387</c:v>
                </c:pt>
                <c:pt idx="12">
                  <c:v>16219</c:v>
                </c:pt>
              </c:numCache>
            </c:numRef>
          </c:val>
          <c:extLst>
            <c:ext xmlns:c16="http://schemas.microsoft.com/office/drawing/2014/chart" uri="{C3380CC4-5D6E-409C-BE32-E72D297353CC}">
              <c16:uniqueId val="{00000008-5917-4BEE-AC3D-B3D2D07510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1143</c:v>
                </c:pt>
                <c:pt idx="3">
                  <c:v>1087</c:v>
                </c:pt>
                <c:pt idx="6">
                  <c:v>1029</c:v>
                </c:pt>
                <c:pt idx="9">
                  <c:v>970</c:v>
                </c:pt>
                <c:pt idx="12">
                  <c:v>911</c:v>
                </c:pt>
              </c:numCache>
            </c:numRef>
          </c:val>
          <c:extLst>
            <c:ext xmlns:c16="http://schemas.microsoft.com/office/drawing/2014/chart" uri="{C3380CC4-5D6E-409C-BE32-E72D297353CC}">
              <c16:uniqueId val="{00000009-5917-4BEE-AC3D-B3D2D07510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40313</c:v>
                </c:pt>
                <c:pt idx="3">
                  <c:v>42168</c:v>
                </c:pt>
                <c:pt idx="6">
                  <c:v>43916</c:v>
                </c:pt>
                <c:pt idx="9">
                  <c:v>43734</c:v>
                </c:pt>
                <c:pt idx="12">
                  <c:v>42953</c:v>
                </c:pt>
              </c:numCache>
            </c:numRef>
          </c:val>
          <c:extLst>
            <c:ext xmlns:c16="http://schemas.microsoft.com/office/drawing/2014/chart" uri="{C3380CC4-5D6E-409C-BE32-E72D297353CC}">
              <c16:uniqueId val="{0000000A-5917-4BEE-AC3D-B3D2D07510EE}"/>
            </c:ext>
          </c:extLst>
        </c:ser>
        <c:dLbls>
          <c:showLegendKey val="0"/>
          <c:showVal val="0"/>
          <c:showCatName val="0"/>
          <c:showSerName val="0"/>
          <c:showPercent val="0"/>
          <c:showBubbleSize val="0"/>
        </c:dLbls>
        <c:gapWidth val="100"/>
        <c:overlap val="100"/>
        <c:axId val="116404992"/>
        <c:axId val="11640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12463</c:v>
                </c:pt>
                <c:pt idx="2">
                  <c:v>#N/A</c:v>
                </c:pt>
                <c:pt idx="3">
                  <c:v>#N/A</c:v>
                </c:pt>
                <c:pt idx="4">
                  <c:v>13354</c:v>
                </c:pt>
                <c:pt idx="5">
                  <c:v>#N/A</c:v>
                </c:pt>
                <c:pt idx="6">
                  <c:v>#N/A</c:v>
                </c:pt>
                <c:pt idx="7">
                  <c:v>12634</c:v>
                </c:pt>
                <c:pt idx="8">
                  <c:v>#N/A</c:v>
                </c:pt>
                <c:pt idx="9">
                  <c:v>#N/A</c:v>
                </c:pt>
                <c:pt idx="10">
                  <c:v>11174</c:v>
                </c:pt>
                <c:pt idx="11">
                  <c:v>#N/A</c:v>
                </c:pt>
                <c:pt idx="12">
                  <c:v>#N/A</c:v>
                </c:pt>
                <c:pt idx="13">
                  <c:v>10523</c:v>
                </c:pt>
                <c:pt idx="14">
                  <c:v>#N/A</c:v>
                </c:pt>
              </c:numCache>
            </c:numRef>
          </c:val>
          <c:smooth val="0"/>
          <c:extLst>
            <c:ext xmlns:c16="http://schemas.microsoft.com/office/drawing/2014/chart" uri="{C3380CC4-5D6E-409C-BE32-E72D297353CC}">
              <c16:uniqueId val="{0000000B-5917-4BEE-AC3D-B3D2D07510EE}"/>
            </c:ext>
          </c:extLst>
        </c:ser>
        <c:dLbls>
          <c:showLegendKey val="0"/>
          <c:showVal val="0"/>
          <c:showCatName val="0"/>
          <c:showSerName val="0"/>
          <c:showPercent val="0"/>
          <c:showBubbleSize val="0"/>
        </c:dLbls>
        <c:marker val="1"/>
        <c:smooth val="0"/>
        <c:axId val="116404992"/>
        <c:axId val="116406912"/>
      </c:lineChart>
      <c:catAx>
        <c:axId val="1164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06912"/>
        <c:crosses val="autoZero"/>
        <c:auto val="1"/>
        <c:lblAlgn val="ctr"/>
        <c:lblOffset val="100"/>
        <c:tickLblSkip val="1"/>
        <c:tickMarkSkip val="1"/>
        <c:noMultiLvlLbl val="0"/>
      </c:catAx>
      <c:valAx>
        <c:axId val="11640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0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3892</c:v>
                </c:pt>
                <c:pt idx="1">
                  <c:v>3939</c:v>
                </c:pt>
                <c:pt idx="2">
                  <c:v>3941</c:v>
                </c:pt>
              </c:numCache>
            </c:numRef>
          </c:val>
          <c:extLst>
            <c:ext xmlns:c16="http://schemas.microsoft.com/office/drawing/2014/chart" uri="{C3380CC4-5D6E-409C-BE32-E72D297353CC}">
              <c16:uniqueId val="{00000000-268B-43C9-8241-1018CB8941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1789</c:v>
                </c:pt>
                <c:pt idx="1">
                  <c:v>1790</c:v>
                </c:pt>
                <c:pt idx="2">
                  <c:v>1791</c:v>
                </c:pt>
              </c:numCache>
            </c:numRef>
          </c:val>
          <c:extLst>
            <c:ext xmlns:c16="http://schemas.microsoft.com/office/drawing/2014/chart" uri="{C3380CC4-5D6E-409C-BE32-E72D297353CC}">
              <c16:uniqueId val="{00000001-268B-43C9-8241-1018CB8941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10638</c:v>
                </c:pt>
                <c:pt idx="1">
                  <c:v>10769</c:v>
                </c:pt>
                <c:pt idx="2">
                  <c:v>10753</c:v>
                </c:pt>
              </c:numCache>
            </c:numRef>
          </c:val>
          <c:extLst>
            <c:ext xmlns:c16="http://schemas.microsoft.com/office/drawing/2014/chart" uri="{C3380CC4-5D6E-409C-BE32-E72D297353CC}">
              <c16:uniqueId val="{00000002-268B-43C9-8241-1018CB894159}"/>
            </c:ext>
          </c:extLst>
        </c:ser>
        <c:dLbls>
          <c:showLegendKey val="0"/>
          <c:showVal val="0"/>
          <c:showCatName val="0"/>
          <c:showSerName val="0"/>
          <c:showPercent val="0"/>
          <c:showBubbleSize val="0"/>
        </c:dLbls>
        <c:gapWidth val="120"/>
        <c:overlap val="100"/>
        <c:axId val="116545408"/>
        <c:axId val="116546944"/>
      </c:barChart>
      <c:catAx>
        <c:axId val="11654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546944"/>
        <c:crosses val="autoZero"/>
        <c:auto val="1"/>
        <c:lblAlgn val="ctr"/>
        <c:lblOffset val="100"/>
        <c:tickLblSkip val="1"/>
        <c:tickMarkSkip val="1"/>
        <c:noMultiLvlLbl val="0"/>
      </c:catAx>
      <c:valAx>
        <c:axId val="116546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54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{1E8A75F9-39F4-4FEC-AB3B-277F6F9B8F25}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EC3-428E-9998-797EC04AAB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{E360FFE2-04E8-49CE-ABF2-53741BF22826}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C3-428E-9998-797EC04AAB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{B8E33242-0AE4-4B99-8F9E-71C0EE662978}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C3-428E-9998-797EC04AAB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{BB339EAF-0CAE-46D7-9684-8C2B5E949268}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C3-428E-9998-797EC04AAB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{0A96823C-4BE2-486E-A987-99B344B48542}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C3-428E-9998-797EC04AAB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{5ABE15D2-5646-40C0-B800-74D4474A2100}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EC3-428E-9998-797EC04AAB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{FA0294E7-14B1-4A4C-91EC-DC4C9F9B8910}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EC3-428E-9998-797EC04AAB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{5BD48462-63FA-47D5-ACC5-D5C3672991A6}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EC3-428E-9998-797EC04AAB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{70AD4427-703D-4AFC-9874-995E3FE06FB3}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EC3-428E-9998-797EC04AAB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54.6</c:v>
                </c:pt>
                <c:pt idx="24">
                  <c:v>60.9</c:v>
                </c:pt>
              </c:numCache>
            </c:numRef>
          </c:xVal>
          <c:yVal>
            <c:numRef>
              <c:f>公会計指標分析・財政指標組合せ分析表!$BP$51:$DC$51</c:f>
              <c:numCache>
                <c:formatCode>#,##0.0;"▲ "#,##0.0</c:formatCode>
                <c:ptCount val="40"/>
                <c:pt idx="16">
                  <c:v>77.599999999999994</c:v>
                </c:pt>
                <c:pt idx="24">
                  <c:v>70.400000000000006</c:v>
                </c:pt>
              </c:numCache>
            </c:numRef>
          </c:yVal>
          <c:smooth val="0"/>
          <c:extLst>
            <c:ext xmlns:c16="http://schemas.microsoft.com/office/drawing/2014/chart" uri="{C3380CC4-5D6E-409C-BE32-E72D297353CC}">
              <c16:uniqueId val="{00000009-8EC3-428E-9998-797EC04AAB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{797FD118-959A-4973-8A4E-5E26E8E2E09C}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EC3-428E-9998-797EC04AAB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{C28FC765-809E-45B5-BBE3-84237814ECFF}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C3-428E-9998-797EC04AAB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{0A6CA9A6-B016-4DCE-AC4F-61B3088AA852}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C3-428E-9998-797EC04AAB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{31237E78-9A53-48F8-8A88-445E33B51929}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C3-428E-9998-797EC04AAB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{5524FF9D-CE6C-47FD-9B37-4559CF9D8576}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C3-428E-9998-797EC04AAB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{03926F79-0199-457F-BC00-0357656716BC}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EC3-428E-9998-797EC04AAB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{AE7ECCA8-9F09-4710-9947-E322D2260E01}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EC3-428E-9998-797EC04AAB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{4B14563F-CAA1-4F8F-A5D2-374E2C636EB8}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EC3-428E-9998-797EC04AAB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{5927321E-826B-4B76-BBA4-045F47BE53A4}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EC3-428E-9998-797EC04AAB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c:ext xmlns:c16="http://schemas.microsoft.com/office/drawing/2014/chart" uri="{C3380CC4-5D6E-409C-BE32-E72D297353CC}">
              <c16:uniqueId val="{00000013-8EC3-428E-9998-797EC04AABC6}"/>
            </c:ext>
          </c:extLst>
        </c:ser>
        <c:dLbls>
          <c:showLegendKey val="0"/>
          <c:showVal val="1"/>
          <c:showCatName val="0"/>
          <c:showSerName val="0"/>
          <c:showPercent val="0"/>
          <c:showBubbleSize val="0"/>
        </c:dLbls>
        <c:axId val="116728960"/>
        <c:axId val="116730880"/>
      </c:scatterChart>
      <c:valAx>
        <c:axId val="116728960"/>
        <c:scaling>
          <c:orientation val="minMax"/>
          <c:max val="61.5"/>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30880"/>
        <c:crosses val="autoZero"/>
        <c:crossBetween val="midCat"/>
      </c:valAx>
      <c:valAx>
        <c:axId val="116730880"/>
        <c:scaling>
          <c:orientation val="minMax"/>
          <c:max val="8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2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{329BC67B-EDB7-4305-8E4F-847E3EE9F829}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C81-4E04-A081-C3B544D9AE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{911088D8-E28B-4825-8489-1A4BB3890B28}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81-4E04-A081-C3B544D9AE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{EAFCF138-EAE1-4FF9-90F8-5F5D2392E060}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81-4E04-A081-C3B544D9AE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{2843ED58-9629-444F-B25A-B0159612940D}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81-4E04-A081-C3B544D9AE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{6A01A710-072F-4A79-BADF-54F4BDA314F4}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81-4E04-A081-C3B544D9AEC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{E41E4541-945C-47FB-9548-D6908D1A75C7}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C81-4E04-A081-C3B544D9AEC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{DA73FB34-44FC-49C7-B811-6EADD1B08B9E}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C81-4E04-A081-C3B544D9AEC6}"/>
                </c:ext>
              </c:extLst>
            </c:dLbl>
            <c:dLbl>
              <c:idx val="24"/>
              <c:layout>
                <c:manualLayout>
                  <c:x val="-3.00069668440254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{5CBBB228-7625-4897-A066-8538379E6526}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C81-4E04-A081-C3B544D9AEC6}"/>
                </c:ext>
              </c:extLst>
            </c:dLbl>
            <c:dLbl>
              <c:idx val="32"/>
              <c:layout>
                <c:manualLayout>
                  <c:x val="-3.338901639419586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{A7C5D520-3FAF-4888-B39D-548A7A9BD313}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C81-4E04-A081-C3B544D9AE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13.8</c:v>
                </c:pt>
                <c:pt idx="16">
                  <c:v>13.4</c:v>
                </c:pt>
                <c:pt idx="24">
                  <c:v>13.1</c:v>
                </c:pt>
                <c:pt idx="32">
                  <c:v>12.9</c:v>
                </c:pt>
              </c:numCache>
            </c:numRef>
          </c:xVal>
          <c:yVal>
            <c:numRef>
              <c:f>公会計指標分析・財政指標組合せ分析表!$BP$73:$DC$73</c:f>
              <c:numCache>
                <c:formatCode>#,##0.0;"▲ "#,##0.0</c:formatCode>
                <c:ptCount val="40"/>
                <c:pt idx="0">
                  <c:v>74.400000000000006</c:v>
                </c:pt>
                <c:pt idx="8">
                  <c:v>81.5</c:v>
                </c:pt>
                <c:pt idx="16">
                  <c:v>77.599999999999994</c:v>
                </c:pt>
                <c:pt idx="24">
                  <c:v>70.400000000000006</c:v>
                </c:pt>
                <c:pt idx="32">
                  <c:v>67.2</c:v>
                </c:pt>
              </c:numCache>
            </c:numRef>
          </c:yVal>
          <c:smooth val="0"/>
          <c:extLst>
            <c:ext xmlns:c16="http://schemas.microsoft.com/office/drawing/2014/chart" uri="{C3380CC4-5D6E-409C-BE32-E72D297353CC}">
              <c16:uniqueId val="{00000009-1C81-4E04-A081-C3B544D9AE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{84003791-638B-4C1A-9570-17E6C0EF65CB}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C81-4E04-A081-C3B544D9AE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{9570D905-4F80-4D0A-9BEF-194FB478F6C6}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81-4E04-A081-C3B544D9AE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{AD6AB4D9-CA47-48B5-825C-EA944C827ACE}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81-4E04-A081-C3B544D9AE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{EDE056E1-5EFC-45A6-BBC9-5282B51724DF}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81-4E04-A081-C3B544D9AE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{A49EA57B-3843-4847-8304-53DF6B03D387}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81-4E04-A081-C3B544D9AEC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{5DBBAE4C-F08F-4F8C-8941-841FB1BAAD18}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C81-4E04-A081-C3B544D9AEC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{A6F952FD-624A-4572-8534-982DA8E07A6D}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C81-4E04-A081-C3B544D9AEC6}"/>
                </c:ext>
              </c:extLst>
            </c:dLbl>
            <c:dLbl>
              <c:idx val="24"/>
              <c:layout>
                <c:manualLayout>
                  <c:x val="-3.00069668440254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{25CAAE6C-1336-4B55-9B93-02EE2E7FCD8B}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C81-4E04-A081-C3B544D9AEC6}"/>
                </c:ext>
              </c:extLst>
            </c:dLbl>
            <c:dLbl>
              <c:idx val="32"/>
              <c:layout>
                <c:manualLayout>
                  <c:x val="-3.338901639419586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{C5A91200-2AD2-41FF-BC90-A3712E180137}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C81-4E04-A081-C3B544D9AE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1C81-4E04-A081-C3B544D9AEC6}"/>
            </c:ext>
          </c:extLst>
        </c:ser>
        <c:dLbls>
          <c:showLegendKey val="0"/>
          <c:showVal val="1"/>
          <c:showCatName val="0"/>
          <c:showSerName val="0"/>
          <c:showPercent val="0"/>
          <c:showBubbleSize val="0"/>
        </c:dLbls>
        <c:axId val="119141120"/>
        <c:axId val="119143040"/>
      </c:scatterChart>
      <c:valAx>
        <c:axId val="119141120"/>
        <c:scaling>
          <c:orientation val="minMax"/>
          <c:max val="14.7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43040"/>
        <c:crosses val="autoZero"/>
        <c:crossBetween val="midCat"/>
      </c:valAx>
      <c:valAx>
        <c:axId val="119143040"/>
        <c:scaling>
          <c:orientation val="minMax"/>
          <c:max val="91"/>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41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a:t>
          </a:r>
        </a:p>
        <a:p>
          <a:r>
            <a:rPr kumimoji="1" lang="ja-JP" altLang="en-US" sz="1300">
              <a:latin typeface="ＭＳ ゴシック" pitchFamily="49" charset="-128"/>
              <a:ea typeface="ＭＳ ゴシック" pitchFamily="49" charset="-128"/>
            </a:rPr>
            <a:t>合併特例債を活用した基盤整備が終息してきているため、元利償還金が減少してきている。</a:t>
          </a:r>
        </a:p>
        <a:p>
          <a:r>
            <a:rPr kumimoji="1" lang="ja-JP" altLang="en-US" sz="1300">
              <a:latin typeface="ＭＳ ゴシック" pitchFamily="49" charset="-128"/>
              <a:ea typeface="ＭＳ ゴシック" pitchFamily="49" charset="-128"/>
            </a:rPr>
            <a:t>□算入公債費等</a:t>
          </a:r>
        </a:p>
        <a:p>
          <a:r>
            <a:rPr kumimoji="1" lang="ja-JP" altLang="en-US" sz="1300">
              <a:latin typeface="ＭＳ ゴシック" pitchFamily="49" charset="-128"/>
              <a:ea typeface="ＭＳ ゴシック" pitchFamily="49" charset="-128"/>
            </a:rPr>
            <a:t>元利償還金の減少に伴い、算入公債等も減少している。</a:t>
          </a:r>
        </a:p>
        <a:p>
          <a:r>
            <a:rPr kumimoji="1" lang="ja-JP" altLang="en-US" sz="1300">
              <a:latin typeface="ＭＳ ゴシック" pitchFamily="49" charset="-128"/>
              <a:ea typeface="ＭＳ ゴシック" pitchFamily="49" charset="-128"/>
            </a:rPr>
            <a:t>□実質公債費比率の分子</a:t>
          </a:r>
        </a:p>
        <a:p>
          <a:r>
            <a:rPr kumimoji="1" lang="ja-JP" altLang="en-US" sz="1300">
              <a:latin typeface="ＭＳ ゴシック" pitchFamily="49" charset="-128"/>
              <a:ea typeface="ＭＳ ゴシック" pitchFamily="49" charset="-128"/>
            </a:rPr>
            <a:t>元利償還金、算入公債費等ともに減少しているため、実質公債費比率は同水準といえる。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早期健全化基準未満であるが、残りの合併特例期間における市債発行額もまだ見込まれるため、常に健全化指標に注視していく。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a:t>
          </a:r>
        </a:p>
        <a:p>
          <a:r>
            <a:rPr kumimoji="1" lang="ja-JP" altLang="en-US" sz="1400">
              <a:latin typeface="ＭＳ ゴシック" pitchFamily="49" charset="-128"/>
              <a:ea typeface="ＭＳ ゴシック" pitchFamily="49" charset="-128"/>
            </a:rPr>
            <a:t>合併特例債は増加しているが、それ以外の市債残高が減少幅が大きかったため、市債残高自体は減少している。</a:t>
          </a:r>
        </a:p>
        <a:p>
          <a:r>
            <a:rPr kumimoji="1" lang="ja-JP" altLang="en-US" sz="1400">
              <a:latin typeface="ＭＳ ゴシック" pitchFamily="49" charset="-128"/>
              <a:ea typeface="ＭＳ ゴシック" pitchFamily="49" charset="-128"/>
            </a:rPr>
            <a:t>□充当可能基金</a:t>
          </a:r>
        </a:p>
        <a:p>
          <a:r>
            <a:rPr kumimoji="1" lang="ja-JP" altLang="en-US" sz="1400">
              <a:latin typeface="ＭＳ ゴシック" pitchFamily="49" charset="-128"/>
              <a:ea typeface="ＭＳ ゴシック" pitchFamily="49" charset="-128"/>
            </a:rPr>
            <a:t>各事業への適切な基金充当により公共施設整備等基金の残高が減少している。</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将来負担額は一般会計等に係る地方債の現在高が減少し、充当可能財源等も基金残高の減に伴う減少となったが、将来負担額の減少額の方が大きく上回り、分子部分の大幅な減少となった。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早期健全化基準未満であるが、今後とも市債発行額の増加が見込まれるため、常に健全化指標を注視した財政運営に努める。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山梨県笛吹市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基金現在高は、財政調整基金へ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万円、その他特定目的基金のまちづくり基金へ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万円、芦川地区過疎地域活性化基金へ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万円を積み立てたが、各事業へ充当するため、公共施設整備等基金を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万円となった。財政調整基金は、基金利子の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ふるさと納税については、まちづくり基金に積み立て、それを目的となる事業へ充当する運用をしている。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これは引き続き同じ運用とし、ふるさと納税の推移によって運用方法をその都度検討していく。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公共施設整備等基金については、施設の老朽化に伴う改修、長寿命化の財源として、一般会計の余剰財源が発生した際は積み立て、該当施設への充当が必要な際は、基金からの繰出金として充当していく。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その他基金については、設置目的に沿った適切な運用をしていく。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各基金の設置目的に応じ、基金充当する事業には充当し、積み立てる余地のあるものは積立金とする。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その他特定目的基金全体として、ほぼ横ばいの残高となっている。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中でも、まちづくり基金の動きは大きく、ふるさと納税分をまちづくり基金へ積み立て、その一方でまちづくり基金の目的に合った事業への財源充当をしているが、積立金と基金繰出金とで相殺されるため、残高は横ばいとなっ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基金に属する現金は、金融機関への預金その他最も確実かつ有利な方法により保管していく。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基金利子を積み立てることによる増。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があると認められるときは、予算編成時の年度間調整に充てる運用や繰り替え運用をする場合もあるが、繰越金等の積み立て額が発生した時点で基金に戻し、金融機関への預金その他最も確実かつ有利な方法により保管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基金利子を積み立てることによる増。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は、減債基金を市債の償還の財源に充当するが、繰越金等の積み立て額が発生した時点で基金に戻し、金融機関への預金その他最も確実かつ有利な方法により保管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70,069
69,055
201.92
32,184,108
30,254,122
1,699,332
19,646,290
42,953,263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算出比率については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類似団体の数値と比べ高い値となってい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合併による類似施設が多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総有形固定資産のうち半分以上の価値が減耗している状況であ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る。施設の廃止、複合化等を検討し、公共施設の適正化を図る中で、施設整備を行っていく必要がある。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2794</xdr:rowOff>
    </xdr:from>
    <xdr:to>
      <xdr:col>19</xdr:col>
      <xdr:colOff>187325</xdr:colOff>
      <xdr:row>29</xdr:row>
      <xdr:rowOff>104394</xdr:rowOff>
    </xdr:to>
    <xdr:sp macro="" textlink="">
      <xdr:nvSpPr>
        <xdr:cNvPr id="76" name="楕円 75"/>
        <xdr:cNvSpPr/>
      </xdr:nvSpPr>
      <xdr:spPr>
        <a:xfrm>
          <a:off x="4000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77" name="楕円 76"/>
        <xdr:cNvSpPr/>
      </xdr:nvSpPr>
      <xdr:spPr>
        <a:xfrm>
          <a:off x="323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53594</xdr:rowOff>
    </xdr:from>
    <xdr:to>
      <xdr:col>19</xdr:col>
      <xdr:colOff>136525</xdr:colOff>
      <xdr:row>30</xdr:row>
      <xdr:rowOff>18161</xdr:rowOff>
    </xdr:to>
    <xdr:cxnSp macro="">
      <xdr:nvCxnSpPr>
        <xdr:cNvPr id="78" name="直線コネクタ 77"/>
        <xdr:cNvCxnSpPr/>
      </xdr:nvCxnSpPr>
      <xdr:spPr>
        <a:xfrm flipV="1">
          <a:off x="3289300" y="5797169"/>
          <a:ext cx="762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0"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120921</xdr:rowOff>
    </xdr:from>
    <xdr:ext cx="405111" cy="259045"/>
    <xdr:sp macro="" textlink="">
      <xdr:nvSpPr>
        <xdr:cNvPr id="81" name="n_1mainValue有形固定資産減価償却率"/>
        <xdr:cNvSpPr txBox="1"/>
      </xdr:nvSpPr>
      <xdr:spPr>
        <a:xfrm>
          <a:off x="3836044" y="552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2" name="n_2mainValue有形固定資産減価償却率"/>
        <xdr:cNvSpPr txBox="1"/>
      </xdr:nvSpPr>
      <xdr:spPr>
        <a:xfrm>
          <a:off x="3086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算出値については類似団体の数値と近似している。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合併特例債を積極的に活用してきたことで地方債残高は高い値となっている。</a:t>
          </a:r>
          <a:endParaRPr lang="en-US"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合併後行ってきた大型事業が終了してきたことに伴い、地方債の償還額が発行額を上回り、償還が進んたことで、債務償還可能年数は減少してきている。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6"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3" name="楕円 122"/>
        <xdr:cNvSpPr/>
      </xdr:nvSpPr>
      <xdr:spPr>
        <a:xfrm>
          <a:off x="14744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24" name="債務償還可能年数該当値テキスト"/>
        <xdr:cNvSpPr txBox="1"/>
      </xdr:nvSpPr>
      <xdr:spPr>
        <a:xfrm>
          <a:off x="14846300" y="5761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70,069
69,055
201.92
32,184,108
30,254,122
1,699,332
19,646,290
42,953,263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141605</xdr:rowOff>
    </xdr:from>
    <xdr:to>
      <xdr:col>20</xdr:col>
      <xdr:colOff>38100</xdr:colOff>
      <xdr:row>39</xdr:row>
      <xdr:rowOff>71755</xdr:rowOff>
    </xdr:to>
    <xdr:sp macro="" textlink="">
      <xdr:nvSpPr>
        <xdr:cNvPr id="70" name="楕円 69"/>
        <xdr:cNvSpPr/>
      </xdr:nvSpPr>
      <xdr:spPr>
        <a:xfrm>
          <a:off x="3746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13970</xdr:rowOff>
    </xdr:from>
    <xdr:to>
      <xdr:col>15</xdr:col>
      <xdr:colOff>101600</xdr:colOff>
      <xdr:row>39</xdr:row>
      <xdr:rowOff>115570</xdr:rowOff>
    </xdr:to>
    <xdr:sp macro="" textlink="">
      <xdr:nvSpPr>
        <xdr:cNvPr id="71" name="楕円 70"/>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20955</xdr:rowOff>
    </xdr:from>
    <xdr:to>
      <xdr:col>19</xdr:col>
      <xdr:colOff>177800</xdr:colOff>
      <xdr:row>39</xdr:row>
      <xdr:rowOff>64770</xdr:rowOff>
    </xdr:to>
    <xdr:cxnSp macro="">
      <xdr:nvCxnSpPr>
        <xdr:cNvPr id="72" name="直線コネクタ 71"/>
        <xdr:cNvCxnSpPr/>
      </xdr:nvCxnSpPr>
      <xdr:spPr>
        <a:xfrm flipV="1">
          <a:off x="2908300" y="6707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4"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62882</xdr:rowOff>
    </xdr:from>
    <xdr:ext cx="405111" cy="259045"/>
    <xdr:sp macro="" textlink="">
      <xdr:nvSpPr>
        <xdr:cNvPr id="75" name="n_1mainValue【道路】&#10;有形固定資産減価償却率"/>
        <xdr:cNvSpPr txBox="1"/>
      </xdr:nvSpPr>
      <xdr:spPr>
        <a:xfrm>
          <a:off x="3582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76"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20104</xdr:rowOff>
    </xdr:from>
    <xdr:to>
      <xdr:col>50</xdr:col>
      <xdr:colOff>165100</xdr:colOff>
      <xdr:row>38</xdr:row>
      <xdr:rowOff>121704</xdr:rowOff>
    </xdr:to>
    <xdr:sp macro="" textlink="">
      <xdr:nvSpPr>
        <xdr:cNvPr id="114" name="楕円 113"/>
        <xdr:cNvSpPr/>
      </xdr:nvSpPr>
      <xdr:spPr>
        <a:xfrm>
          <a:off x="9588500" y="65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23343</xdr:rowOff>
    </xdr:from>
    <xdr:to>
      <xdr:col>46</xdr:col>
      <xdr:colOff>38100</xdr:colOff>
      <xdr:row>38</xdr:row>
      <xdr:rowOff>124943</xdr:rowOff>
    </xdr:to>
    <xdr:sp macro="" textlink="">
      <xdr:nvSpPr>
        <xdr:cNvPr id="115" name="楕円 114"/>
        <xdr:cNvSpPr/>
      </xdr:nvSpPr>
      <xdr:spPr>
        <a:xfrm>
          <a:off x="8699500" y="65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70904</xdr:rowOff>
    </xdr:from>
    <xdr:to>
      <xdr:col>50</xdr:col>
      <xdr:colOff>114300</xdr:colOff>
      <xdr:row>38</xdr:row>
      <xdr:rowOff>74143</xdr:rowOff>
    </xdr:to>
    <xdr:cxnSp macro="">
      <xdr:nvCxnSpPr>
        <xdr:cNvPr id="116" name="直線コネクタ 115"/>
        <xdr:cNvCxnSpPr/>
      </xdr:nvCxnSpPr>
      <xdr:spPr>
        <a:xfrm flipV="1">
          <a:off x="8750300" y="658600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7"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8"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112831</xdr:rowOff>
    </xdr:from>
    <xdr:ext cx="534377" cy="259045"/>
    <xdr:sp macro="" textlink="">
      <xdr:nvSpPr>
        <xdr:cNvPr id="119" name="n_1mainValue【道路】&#10;一人当たり延長"/>
        <xdr:cNvSpPr txBox="1"/>
      </xdr:nvSpPr>
      <xdr:spPr>
        <a:xfrm>
          <a:off x="9359411" y="66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141470</xdr:rowOff>
    </xdr:from>
    <xdr:ext cx="534377" cy="259045"/>
    <xdr:sp macro="" textlink="">
      <xdr:nvSpPr>
        <xdr:cNvPr id="120" name="n_2mainValue【道路】&#10;一人当たり延長"/>
        <xdr:cNvSpPr txBox="1"/>
      </xdr:nvSpPr>
      <xdr:spPr>
        <a:xfrm>
          <a:off x="8483111" y="63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60" name="楕円 159"/>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42273</xdr:rowOff>
    </xdr:from>
    <xdr:to>
      <xdr:col>15</xdr:col>
      <xdr:colOff>101600</xdr:colOff>
      <xdr:row>59</xdr:row>
      <xdr:rowOff>143873</xdr:rowOff>
    </xdr:to>
    <xdr:sp macro="" textlink="">
      <xdr:nvSpPr>
        <xdr:cNvPr id="161" name="楕円 160"/>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93073</xdr:rowOff>
    </xdr:to>
    <xdr:cxnSp macro="">
      <xdr:nvCxnSpPr>
        <xdr:cNvPr id="162" name="直線コネクタ 161"/>
        <xdr:cNvCxnSpPr/>
      </xdr:nvCxnSpPr>
      <xdr:spPr>
        <a:xfrm flipV="1">
          <a:off x="2908300" y="101498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4"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65" name="n_1mainValue【橋りょう・トンネ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66" name="n_2mainValue【橋りょう・トンネル】&#10;有形固定資産減価償却率"/>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118628</xdr:rowOff>
    </xdr:from>
    <xdr:to>
      <xdr:col>50</xdr:col>
      <xdr:colOff>165100</xdr:colOff>
      <xdr:row>63</xdr:row>
      <xdr:rowOff>48778</xdr:rowOff>
    </xdr:to>
    <xdr:sp macro="" textlink="">
      <xdr:nvSpPr>
        <xdr:cNvPr id="204" name="楕円 203"/>
        <xdr:cNvSpPr/>
      </xdr:nvSpPr>
      <xdr:spPr>
        <a:xfrm>
          <a:off x="9588500" y="10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110079</xdr:rowOff>
    </xdr:from>
    <xdr:to>
      <xdr:col>46</xdr:col>
      <xdr:colOff>38100</xdr:colOff>
      <xdr:row>63</xdr:row>
      <xdr:rowOff>40229</xdr:rowOff>
    </xdr:to>
    <xdr:sp macro="" textlink="">
      <xdr:nvSpPr>
        <xdr:cNvPr id="205" name="楕円 204"/>
        <xdr:cNvSpPr/>
      </xdr:nvSpPr>
      <xdr:spPr>
        <a:xfrm>
          <a:off x="8699500" y="107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160879</xdr:rowOff>
    </xdr:from>
    <xdr:to>
      <xdr:col>50</xdr:col>
      <xdr:colOff>114300</xdr:colOff>
      <xdr:row>62</xdr:row>
      <xdr:rowOff>169428</xdr:rowOff>
    </xdr:to>
    <xdr:cxnSp macro="">
      <xdr:nvCxnSpPr>
        <xdr:cNvPr id="206" name="直線コネクタ 205"/>
        <xdr:cNvCxnSpPr/>
      </xdr:nvCxnSpPr>
      <xdr:spPr>
        <a:xfrm>
          <a:off x="8750300" y="10790779"/>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7"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08"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65305</xdr:rowOff>
    </xdr:from>
    <xdr:ext cx="599010" cy="259045"/>
    <xdr:sp macro="" textlink="">
      <xdr:nvSpPr>
        <xdr:cNvPr id="209" name="n_1mainValue【橋りょう・トンネル】&#10;一人当たり有形固定資産（償却資産）額"/>
        <xdr:cNvSpPr txBox="1"/>
      </xdr:nvSpPr>
      <xdr:spPr>
        <a:xfrm>
          <a:off x="9327095" y="1052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56756</xdr:rowOff>
    </xdr:from>
    <xdr:ext cx="599010" cy="259045"/>
    <xdr:sp macro="" textlink="">
      <xdr:nvSpPr>
        <xdr:cNvPr id="210" name="n_2mainValue【橋りょう・トンネル】&#10;一人当たり有形固定資産（償却資産）額"/>
        <xdr:cNvSpPr txBox="1"/>
      </xdr:nvSpPr>
      <xdr:spPr>
        <a:xfrm>
          <a:off x="8450795" y="1051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49" name="楕円 248"/>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36830</xdr:rowOff>
    </xdr:from>
    <xdr:to>
      <xdr:col>15</xdr:col>
      <xdr:colOff>101600</xdr:colOff>
      <xdr:row>78</xdr:row>
      <xdr:rowOff>138430</xdr:rowOff>
    </xdr:to>
    <xdr:sp macro="" textlink="">
      <xdr:nvSpPr>
        <xdr:cNvPr id="250" name="楕円 249"/>
        <xdr:cNvSpPr/>
      </xdr:nvSpPr>
      <xdr:spPr>
        <a:xfrm>
          <a:off x="2857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177800</xdr:colOff>
      <xdr:row>82</xdr:row>
      <xdr:rowOff>22861</xdr:rowOff>
    </xdr:to>
    <xdr:cxnSp macro="">
      <xdr:nvCxnSpPr>
        <xdr:cNvPr id="251" name="直線コネクタ 250"/>
        <xdr:cNvCxnSpPr/>
      </xdr:nvCxnSpPr>
      <xdr:spPr>
        <a:xfrm>
          <a:off x="2908300" y="13460730"/>
          <a:ext cx="889000" cy="6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2"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53"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54" name="n_1mainValue【公営住宅】&#10;有形固定資産減価償却率"/>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154957</xdr:rowOff>
    </xdr:from>
    <xdr:ext cx="405111" cy="259045"/>
    <xdr:sp macro="" textlink="">
      <xdr:nvSpPr>
        <xdr:cNvPr id="255" name="n_2mainValue【公営住宅】&#10;有形固定資産減価償却率"/>
        <xdr:cNvSpPr txBox="1"/>
      </xdr:nvSpPr>
      <xdr:spPr>
        <a:xfrm>
          <a:off x="2705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293" name="楕円 292"/>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4826</xdr:rowOff>
    </xdr:from>
    <xdr:to>
      <xdr:col>46</xdr:col>
      <xdr:colOff>38100</xdr:colOff>
      <xdr:row>86</xdr:row>
      <xdr:rowOff>106426</xdr:rowOff>
    </xdr:to>
    <xdr:sp macro="" textlink="">
      <xdr:nvSpPr>
        <xdr:cNvPr id="294" name="楕円 293"/>
        <xdr:cNvSpPr/>
      </xdr:nvSpPr>
      <xdr:spPr>
        <a:xfrm>
          <a:off x="8699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86</xdr:row>
      <xdr:rowOff>55626</xdr:rowOff>
    </xdr:to>
    <xdr:cxnSp macro="">
      <xdr:nvCxnSpPr>
        <xdr:cNvPr id="295" name="直線コネクタ 294"/>
        <xdr:cNvCxnSpPr/>
      </xdr:nvCxnSpPr>
      <xdr:spPr>
        <a:xfrm flipV="1">
          <a:off x="8750300" y="14615922"/>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6"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7"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84599</xdr:rowOff>
    </xdr:from>
    <xdr:ext cx="469744" cy="259045"/>
    <xdr:sp macro="" textlink="">
      <xdr:nvSpPr>
        <xdr:cNvPr id="298" name="n_1mainValue【公営住宅】&#10;一人当たり面積"/>
        <xdr:cNvSpPr txBox="1"/>
      </xdr:nvSpPr>
      <xdr:spPr>
        <a:xfrm>
          <a:off x="9391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97553</xdr:rowOff>
    </xdr:from>
    <xdr:ext cx="469744" cy="259045"/>
    <xdr:sp macro="" textlink="">
      <xdr:nvSpPr>
        <xdr:cNvPr id="299" name="n_2mainValue【公営住宅】&#10;一人当たり面積"/>
        <xdr:cNvSpPr txBox="1"/>
      </xdr:nvSpPr>
      <xdr:spPr>
        <a:xfrm>
          <a:off x="85154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354" name="楕円 353"/>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55" name="楕円 354"/>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72390</xdr:rowOff>
    </xdr:to>
    <xdr:cxnSp macro="">
      <xdr:nvCxnSpPr>
        <xdr:cNvPr id="356" name="直線コネクタ 355"/>
        <xdr:cNvCxnSpPr/>
      </xdr:nvCxnSpPr>
      <xdr:spPr>
        <a:xfrm flipV="1">
          <a:off x="14592300" y="65341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7"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8"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86377</xdr:rowOff>
    </xdr:from>
    <xdr:ext cx="405111" cy="259045"/>
    <xdr:sp macro="" textlink="">
      <xdr:nvSpPr>
        <xdr:cNvPr id="359" name="n_1mainValue【認定こども園・幼稚園・保育所】&#10;有形固定資産減価償却率"/>
        <xdr:cNvSpPr txBox="1"/>
      </xdr:nvSpPr>
      <xdr:spPr>
        <a:xfrm>
          <a:off x="15266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360" name="n_2mainValue【認定こども園・幼稚園・保育所】&#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135890</xdr:rowOff>
    </xdr:from>
    <xdr:to>
      <xdr:col>112</xdr:col>
      <xdr:colOff>38100</xdr:colOff>
      <xdr:row>39</xdr:row>
      <xdr:rowOff>66040</xdr:rowOff>
    </xdr:to>
    <xdr:sp macro="" textlink="">
      <xdr:nvSpPr>
        <xdr:cNvPr id="398" name="楕円 397"/>
        <xdr:cNvSpPr/>
      </xdr:nvSpPr>
      <xdr:spPr>
        <a:xfrm>
          <a:off x="2127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135890</xdr:rowOff>
    </xdr:from>
    <xdr:to>
      <xdr:col>107</xdr:col>
      <xdr:colOff>101600</xdr:colOff>
      <xdr:row>39</xdr:row>
      <xdr:rowOff>66040</xdr:rowOff>
    </xdr:to>
    <xdr:sp macro="" textlink="">
      <xdr:nvSpPr>
        <xdr:cNvPr id="399" name="楕円 398"/>
        <xdr:cNvSpPr/>
      </xdr:nvSpPr>
      <xdr:spPr>
        <a:xfrm>
          <a:off x="2038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15240</xdr:rowOff>
    </xdr:from>
    <xdr:to>
      <xdr:col>111</xdr:col>
      <xdr:colOff>177800</xdr:colOff>
      <xdr:row>39</xdr:row>
      <xdr:rowOff>15240</xdr:rowOff>
    </xdr:to>
    <xdr:cxnSp macro="">
      <xdr:nvCxnSpPr>
        <xdr:cNvPr id="400" name="直線コネクタ 399"/>
        <xdr:cNvCxnSpPr/>
      </xdr:nvCxnSpPr>
      <xdr:spPr>
        <a:xfrm>
          <a:off x="20434300" y="670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1"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02"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57167</xdr:rowOff>
    </xdr:from>
    <xdr:ext cx="469744" cy="259045"/>
    <xdr:sp macro="" textlink="">
      <xdr:nvSpPr>
        <xdr:cNvPr id="403" name="n_1mainValue【認定こども園・幼稚園・保育所】&#10;一人当たり面積"/>
        <xdr:cNvSpPr txBox="1"/>
      </xdr:nvSpPr>
      <xdr:spPr>
        <a:xfrm>
          <a:off x="210757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82567</xdr:rowOff>
    </xdr:from>
    <xdr:ext cx="469744" cy="259045"/>
    <xdr:sp macro="" textlink="">
      <xdr:nvSpPr>
        <xdr:cNvPr id="404" name="n_2mainValue【認定こども園・幼稚園・保育所】&#10;一人当たり面積"/>
        <xdr:cNvSpPr txBox="1"/>
      </xdr:nvSpPr>
      <xdr:spPr>
        <a:xfrm>
          <a:off x="20199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445" name="楕円 444"/>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156573</xdr:rowOff>
    </xdr:from>
    <xdr:to>
      <xdr:col>76</xdr:col>
      <xdr:colOff>165100</xdr:colOff>
      <xdr:row>58</xdr:row>
      <xdr:rowOff>86723</xdr:rowOff>
    </xdr:to>
    <xdr:sp macro="" textlink="">
      <xdr:nvSpPr>
        <xdr:cNvPr id="446" name="楕円 445"/>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71846</xdr:rowOff>
    </xdr:to>
    <xdr:cxnSp macro="">
      <xdr:nvCxnSpPr>
        <xdr:cNvPr id="447" name="直線コネクタ 446"/>
        <xdr:cNvCxnSpPr/>
      </xdr:nvCxnSpPr>
      <xdr:spPr>
        <a:xfrm>
          <a:off x="14592300" y="99800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8"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49"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139173</xdr:rowOff>
    </xdr:from>
    <xdr:ext cx="405111" cy="259045"/>
    <xdr:sp macro="" textlink="">
      <xdr:nvSpPr>
        <xdr:cNvPr id="450" name="n_1mainValue【学校施設】&#10;有形固定資産減価償却率"/>
        <xdr:cNvSpPr txBox="1"/>
      </xdr:nvSpPr>
      <xdr:spPr>
        <a:xfrm>
          <a:off x="15266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451" name="n_2mainValue【学校施設】&#10;有形固定資産減価償却率"/>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74603</xdr:rowOff>
    </xdr:from>
    <xdr:to>
      <xdr:col>112</xdr:col>
      <xdr:colOff>38100</xdr:colOff>
      <xdr:row>61</xdr:row>
      <xdr:rowOff>4753</xdr:rowOff>
    </xdr:to>
    <xdr:sp macro="" textlink="">
      <xdr:nvSpPr>
        <xdr:cNvPr id="492" name="楕円 491"/>
        <xdr:cNvSpPr/>
      </xdr:nvSpPr>
      <xdr:spPr>
        <a:xfrm>
          <a:off x="21272500" y="103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79176</xdr:rowOff>
    </xdr:from>
    <xdr:to>
      <xdr:col>107</xdr:col>
      <xdr:colOff>101600</xdr:colOff>
      <xdr:row>61</xdr:row>
      <xdr:rowOff>9326</xdr:rowOff>
    </xdr:to>
    <xdr:sp macro="" textlink="">
      <xdr:nvSpPr>
        <xdr:cNvPr id="493" name="楕円 492"/>
        <xdr:cNvSpPr/>
      </xdr:nvSpPr>
      <xdr:spPr>
        <a:xfrm>
          <a:off x="20383500" y="103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125403</xdr:rowOff>
    </xdr:from>
    <xdr:to>
      <xdr:col>111</xdr:col>
      <xdr:colOff>177800</xdr:colOff>
      <xdr:row>60</xdr:row>
      <xdr:rowOff>129976</xdr:rowOff>
    </xdr:to>
    <xdr:cxnSp macro="">
      <xdr:nvCxnSpPr>
        <xdr:cNvPr id="494" name="直線コネクタ 493"/>
        <xdr:cNvCxnSpPr/>
      </xdr:nvCxnSpPr>
      <xdr:spPr>
        <a:xfrm flipV="1">
          <a:off x="20434300" y="1041240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6"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167330</xdr:rowOff>
    </xdr:from>
    <xdr:ext cx="469744" cy="259045"/>
    <xdr:sp macro="" textlink="">
      <xdr:nvSpPr>
        <xdr:cNvPr id="497" name="n_1mainValue【学校施設】&#10;一人当たり面積"/>
        <xdr:cNvSpPr txBox="1"/>
      </xdr:nvSpPr>
      <xdr:spPr>
        <a:xfrm>
          <a:off x="21075727" y="1045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453</xdr:rowOff>
    </xdr:from>
    <xdr:ext cx="469744" cy="259045"/>
    <xdr:sp macro="" textlink="">
      <xdr:nvSpPr>
        <xdr:cNvPr id="498" name="n_2mainValue【学校施設】&#10;一人当たり面積"/>
        <xdr:cNvSpPr txBox="1"/>
      </xdr:nvSpPr>
      <xdr:spPr>
        <a:xfrm>
          <a:off x="20199427" y="104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1" name="フローチャート: 判断 53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10161</xdr:rowOff>
    </xdr:from>
    <xdr:to>
      <xdr:col>81</xdr:col>
      <xdr:colOff>101600</xdr:colOff>
      <xdr:row>85</xdr:row>
      <xdr:rowOff>111761</xdr:rowOff>
    </xdr:to>
    <xdr:sp macro="" textlink="">
      <xdr:nvSpPr>
        <xdr:cNvPr id="537" name="楕円 536"/>
        <xdr:cNvSpPr/>
      </xdr:nvSpPr>
      <xdr:spPr>
        <a:xfrm>
          <a:off x="1543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61595</xdr:rowOff>
    </xdr:from>
    <xdr:to>
      <xdr:col>76</xdr:col>
      <xdr:colOff>165100</xdr:colOff>
      <xdr:row>85</xdr:row>
      <xdr:rowOff>163195</xdr:rowOff>
    </xdr:to>
    <xdr:sp macro="" textlink="">
      <xdr:nvSpPr>
        <xdr:cNvPr id="538" name="楕円 537"/>
        <xdr:cNvSpPr/>
      </xdr:nvSpPr>
      <xdr:spPr>
        <a:xfrm>
          <a:off x="14541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60961</xdr:rowOff>
    </xdr:from>
    <xdr:to>
      <xdr:col>81</xdr:col>
      <xdr:colOff>50800</xdr:colOff>
      <xdr:row>85</xdr:row>
      <xdr:rowOff>112395</xdr:rowOff>
    </xdr:to>
    <xdr:cxnSp macro="">
      <xdr:nvCxnSpPr>
        <xdr:cNvPr id="539" name="直線コネクタ 538"/>
        <xdr:cNvCxnSpPr/>
      </xdr:nvCxnSpPr>
      <xdr:spPr>
        <a:xfrm flipV="1">
          <a:off x="14592300" y="14634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41"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102888</xdr:rowOff>
    </xdr:from>
    <xdr:ext cx="405111" cy="259045"/>
    <xdr:sp macro="" textlink="">
      <xdr:nvSpPr>
        <xdr:cNvPr id="542" name="n_1mainValue【児童館】&#10;有形固定資産減価償却率"/>
        <xdr:cNvSpPr txBox="1"/>
      </xdr:nvSpPr>
      <xdr:spPr>
        <a:xfrm>
          <a:off x="15266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154322</xdr:rowOff>
    </xdr:from>
    <xdr:ext cx="405111" cy="259045"/>
    <xdr:sp macro="" textlink="">
      <xdr:nvSpPr>
        <xdr:cNvPr id="543" name="n_2mainValue【児童館】&#10;有形固定資産減価償却率"/>
        <xdr:cNvSpPr txBox="1"/>
      </xdr:nvSpPr>
      <xdr:spPr>
        <a:xfrm>
          <a:off x="14389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72"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5" name="フローチャート: 判断 57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581" name="楕円 580"/>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582" name="楕円 581"/>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57150</xdr:rowOff>
    </xdr:to>
    <xdr:cxnSp macro="">
      <xdr:nvCxnSpPr>
        <xdr:cNvPr id="583" name="直線コネクタ 582"/>
        <xdr:cNvCxnSpPr/>
      </xdr:nvCxnSpPr>
      <xdr:spPr>
        <a:xfrm flipV="1">
          <a:off x="20434300" y="1392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584"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585"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586" name="n_1main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587"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17"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20" name="フローチャート: 判断 619"/>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626" name="楕円 625"/>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627" name="楕円 626"/>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80011</xdr:rowOff>
    </xdr:from>
    <xdr:to>
      <xdr:col>81</xdr:col>
      <xdr:colOff>50800</xdr:colOff>
      <xdr:row>104</xdr:row>
      <xdr:rowOff>91439</xdr:rowOff>
    </xdr:to>
    <xdr:cxnSp macro="">
      <xdr:nvCxnSpPr>
        <xdr:cNvPr id="628" name="直線コネクタ 627"/>
        <xdr:cNvCxnSpPr/>
      </xdr:nvCxnSpPr>
      <xdr:spPr>
        <a:xfrm>
          <a:off x="14592300" y="177393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29"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30"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158766</xdr:rowOff>
    </xdr:from>
    <xdr:ext cx="405111" cy="259045"/>
    <xdr:sp macro="" textlink="">
      <xdr:nvSpPr>
        <xdr:cNvPr id="631" name="n_1mainValue【公民館】&#10;有形固定資産減価償却率"/>
        <xdr:cNvSpPr txBox="1"/>
      </xdr:nvSpPr>
      <xdr:spPr>
        <a:xfrm>
          <a:off x="15266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632" name="n_2mainValue【公民館】&#10;有形固定資産減価償却率"/>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63"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6" name="フローチャート: 判断 66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672" name="楕円 671"/>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73" name="楕円 672"/>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107</xdr:row>
      <xdr:rowOff>113756</xdr:rowOff>
    </xdr:to>
    <xdr:cxnSp macro="">
      <xdr:nvCxnSpPr>
        <xdr:cNvPr id="674" name="直線コネクタ 673"/>
        <xdr:cNvCxnSpPr/>
      </xdr:nvCxnSpPr>
      <xdr:spPr>
        <a:xfrm flipV="1">
          <a:off x="20434300" y="18259698"/>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75"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76"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677" name="n_1mainValue【公民館】&#10;一人当たり面積"/>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678" name="n_2main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多くの類型において、有形固定資産減価償却率は類似団体平均を上回っている。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類似施設が多く存在する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、更新及び統廃合等進んでいない為、類似団体に比べ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建設されたのが平成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年以降と比較的新しいため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、減価償却率が小さい状況となっ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70,069
69,055
201.92
32,184,108
30,254,122
1,699,332
19,646,290
42,953,263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95613</xdr:rowOff>
    </xdr:from>
    <xdr:to>
      <xdr:col>15</xdr:col>
      <xdr:colOff>101600</xdr:colOff>
      <xdr:row>38</xdr:row>
      <xdr:rowOff>25763</xdr:rowOff>
    </xdr:to>
    <xdr:sp macro="" textlink="">
      <xdr:nvSpPr>
        <xdr:cNvPr id="74" name="楕円 73"/>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146413</xdr:rowOff>
    </xdr:to>
    <xdr:cxnSp macro="">
      <xdr:nvCxnSpPr>
        <xdr:cNvPr id="75" name="直線コネクタ 74"/>
        <xdr:cNvCxnSpPr/>
      </xdr:nvCxnSpPr>
      <xdr:spPr>
        <a:xfrm flipV="1">
          <a:off x="2908300" y="64443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168020</xdr:rowOff>
    </xdr:from>
    <xdr:ext cx="405111" cy="259045"/>
    <xdr:sp macro="" textlink="">
      <xdr:nvSpPr>
        <xdr:cNvPr id="76"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42290</xdr:rowOff>
    </xdr:from>
    <xdr:ext cx="405111" cy="259045"/>
    <xdr:sp macro="" textlink="">
      <xdr:nvSpPr>
        <xdr:cNvPr id="77" name="n_2mainValue【図書館】&#10;有形固定資産減価償却率"/>
        <xdr:cNvSpPr txBox="1"/>
      </xdr:nvSpPr>
      <xdr:spPr>
        <a:xfrm>
          <a:off x="2705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1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17" name="楕円 116"/>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18" name="楕円 117"/>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0</xdr:rowOff>
    </xdr:to>
    <xdr:cxnSp macro="">
      <xdr:nvCxnSpPr>
        <xdr:cNvPr id="119" name="直線コネクタ 118"/>
        <xdr:cNvCxnSpPr/>
      </xdr:nvCxnSpPr>
      <xdr:spPr>
        <a:xfrm>
          <a:off x="8750300" y="617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67327</xdr:rowOff>
    </xdr:from>
    <xdr:ext cx="469744" cy="259045"/>
    <xdr:sp macro="" textlink="">
      <xdr:nvSpPr>
        <xdr:cNvPr id="120"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21" name="n_2mainValue【図書館】&#10;一人当たり面積"/>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5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6"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62" name="楕円 161"/>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50165</xdr:rowOff>
    </xdr:from>
    <xdr:to>
      <xdr:col>15</xdr:col>
      <xdr:colOff>101600</xdr:colOff>
      <xdr:row>60</xdr:row>
      <xdr:rowOff>151765</xdr:rowOff>
    </xdr:to>
    <xdr:sp macro="" textlink="">
      <xdr:nvSpPr>
        <xdr:cNvPr id="163" name="楕円 162"/>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100965</xdr:rowOff>
    </xdr:to>
    <xdr:cxnSp macro="">
      <xdr:nvCxnSpPr>
        <xdr:cNvPr id="164" name="直線コネクタ 163"/>
        <xdr:cNvCxnSpPr/>
      </xdr:nvCxnSpPr>
      <xdr:spPr>
        <a:xfrm flipV="1">
          <a:off x="2908300" y="1035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108602</xdr:rowOff>
    </xdr:from>
    <xdr:ext cx="405111" cy="259045"/>
    <xdr:sp macro="" textlink="">
      <xdr:nvSpPr>
        <xdr:cNvPr id="165" name="n_1mainValue【体育館・プー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166" name="n_2mainValue【体育館・プール】&#10;有形固定資産減価償却率"/>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9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106934</xdr:rowOff>
    </xdr:from>
    <xdr:to>
      <xdr:col>50</xdr:col>
      <xdr:colOff>165100</xdr:colOff>
      <xdr:row>62</xdr:row>
      <xdr:rowOff>37084</xdr:rowOff>
    </xdr:to>
    <xdr:sp macro="" textlink="">
      <xdr:nvSpPr>
        <xdr:cNvPr id="204" name="楕円 203"/>
        <xdr:cNvSpPr/>
      </xdr:nvSpPr>
      <xdr:spPr>
        <a:xfrm>
          <a:off x="9588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05" name="楕円 204"/>
        <xdr:cNvSpPr/>
      </xdr:nvSpPr>
      <xdr:spPr>
        <a:xfrm>
          <a:off x="869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80010</xdr:rowOff>
    </xdr:from>
    <xdr:to>
      <xdr:col>50</xdr:col>
      <xdr:colOff>114300</xdr:colOff>
      <xdr:row>61</xdr:row>
      <xdr:rowOff>157734</xdr:rowOff>
    </xdr:to>
    <xdr:cxnSp macro="">
      <xdr:nvCxnSpPr>
        <xdr:cNvPr id="206" name="直線コネクタ 205"/>
        <xdr:cNvCxnSpPr/>
      </xdr:nvCxnSpPr>
      <xdr:spPr>
        <a:xfrm>
          <a:off x="8750300" y="105384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28211</xdr:rowOff>
    </xdr:from>
    <xdr:ext cx="469744" cy="259045"/>
    <xdr:sp macro="" textlink="">
      <xdr:nvSpPr>
        <xdr:cNvPr id="207" name="n_1mainValue【体育館・プール】&#10;一人当たり面積"/>
        <xdr:cNvSpPr txBox="1"/>
      </xdr:nvSpPr>
      <xdr:spPr>
        <a:xfrm>
          <a:off x="9391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121937</xdr:rowOff>
    </xdr:from>
    <xdr:ext cx="469744" cy="259045"/>
    <xdr:sp macro="" textlink="">
      <xdr:nvSpPr>
        <xdr:cNvPr id="208" name="n_2mainValue【体育館・プール】&#10;一人当たり面積"/>
        <xdr:cNvSpPr txBox="1"/>
      </xdr:nvSpPr>
      <xdr:spPr>
        <a:xfrm>
          <a:off x="8515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95629</xdr:rowOff>
    </xdr:from>
    <xdr:ext cx="405111" cy="259045"/>
    <xdr:sp macro="" textlink="">
      <xdr:nvSpPr>
        <xdr:cNvPr id="24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44"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250" name="楕円 249"/>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27776</xdr:rowOff>
    </xdr:from>
    <xdr:ext cx="405111" cy="259045"/>
    <xdr:sp macro="" textlink="">
      <xdr:nvSpPr>
        <xdr:cNvPr id="251" name="n_1mainValue【福祉施設】&#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77" name="直線コネクタ 276"/>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78"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79" name="直線コネクタ 278"/>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0"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1" name="直線コネクタ 280"/>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2"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3" name="フローチャート: 判断 282"/>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4" name="フローチャート: 判断 283"/>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6" name="フローチャート: 判断 285"/>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87"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293" name="楕円 292"/>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80027</xdr:rowOff>
    </xdr:from>
    <xdr:ext cx="469744" cy="259045"/>
    <xdr:sp macro="" textlink="">
      <xdr:nvSpPr>
        <xdr:cNvPr id="294"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6" name="テキスト ボックス 30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6" name="テキスト ボックス 31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0" name="直線コネクタ 319"/>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1"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2" name="直線コネクタ 321"/>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3"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4" name="直線コネクタ 32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25"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26" name="フローチャート: 判断 325"/>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27" name="フローチャート: 判断 326"/>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146793</xdr:rowOff>
    </xdr:from>
    <xdr:ext cx="405111" cy="259045"/>
    <xdr:sp macro="" textlink="">
      <xdr:nvSpPr>
        <xdr:cNvPr id="328"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29" name="フローチャート: 判断 328"/>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30"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336" name="楕円 335"/>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907</xdr:rowOff>
    </xdr:from>
    <xdr:to>
      <xdr:col>15</xdr:col>
      <xdr:colOff>101600</xdr:colOff>
      <xdr:row>105</xdr:row>
      <xdr:rowOff>102507</xdr:rowOff>
    </xdr:to>
    <xdr:sp macro="" textlink="">
      <xdr:nvSpPr>
        <xdr:cNvPr id="337" name="楕円 336"/>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51707</xdr:rowOff>
    </xdr:to>
    <xdr:cxnSp macro="">
      <xdr:nvCxnSpPr>
        <xdr:cNvPr id="338" name="直線コネクタ 337"/>
        <xdr:cNvCxnSpPr/>
      </xdr:nvCxnSpPr>
      <xdr:spPr>
        <a:xfrm flipV="1">
          <a:off x="2908300" y="180310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70775</xdr:rowOff>
    </xdr:from>
    <xdr:ext cx="405111" cy="259045"/>
    <xdr:sp macro="" textlink="">
      <xdr:nvSpPr>
        <xdr:cNvPr id="339" name="n_1mainValue【市民会館】&#10;有形固定資産減価償却率"/>
        <xdr:cNvSpPr txBox="1"/>
      </xdr:nvSpPr>
      <xdr:spPr>
        <a:xfrm>
          <a:off x="3582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340" name="n_2mainValue【市民会館】&#10;有形固定資産減価償却率"/>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1" name="直線コネクタ 3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2" name="テキスト ボックス 3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3" name="直線コネクタ 3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4" name="テキスト ボックス 3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5" name="直線コネクタ 3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6" name="テキスト ボックス 3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7" name="直線コネクタ 3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8" name="テキスト ボックス 3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2" name="直線コネクタ 361"/>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64" name="直線コネクタ 36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65"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66" name="直線コネクタ 365"/>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67"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68" name="フローチャート: 判断 367"/>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69" name="フローチャート: 判断 368"/>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122953</xdr:rowOff>
    </xdr:from>
    <xdr:ext cx="469744" cy="259045"/>
    <xdr:sp macro="" textlink="">
      <xdr:nvSpPr>
        <xdr:cNvPr id="370"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1" name="フローチャート: 判断 370"/>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72"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80263</xdr:rowOff>
    </xdr:from>
    <xdr:to>
      <xdr:col>50</xdr:col>
      <xdr:colOff>165100</xdr:colOff>
      <xdr:row>107</xdr:row>
      <xdr:rowOff>10413</xdr:rowOff>
    </xdr:to>
    <xdr:sp macro="" textlink="">
      <xdr:nvSpPr>
        <xdr:cNvPr id="378" name="楕円 377"/>
        <xdr:cNvSpPr/>
      </xdr:nvSpPr>
      <xdr:spPr>
        <a:xfrm>
          <a:off x="9588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379" name="楕円 378"/>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131063</xdr:rowOff>
    </xdr:to>
    <xdr:cxnSp macro="">
      <xdr:nvCxnSpPr>
        <xdr:cNvPr id="380" name="直線コネクタ 379"/>
        <xdr:cNvCxnSpPr/>
      </xdr:nvCxnSpPr>
      <xdr:spPr>
        <a:xfrm>
          <a:off x="8750300" y="18272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381" name="n_1main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382" name="n_2mainValue【市民会館】&#10;一人当たり面積"/>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4" name="テキスト ボックス 3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4" name="テキスト ボックス 4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08" name="直線コネクタ 40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0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0" name="直線コネクタ 40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2" name="直線コネクタ 41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14" name="フローチャート: 判断 41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15" name="フローチャート: 判断 41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123026</xdr:rowOff>
    </xdr:from>
    <xdr:ext cx="405111" cy="259045"/>
    <xdr:sp macro="" textlink="">
      <xdr:nvSpPr>
        <xdr:cNvPr id="416"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17" name="フローチャート: 判断 416"/>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418"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424" name="楕円 423"/>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25" name="楕円 424"/>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36</xdr:row>
      <xdr:rowOff>85997</xdr:rowOff>
    </xdr:to>
    <xdr:cxnSp macro="">
      <xdr:nvCxnSpPr>
        <xdr:cNvPr id="426" name="直線コネクタ 425"/>
        <xdr:cNvCxnSpPr/>
      </xdr:nvCxnSpPr>
      <xdr:spPr>
        <a:xfrm>
          <a:off x="14592300" y="5660572"/>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153324</xdr:rowOff>
    </xdr:from>
    <xdr:ext cx="405111" cy="259045"/>
    <xdr:sp macro="" textlink="">
      <xdr:nvSpPr>
        <xdr:cNvPr id="427" name="n_1mainValue【一般廃棄物処理施設】&#10;有形固定資産減価償却率"/>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28" name="n_2mainValue【一般廃棄物処理施設】&#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9" name="直線コネクタ 4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0" name="テキスト ボックス 43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3" name="直線コネクタ 4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4" name="テキスト ボックス 44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48" name="直線コネクタ 447"/>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49"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0" name="直線コネクタ 449"/>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1"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2" name="直線コネクタ 451"/>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3"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54" name="フローチャート: 判断 453"/>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55" name="フローチャート: 判断 454"/>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56"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57" name="フローチャート: 判断 456"/>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58"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97037</xdr:rowOff>
    </xdr:from>
    <xdr:to>
      <xdr:col>112</xdr:col>
      <xdr:colOff>38100</xdr:colOff>
      <xdr:row>41</xdr:row>
      <xdr:rowOff>27187</xdr:rowOff>
    </xdr:to>
    <xdr:sp macro="" textlink="">
      <xdr:nvSpPr>
        <xdr:cNvPr id="464" name="楕円 463"/>
        <xdr:cNvSpPr/>
      </xdr:nvSpPr>
      <xdr:spPr>
        <a:xfrm>
          <a:off x="21272500" y="69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132168</xdr:rowOff>
    </xdr:from>
    <xdr:to>
      <xdr:col>107</xdr:col>
      <xdr:colOff>101600</xdr:colOff>
      <xdr:row>41</xdr:row>
      <xdr:rowOff>62318</xdr:rowOff>
    </xdr:to>
    <xdr:sp macro="" textlink="">
      <xdr:nvSpPr>
        <xdr:cNvPr id="465" name="楕円 464"/>
        <xdr:cNvSpPr/>
      </xdr:nvSpPr>
      <xdr:spPr>
        <a:xfrm>
          <a:off x="20383500" y="69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147837</xdr:rowOff>
    </xdr:from>
    <xdr:to>
      <xdr:col>111</xdr:col>
      <xdr:colOff>177800</xdr:colOff>
      <xdr:row>41</xdr:row>
      <xdr:rowOff>11518</xdr:rowOff>
    </xdr:to>
    <xdr:cxnSp macro="">
      <xdr:nvCxnSpPr>
        <xdr:cNvPr id="466" name="直線コネクタ 465"/>
        <xdr:cNvCxnSpPr/>
      </xdr:nvCxnSpPr>
      <xdr:spPr>
        <a:xfrm flipV="1">
          <a:off x="20434300" y="7005837"/>
          <a:ext cx="889000" cy="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18314</xdr:rowOff>
    </xdr:from>
    <xdr:ext cx="469744" cy="259045"/>
    <xdr:sp macro="" textlink="">
      <xdr:nvSpPr>
        <xdr:cNvPr id="467" name="n_1mainValue【一般廃棄物処理施設】&#10;一人当たり有形固定資産（償却資産）額"/>
        <xdr:cNvSpPr txBox="1"/>
      </xdr:nvSpPr>
      <xdr:spPr>
        <a:xfrm>
          <a:off x="21075728" y="704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53445</xdr:rowOff>
    </xdr:from>
    <xdr:ext cx="469744" cy="259045"/>
    <xdr:sp macro="" textlink="">
      <xdr:nvSpPr>
        <xdr:cNvPr id="468" name="n_2mainValue【一般廃棄物処理施設】&#10;一人当たり有形固定資産（償却資産）額"/>
        <xdr:cNvSpPr txBox="1"/>
      </xdr:nvSpPr>
      <xdr:spPr>
        <a:xfrm>
          <a:off x="20199428" y="708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94" name="直線コネクタ 49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9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96" name="直線コネクタ 49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9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98" name="直線コネクタ 49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99"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0" name="フローチャート: 判断 49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1" name="フローチャート: 判断 50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502"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3" name="フローチャート: 判断 502"/>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04"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22678</xdr:rowOff>
    </xdr:from>
    <xdr:to>
      <xdr:col>81</xdr:col>
      <xdr:colOff>101600</xdr:colOff>
      <xdr:row>60</xdr:row>
      <xdr:rowOff>124278</xdr:rowOff>
    </xdr:to>
    <xdr:sp macro="" textlink="">
      <xdr:nvSpPr>
        <xdr:cNvPr id="510" name="楕円 509"/>
        <xdr:cNvSpPr/>
      </xdr:nvSpPr>
      <xdr:spPr>
        <a:xfrm>
          <a:off x="15430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11" name="楕円 510"/>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73478</xdr:rowOff>
    </xdr:from>
    <xdr:to>
      <xdr:col>81</xdr:col>
      <xdr:colOff>50800</xdr:colOff>
      <xdr:row>60</xdr:row>
      <xdr:rowOff>104503</xdr:rowOff>
    </xdr:to>
    <xdr:cxnSp macro="">
      <xdr:nvCxnSpPr>
        <xdr:cNvPr id="512" name="直線コネクタ 511"/>
        <xdr:cNvCxnSpPr/>
      </xdr:nvCxnSpPr>
      <xdr:spPr>
        <a:xfrm flipV="1">
          <a:off x="14592300" y="103604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140805</xdr:rowOff>
    </xdr:from>
    <xdr:ext cx="405111" cy="259045"/>
    <xdr:sp macro="" textlink="">
      <xdr:nvSpPr>
        <xdr:cNvPr id="513" name="n_1mainValue【保健センター・保健所】&#10;有形固定資産減価償却率"/>
        <xdr:cNvSpPr txBox="1"/>
      </xdr:nvSpPr>
      <xdr:spPr>
        <a:xfrm>
          <a:off x="152660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14" name="n_2mainValue【保健センター・保健所】&#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38" name="直線コネクタ 537"/>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3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0" name="直線コネクタ 53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1"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2" name="直線コネクタ 541"/>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3"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4" name="フローチャート: 判断 54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45" name="フローチャート: 判断 54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46"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47" name="フローチャート: 判断 546"/>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4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54" name="楕円 553"/>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139700</xdr:rowOff>
    </xdr:from>
    <xdr:to>
      <xdr:col>107</xdr:col>
      <xdr:colOff>101600</xdr:colOff>
      <xdr:row>63</xdr:row>
      <xdr:rowOff>69850</xdr:rowOff>
    </xdr:to>
    <xdr:sp macro="" textlink="">
      <xdr:nvSpPr>
        <xdr:cNvPr id="555" name="楕円 554"/>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556" name="直線コネクタ 555"/>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557"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58"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84" name="直線コネクタ 583"/>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6" name="直線コネクタ 58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8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88" name="直線コネクタ 58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89"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0" name="フローチャート: 判断 58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1" name="フローチャート: 判断 590"/>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92"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3" name="フローチャート: 判断 592"/>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94"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600" name="楕円 599"/>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99968</xdr:rowOff>
    </xdr:from>
    <xdr:to>
      <xdr:col>76</xdr:col>
      <xdr:colOff>165100</xdr:colOff>
      <xdr:row>84</xdr:row>
      <xdr:rowOff>30118</xdr:rowOff>
    </xdr:to>
    <xdr:sp macro="" textlink="">
      <xdr:nvSpPr>
        <xdr:cNvPr id="601" name="楕円 600"/>
        <xdr:cNvSpPr/>
      </xdr:nvSpPr>
      <xdr:spPr>
        <a:xfrm>
          <a:off x="14541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113212</xdr:rowOff>
    </xdr:from>
    <xdr:to>
      <xdr:col>81</xdr:col>
      <xdr:colOff>50800</xdr:colOff>
      <xdr:row>83</xdr:row>
      <xdr:rowOff>150768</xdr:rowOff>
    </xdr:to>
    <xdr:cxnSp macro="">
      <xdr:nvCxnSpPr>
        <xdr:cNvPr id="602" name="直線コネクタ 601"/>
        <xdr:cNvCxnSpPr/>
      </xdr:nvCxnSpPr>
      <xdr:spPr>
        <a:xfrm flipV="1">
          <a:off x="14592300" y="143435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155139</xdr:rowOff>
    </xdr:from>
    <xdr:ext cx="405111" cy="259045"/>
    <xdr:sp macro="" textlink="">
      <xdr:nvSpPr>
        <xdr:cNvPr id="603" name="n_1mainValue【消防施設】&#10;有形固定資産減価償却率"/>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604" name="n_2mainValue【消防施設】&#10;有形固定資産減価償却率"/>
        <xdr:cNvSpPr txBox="1"/>
      </xdr:nvSpPr>
      <xdr:spPr>
        <a:xfrm>
          <a:off x="14389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28" name="直線コネクタ 627"/>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29"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0" name="直線コネクタ 629"/>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2" name="直線コネクタ 63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3"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34" name="フローチャート: 判断 633"/>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35" name="フローチャート: 判断 634"/>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36"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37" name="フローチャート: 判断 636"/>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156227</xdr:rowOff>
    </xdr:from>
    <xdr:ext cx="469744" cy="259045"/>
    <xdr:sp macro="" textlink="">
      <xdr:nvSpPr>
        <xdr:cNvPr id="638"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644" name="楕円 643"/>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97789</xdr:rowOff>
    </xdr:from>
    <xdr:to>
      <xdr:col>107</xdr:col>
      <xdr:colOff>101600</xdr:colOff>
      <xdr:row>84</xdr:row>
      <xdr:rowOff>27939</xdr:rowOff>
    </xdr:to>
    <xdr:sp macro="" textlink="">
      <xdr:nvSpPr>
        <xdr:cNvPr id="645" name="楕円 644"/>
        <xdr:cNvSpPr/>
      </xdr:nvSpPr>
      <xdr:spPr>
        <a:xfrm>
          <a:off x="2038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148589</xdr:rowOff>
    </xdr:to>
    <xdr:cxnSp macro="">
      <xdr:nvCxnSpPr>
        <xdr:cNvPr id="646" name="直線コネクタ 645"/>
        <xdr:cNvCxnSpPr/>
      </xdr:nvCxnSpPr>
      <xdr:spPr>
        <a:xfrm flipV="1">
          <a:off x="20434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47" name="n_1main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44466</xdr:rowOff>
    </xdr:from>
    <xdr:ext cx="469744" cy="259045"/>
    <xdr:sp macro="" textlink="">
      <xdr:nvSpPr>
        <xdr:cNvPr id="648" name="n_2mainValue【消防施設】&#10;一人当たり面積"/>
        <xdr:cNvSpPr txBox="1"/>
      </xdr:nvSpPr>
      <xdr:spPr>
        <a:xfrm>
          <a:off x="20199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74" name="直線コネクタ 673"/>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75"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76" name="直線コネクタ 675"/>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77"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78" name="直線コネクタ 677"/>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79"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0" name="フローチャート: 判断 679"/>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1" name="フローチャート: 判断 680"/>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82"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83" name="フローチャート: 判断 682"/>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684"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690" name="楕円 689"/>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691" name="楕円 690"/>
        <xdr:cNvSpPr/>
      </xdr:nvSpPr>
      <xdr:spPr>
        <a:xfrm>
          <a:off x="14541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90895</xdr:rowOff>
    </xdr:from>
    <xdr:to>
      <xdr:col>81</xdr:col>
      <xdr:colOff>50800</xdr:colOff>
      <xdr:row>102</xdr:row>
      <xdr:rowOff>154577</xdr:rowOff>
    </xdr:to>
    <xdr:cxnSp macro="">
      <xdr:nvCxnSpPr>
        <xdr:cNvPr id="692" name="直線コネクタ 691"/>
        <xdr:cNvCxnSpPr/>
      </xdr:nvCxnSpPr>
      <xdr:spPr>
        <a:xfrm>
          <a:off x="14592300" y="1757879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50454</xdr:rowOff>
    </xdr:from>
    <xdr:ext cx="405111" cy="259045"/>
    <xdr:sp macro="" textlink="">
      <xdr:nvSpPr>
        <xdr:cNvPr id="693" name="n_1mainValue【庁舎】&#10;有形固定資産減価償却率"/>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694" name="n_2mainValue【庁舎】&#10;有形固定資産減価償却率"/>
        <xdr:cNvSpPr txBox="1"/>
      </xdr:nvSpPr>
      <xdr:spPr>
        <a:xfrm>
          <a:off x="14389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1" name="直線コネクタ 720"/>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2"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3" name="直線コネクタ 722"/>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24"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25" name="直線コネクタ 72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26"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27" name="フローチャート: 判断 726"/>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8" name="フローチャート: 判断 727"/>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29"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30" name="フローチャート: 判断 72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731"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79284</xdr:rowOff>
    </xdr:from>
    <xdr:to>
      <xdr:col>112</xdr:col>
      <xdr:colOff>38100</xdr:colOff>
      <xdr:row>106</xdr:row>
      <xdr:rowOff>9434</xdr:rowOff>
    </xdr:to>
    <xdr:sp macro="" textlink="">
      <xdr:nvSpPr>
        <xdr:cNvPr id="737" name="楕円 736"/>
        <xdr:cNvSpPr/>
      </xdr:nvSpPr>
      <xdr:spPr>
        <a:xfrm>
          <a:off x="2127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38" name="楕円 737"/>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130084</xdr:rowOff>
    </xdr:from>
    <xdr:to>
      <xdr:col>111</xdr:col>
      <xdr:colOff>177800</xdr:colOff>
      <xdr:row>105</xdr:row>
      <xdr:rowOff>133350</xdr:rowOff>
    </xdr:to>
    <xdr:cxnSp macro="">
      <xdr:nvCxnSpPr>
        <xdr:cNvPr id="739" name="直線コネクタ 738"/>
        <xdr:cNvCxnSpPr/>
      </xdr:nvCxnSpPr>
      <xdr:spPr>
        <a:xfrm flipV="1">
          <a:off x="20434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561</xdr:rowOff>
    </xdr:from>
    <xdr:ext cx="469744" cy="259045"/>
    <xdr:sp macro="" textlink="">
      <xdr:nvSpPr>
        <xdr:cNvPr id="740" name="n_1mainValue【庁舎】&#10;一人当たり面積"/>
        <xdr:cNvSpPr txBox="1"/>
      </xdr:nvSpPr>
      <xdr:spPr>
        <a:xfrm>
          <a:off x="210757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41" name="n_2main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甲府・峡東クリーンセンター建設による施設の更新が行われたことで大幅な減少となった。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また、消防施設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有形固定資産減価償却率については、計画的に車両や設備の更新を行っているため類似団体に比べ低い値となっている。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70,069
69,055
201.92
32,184,108
30,254,122
1,699,332
19,646,290
42,953,263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５年連続の下落となっているが、類似団体よりは若干上回っている状況である。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税収においては、固定資産税やたばこ税が若干減少したものの、市民税が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％増加したため、市税として、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％の増加となり、若干の回復基調となっている。</a:t>
          </a:r>
        </a:p>
        <a:p>
          <a:r>
            <a:rPr kumimoji="1" lang="ja-JP" altLang="en-US" sz="1300">
              <a:latin typeface="ＭＳ Ｐゴシック" panose="020B0600070205080204" pitchFamily="50" charset="-128"/>
              <a:ea typeface="ＭＳ Ｐゴシック" panose="020B0600070205080204" pitchFamily="50" charset="-128"/>
            </a:rPr>
            <a:t>市税収納率は、前年度より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％上昇し、市町村合併後初めて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％となったが、他自治体と比較すると依然低い値のため、引き続き収納率向上に努め、自己財源の確保及び財政基盤の強化を図る。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97" name="テキスト ボックス 96"/>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ポイント下落し、類似団体と比較しても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ポイント下回っており、類似団体が年々硬直化しているのに対し、若干の改善が見られる。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これは、歳入における地方交付税が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％減、市債が</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％減になったものの、歳出における、ごみ処理施設事務組合事業費負担金が減少したため、補助費等が</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％の大幅減となり、歳出予算合計で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％減となったことが大きな要因となっている。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今後もより一層の行政改革を推進し財政の弾力化に努める。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64</xdr:row>
      <xdr:rowOff>23283</xdr:rowOff>
    </xdr:to>
    <xdr:cxnSp macro="">
      <xdr:nvCxnSpPr>
        <xdr:cNvPr id="132" name="直線コネクタ 131"/>
        <xdr:cNvCxnSpPr/>
      </xdr:nvCxnSpPr>
      <xdr:spPr>
        <a:xfrm flipV="1">
          <a:off x="4114800" y="10706523"/>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64</xdr:row>
      <xdr:rowOff>23283</xdr:rowOff>
    </xdr:to>
    <xdr:cxnSp macro="">
      <xdr:nvCxnSpPr>
        <xdr:cNvPr id="135" name="直線コネクタ 134"/>
        <xdr:cNvCxnSpPr/>
      </xdr:nvCxnSpPr>
      <xdr:spPr>
        <a:xfrm>
          <a:off x="3225800" y="1071456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84667</xdr:rowOff>
    </xdr:to>
    <xdr:cxnSp macro="">
      <xdr:nvCxnSpPr>
        <xdr:cNvPr id="138" name="直線コネクタ 137"/>
        <xdr:cNvCxnSpPr/>
      </xdr:nvCxnSpPr>
      <xdr:spPr>
        <a:xfrm>
          <a:off x="2336800" y="1066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62</xdr:row>
      <xdr:rowOff>36406</xdr:rowOff>
    </xdr:to>
    <xdr:cxnSp macro="">
      <xdr:nvCxnSpPr>
        <xdr:cNvPr id="141" name="直線コネクタ 140"/>
        <xdr:cNvCxnSpPr/>
      </xdr:nvCxnSpPr>
      <xdr:spPr>
        <a:xfrm>
          <a:off x="1447800" y="1037674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7" name="楕円 156"/>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58" name="テキスト ボックス 157"/>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60" name="テキスト ボックス 159"/>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人件費は昨年から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％減、物件費は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％減といずれも減少した。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臨時職員社会保険料を物件費に計上し直したため減少し、物件費はふるさと納税のお礼の品購入費や都市計画基本図作成業務委託の増加があった反面、甲府市へのごみ処理委託料が大きく減少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今後も行政改革を推進し、人件費・物件費の減少に努める。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6485</xdr:rowOff>
    </xdr:from>
    <xdr:to>
      <xdr:col>23</xdr:col>
      <xdr:colOff>133350</xdr:colOff>
      <xdr:row>84</xdr:row>
      <xdr:rowOff>12356</xdr:rowOff>
    </xdr:to>
    <xdr:cxnSp macro="">
      <xdr:nvCxnSpPr>
        <xdr:cNvPr id="195" name="直線コネクタ 194"/>
        <xdr:cNvCxnSpPr/>
      </xdr:nvCxnSpPr>
      <xdr:spPr>
        <a:xfrm flipV="1">
          <a:off x="4114800" y="14408285"/>
          <a:ext cx="8382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12356</xdr:rowOff>
    </xdr:from>
    <xdr:to>
      <xdr:col>19</xdr:col>
      <xdr:colOff>133350</xdr:colOff>
      <xdr:row>84</xdr:row>
      <xdr:rowOff>15484</xdr:rowOff>
    </xdr:to>
    <xdr:cxnSp macro="">
      <xdr:nvCxnSpPr>
        <xdr:cNvPr id="198" name="直線コネクタ 197"/>
        <xdr:cNvCxnSpPr/>
      </xdr:nvCxnSpPr>
      <xdr:spPr>
        <a:xfrm flipV="1">
          <a:off x="3225800" y="14414156"/>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1160</xdr:rowOff>
    </xdr:from>
    <xdr:to>
      <xdr:col>15</xdr:col>
      <xdr:colOff>82550</xdr:colOff>
      <xdr:row>84</xdr:row>
      <xdr:rowOff>15484</xdr:rowOff>
    </xdr:to>
    <xdr:cxnSp macro="">
      <xdr:nvCxnSpPr>
        <xdr:cNvPr id="201" name="直線コネクタ 200"/>
        <xdr:cNvCxnSpPr/>
      </xdr:nvCxnSpPr>
      <xdr:spPr>
        <a:xfrm>
          <a:off x="2336800" y="14402960"/>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123392</xdr:rowOff>
    </xdr:from>
    <xdr:to>
      <xdr:col>11</xdr:col>
      <xdr:colOff>31750</xdr:colOff>
      <xdr:row>84</xdr:row>
      <xdr:rowOff>1160</xdr:rowOff>
    </xdr:to>
    <xdr:cxnSp macro="">
      <xdr:nvCxnSpPr>
        <xdr:cNvPr id="204" name="直線コネクタ 203"/>
        <xdr:cNvCxnSpPr/>
      </xdr:nvCxnSpPr>
      <xdr:spPr>
        <a:xfrm>
          <a:off x="1447800" y="14353742"/>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127135</xdr:rowOff>
    </xdr:from>
    <xdr:to>
      <xdr:col>23</xdr:col>
      <xdr:colOff>184150</xdr:colOff>
      <xdr:row>84</xdr:row>
      <xdr:rowOff>57285</xdr:rowOff>
    </xdr:to>
    <xdr:sp macro="" textlink="">
      <xdr:nvSpPr>
        <xdr:cNvPr id="214" name="楕円 213"/>
        <xdr:cNvSpPr/>
      </xdr:nvSpPr>
      <xdr:spPr>
        <a:xfrm>
          <a:off x="4902200" y="143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143662</xdr:rowOff>
    </xdr:from>
    <xdr:ext cx="762000" cy="259045"/>
    <xdr:sp macro="" textlink="">
      <xdr:nvSpPr>
        <xdr:cNvPr id="215" name="人件費・物件費等の状況該当値テキスト"/>
        <xdr:cNvSpPr txBox="1"/>
      </xdr:nvSpPr>
      <xdr:spPr>
        <a:xfrm>
          <a:off x="5041900" y="1420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133006</xdr:rowOff>
    </xdr:from>
    <xdr:to>
      <xdr:col>19</xdr:col>
      <xdr:colOff>184150</xdr:colOff>
      <xdr:row>84</xdr:row>
      <xdr:rowOff>63156</xdr:rowOff>
    </xdr:to>
    <xdr:sp macro="" textlink="">
      <xdr:nvSpPr>
        <xdr:cNvPr id="216" name="楕円 215"/>
        <xdr:cNvSpPr/>
      </xdr:nvSpPr>
      <xdr:spPr>
        <a:xfrm>
          <a:off x="4064000" y="143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73333</xdr:rowOff>
    </xdr:from>
    <xdr:ext cx="736600" cy="259045"/>
    <xdr:sp macro="" textlink="">
      <xdr:nvSpPr>
        <xdr:cNvPr id="217" name="テキスト ボックス 216"/>
        <xdr:cNvSpPr txBox="1"/>
      </xdr:nvSpPr>
      <xdr:spPr>
        <a:xfrm>
          <a:off x="3733800" y="1413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136134</xdr:rowOff>
    </xdr:from>
    <xdr:to>
      <xdr:col>15</xdr:col>
      <xdr:colOff>133350</xdr:colOff>
      <xdr:row>84</xdr:row>
      <xdr:rowOff>66284</xdr:rowOff>
    </xdr:to>
    <xdr:sp macro="" textlink="">
      <xdr:nvSpPr>
        <xdr:cNvPr id="218" name="楕円 217"/>
        <xdr:cNvSpPr/>
      </xdr:nvSpPr>
      <xdr:spPr>
        <a:xfrm>
          <a:off x="3175000" y="143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76461</xdr:rowOff>
    </xdr:from>
    <xdr:ext cx="762000" cy="259045"/>
    <xdr:sp macro="" textlink="">
      <xdr:nvSpPr>
        <xdr:cNvPr id="219" name="テキスト ボックス 218"/>
        <xdr:cNvSpPr txBox="1"/>
      </xdr:nvSpPr>
      <xdr:spPr>
        <a:xfrm>
          <a:off x="2844800" y="141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121810</xdr:rowOff>
    </xdr:from>
    <xdr:to>
      <xdr:col>11</xdr:col>
      <xdr:colOff>82550</xdr:colOff>
      <xdr:row>84</xdr:row>
      <xdr:rowOff>51960</xdr:rowOff>
    </xdr:to>
    <xdr:sp macro="" textlink="">
      <xdr:nvSpPr>
        <xdr:cNvPr id="220" name="楕円 219"/>
        <xdr:cNvSpPr/>
      </xdr:nvSpPr>
      <xdr:spPr>
        <a:xfrm>
          <a:off x="2286000" y="143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36737</xdr:rowOff>
    </xdr:from>
    <xdr:ext cx="762000" cy="259045"/>
    <xdr:sp macro="" textlink="">
      <xdr:nvSpPr>
        <xdr:cNvPr id="221" name="テキスト ボックス 220"/>
        <xdr:cNvSpPr txBox="1"/>
      </xdr:nvSpPr>
      <xdr:spPr>
        <a:xfrm>
          <a:off x="1955800" y="144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72592</xdr:rowOff>
    </xdr:from>
    <xdr:to>
      <xdr:col>7</xdr:col>
      <xdr:colOff>31750</xdr:colOff>
      <xdr:row>84</xdr:row>
      <xdr:rowOff>2742</xdr:rowOff>
    </xdr:to>
    <xdr:sp macro="" textlink="">
      <xdr:nvSpPr>
        <xdr:cNvPr id="222" name="楕円 221"/>
        <xdr:cNvSpPr/>
      </xdr:nvSpPr>
      <xdr:spPr>
        <a:xfrm>
          <a:off x="1397000" y="143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12919</xdr:rowOff>
    </xdr:from>
    <xdr:ext cx="762000" cy="259045"/>
    <xdr:sp macro="" textlink="">
      <xdr:nvSpPr>
        <xdr:cNvPr id="223" name="テキスト ボックス 222"/>
        <xdr:cNvSpPr txBox="1"/>
      </xdr:nvSpPr>
      <xdr:spPr>
        <a:xfrm>
          <a:off x="1066800" y="1407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類似団体と同程度の指数となっている。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95955</xdr:rowOff>
    </xdr:to>
    <xdr:cxnSp macro="">
      <xdr:nvCxnSpPr>
        <xdr:cNvPr id="257" name="直線コネクタ 256"/>
        <xdr:cNvCxnSpPr/>
      </xdr:nvCxnSpPr>
      <xdr:spPr>
        <a:xfrm>
          <a:off x="16179800" y="1449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95955</xdr:rowOff>
    </xdr:to>
    <xdr:cxnSp macro="">
      <xdr:nvCxnSpPr>
        <xdr:cNvPr id="260" name="直線コネクタ 259"/>
        <xdr:cNvCxnSpPr/>
      </xdr:nvCxnSpPr>
      <xdr:spPr>
        <a:xfrm>
          <a:off x="15290800" y="143771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146755</xdr:rowOff>
    </xdr:to>
    <xdr:cxnSp macro="">
      <xdr:nvCxnSpPr>
        <xdr:cNvPr id="263" name="直線コネクタ 262"/>
        <xdr:cNvCxnSpPr/>
      </xdr:nvCxnSpPr>
      <xdr:spPr>
        <a:xfrm>
          <a:off x="14401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83</xdr:row>
      <xdr:rowOff>133350</xdr:rowOff>
    </xdr:to>
    <xdr:cxnSp macro="">
      <xdr:nvCxnSpPr>
        <xdr:cNvPr id="266" name="直線コネクタ 265"/>
        <xdr:cNvCxnSpPr/>
      </xdr:nvCxnSpPr>
      <xdr:spPr>
        <a:xfrm>
          <a:off x="13512800" y="1422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6" name="楕円 275"/>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17232</xdr:rowOff>
    </xdr:from>
    <xdr:ext cx="762000" cy="259045"/>
    <xdr:sp macro="" textlink="">
      <xdr:nvSpPr>
        <xdr:cNvPr id="277" name="給与水準   （国との比較）該当値テキスト"/>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8" name="楕円 277"/>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131532</xdr:rowOff>
    </xdr:from>
    <xdr:ext cx="736600" cy="259045"/>
    <xdr:sp macro="" textlink="">
      <xdr:nvSpPr>
        <xdr:cNvPr id="279" name="テキスト ボックス 278"/>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80" name="楕円 279"/>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1" name="テキスト ボックス 280"/>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119945</xdr:rowOff>
    </xdr:from>
    <xdr:to>
      <xdr:col>64</xdr:col>
      <xdr:colOff>152400</xdr:colOff>
      <xdr:row>83</xdr:row>
      <xdr:rowOff>50095</xdr:rowOff>
    </xdr:to>
    <xdr:sp macro="" textlink="">
      <xdr:nvSpPr>
        <xdr:cNvPr id="284" name="楕円 283"/>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60272</xdr:rowOff>
    </xdr:from>
    <xdr:ext cx="762000" cy="259045"/>
    <xdr:sp macro="" textlink="">
      <xdr:nvSpPr>
        <xdr:cNvPr id="285" name="テキスト ボックス 284"/>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人口千人当たり職員数は、類似団体内平均値より</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人少なく、県平均より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人多い。職員の定員適正化計画に基づき職員数の削減を実施し、職員数は年々減少している。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今後も厳しい財政状況下にあり、多様化する行政ニーズに的確に対応できる組織体制を整備しながら、職員数を計画的に削減していく。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19413</xdr:rowOff>
    </xdr:to>
    <xdr:cxnSp macro="">
      <xdr:nvCxnSpPr>
        <xdr:cNvPr id="322" name="直線コネクタ 321"/>
        <xdr:cNvCxnSpPr/>
      </xdr:nvCxnSpPr>
      <xdr:spPr>
        <a:xfrm>
          <a:off x="16179800" y="1047326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17114</xdr:rowOff>
    </xdr:to>
    <xdr:cxnSp macro="">
      <xdr:nvCxnSpPr>
        <xdr:cNvPr id="325" name="直線コネクタ 324"/>
        <xdr:cNvCxnSpPr/>
      </xdr:nvCxnSpPr>
      <xdr:spPr>
        <a:xfrm flipV="1">
          <a:off x="15290800" y="10473267"/>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17114</xdr:rowOff>
    </xdr:from>
    <xdr:to>
      <xdr:col>72</xdr:col>
      <xdr:colOff>203200</xdr:colOff>
      <xdr:row>61</xdr:row>
      <xdr:rowOff>32052</xdr:rowOff>
    </xdr:to>
    <xdr:cxnSp macro="">
      <xdr:nvCxnSpPr>
        <xdr:cNvPr id="328" name="直線コネクタ 327"/>
        <xdr:cNvCxnSpPr/>
      </xdr:nvCxnSpPr>
      <xdr:spPr>
        <a:xfrm flipV="1">
          <a:off x="14401800" y="1047556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25158</xdr:rowOff>
    </xdr:from>
    <xdr:to>
      <xdr:col>68</xdr:col>
      <xdr:colOff>152400</xdr:colOff>
      <xdr:row>61</xdr:row>
      <xdr:rowOff>32052</xdr:rowOff>
    </xdr:to>
    <xdr:cxnSp macro="">
      <xdr:nvCxnSpPr>
        <xdr:cNvPr id="331" name="直線コネクタ 330"/>
        <xdr:cNvCxnSpPr/>
      </xdr:nvCxnSpPr>
      <xdr:spPr>
        <a:xfrm>
          <a:off x="13512800" y="1048360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41" name="楕円 340"/>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42"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3" name="楕円 342"/>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4" name="テキスト ボックス 343"/>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137764</xdr:rowOff>
    </xdr:from>
    <xdr:to>
      <xdr:col>73</xdr:col>
      <xdr:colOff>44450</xdr:colOff>
      <xdr:row>61</xdr:row>
      <xdr:rowOff>67914</xdr:rowOff>
    </xdr:to>
    <xdr:sp macro="" textlink="">
      <xdr:nvSpPr>
        <xdr:cNvPr id="345" name="楕円 344"/>
        <xdr:cNvSpPr/>
      </xdr:nvSpPr>
      <xdr:spPr>
        <a:xfrm>
          <a:off x="15240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78091</xdr:rowOff>
    </xdr:from>
    <xdr:ext cx="762000" cy="259045"/>
    <xdr:sp macro="" textlink="">
      <xdr:nvSpPr>
        <xdr:cNvPr id="346" name="テキスト ボックス 345"/>
        <xdr:cNvSpPr txBox="1"/>
      </xdr:nvSpPr>
      <xdr:spPr>
        <a:xfrm>
          <a:off x="14909800" y="1019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152702</xdr:rowOff>
    </xdr:from>
    <xdr:to>
      <xdr:col>68</xdr:col>
      <xdr:colOff>203200</xdr:colOff>
      <xdr:row>61</xdr:row>
      <xdr:rowOff>82852</xdr:rowOff>
    </xdr:to>
    <xdr:sp macro="" textlink="">
      <xdr:nvSpPr>
        <xdr:cNvPr id="347" name="楕円 346"/>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67629</xdr:rowOff>
    </xdr:from>
    <xdr:ext cx="762000" cy="259045"/>
    <xdr:sp macro="" textlink="">
      <xdr:nvSpPr>
        <xdr:cNvPr id="348" name="テキスト ボックス 347"/>
        <xdr:cNvSpPr txBox="1"/>
      </xdr:nvSpPr>
      <xdr:spPr>
        <a:xfrm>
          <a:off x="14020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145808</xdr:rowOff>
    </xdr:from>
    <xdr:to>
      <xdr:col>64</xdr:col>
      <xdr:colOff>152400</xdr:colOff>
      <xdr:row>61</xdr:row>
      <xdr:rowOff>75958</xdr:rowOff>
    </xdr:to>
    <xdr:sp macro="" textlink="">
      <xdr:nvSpPr>
        <xdr:cNvPr id="349" name="楕円 348"/>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60735</xdr:rowOff>
    </xdr:from>
    <xdr:ext cx="762000" cy="259045"/>
    <xdr:sp macro="" textlink="">
      <xdr:nvSpPr>
        <xdr:cNvPr id="350" name="テキスト ボックス 349"/>
        <xdr:cNvSpPr txBox="1"/>
      </xdr:nvSpPr>
      <xdr:spPr>
        <a:xfrm>
          <a:off x="13131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過去５年、毎年減少傾向にあり、去年から０．２ポイントの減となった。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これは、普通交付税の減少に伴い標準財政規模が減少したものの、将来負担額である公債費の償還金が減少したことが要因である。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今後は事業の適切性を見極め、合併特例債の活用も残り僅かとなってくるため、他の低利で有利な資金調達に努めていく。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43</xdr:row>
      <xdr:rowOff>153162</xdr:rowOff>
    </xdr:to>
    <xdr:cxnSp macro="">
      <xdr:nvCxnSpPr>
        <xdr:cNvPr id="382" name="直線コネクタ 381"/>
        <xdr:cNvCxnSpPr/>
      </xdr:nvCxnSpPr>
      <xdr:spPr>
        <a:xfrm flipV="1">
          <a:off x="16179800" y="75062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153162</xdr:rowOff>
    </xdr:from>
    <xdr:to>
      <xdr:col>77</xdr:col>
      <xdr:colOff>44450</xdr:colOff>
      <xdr:row>44</xdr:row>
      <xdr:rowOff>10668</xdr:rowOff>
    </xdr:to>
    <xdr:cxnSp macro="">
      <xdr:nvCxnSpPr>
        <xdr:cNvPr id="385" name="直線コネクタ 384"/>
        <xdr:cNvCxnSpPr/>
      </xdr:nvCxnSpPr>
      <xdr:spPr>
        <a:xfrm flipV="1">
          <a:off x="15290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49276</xdr:rowOff>
    </xdr:to>
    <xdr:cxnSp macro="">
      <xdr:nvCxnSpPr>
        <xdr:cNvPr id="388" name="直線コネクタ 387"/>
        <xdr:cNvCxnSpPr/>
      </xdr:nvCxnSpPr>
      <xdr:spPr>
        <a:xfrm flipV="1">
          <a:off x="14401800" y="75544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87884</xdr:rowOff>
    </xdr:to>
    <xdr:cxnSp macro="">
      <xdr:nvCxnSpPr>
        <xdr:cNvPr id="391" name="直線コネクタ 390"/>
        <xdr:cNvCxnSpPr/>
      </xdr:nvCxnSpPr>
      <xdr:spPr>
        <a:xfrm flipV="1">
          <a:off x="13512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401" name="楕円 400"/>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2"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403" name="楕円 402"/>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404" name="テキスト ボックス 403"/>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5" name="楕円 404"/>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6" name="テキスト ボックス 405"/>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7" name="楕円 406"/>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8" name="テキスト ボックス 407"/>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37084</xdr:rowOff>
    </xdr:from>
    <xdr:to>
      <xdr:col>64</xdr:col>
      <xdr:colOff>152400</xdr:colOff>
      <xdr:row>44</xdr:row>
      <xdr:rowOff>138684</xdr:rowOff>
    </xdr:to>
    <xdr:sp macro="" textlink="">
      <xdr:nvSpPr>
        <xdr:cNvPr id="409" name="楕円 408"/>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123461</xdr:rowOff>
    </xdr:from>
    <xdr:ext cx="762000" cy="259045"/>
    <xdr:sp macro="" textlink="">
      <xdr:nvSpPr>
        <xdr:cNvPr id="410" name="テキスト ボックス 409"/>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前年比較</a:t>
          </a:r>
          <a:r>
            <a:rPr kumimoji="1" lang="ja-JP" altLang="en-US" sz="1300">
              <a:solidFill>
                <a:schemeClr val="dk1"/>
              </a:solidFill>
              <a:effectLst/>
              <a:latin typeface="+mn-lt"/>
              <a:ea typeface="+mn-ea"/>
              <a:cs typeface="+mn-cs"/>
            </a:rPr>
            <a:t>３．２</a:t>
          </a:r>
          <a:r>
            <a:rPr kumimoji="1" lang="ja-JP" altLang="ja-JP" sz="1300">
              <a:solidFill>
                <a:schemeClr val="dk1"/>
              </a:solidFill>
              <a:effectLst/>
              <a:latin typeface="+mn-lt"/>
              <a:ea typeface="+mn-ea"/>
              <a:cs typeface="+mn-cs"/>
            </a:rPr>
            <a:t>ポイントの減少となっており過去５年では最低の数値となった。</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これは、合併特例債等の市債借入れ額が減少した為であるが、</a:t>
          </a:r>
          <a:r>
            <a:rPr kumimoji="1" lang="ja-JP" altLang="ja-JP" sz="1300">
              <a:solidFill>
                <a:schemeClr val="dk1"/>
              </a:solidFill>
              <a:effectLst/>
              <a:latin typeface="+mn-lt"/>
              <a:ea typeface="+mn-ea"/>
              <a:cs typeface="+mn-cs"/>
            </a:rPr>
            <a:t>基準財政需要額の公債費算入見込額</a:t>
          </a:r>
          <a:r>
            <a:rPr kumimoji="1" lang="ja-JP" altLang="en-US" sz="1300">
              <a:solidFill>
                <a:schemeClr val="dk1"/>
              </a:solidFill>
              <a:effectLst/>
              <a:latin typeface="+mn-lt"/>
              <a:ea typeface="+mn-ea"/>
              <a:cs typeface="+mn-cs"/>
            </a:rPr>
            <a:t>の減少よりも、将来負担額である実際の借入額の減少の方が大きかったためである。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比率は減少しているものの、</a:t>
          </a:r>
          <a:r>
            <a:rPr kumimoji="1" lang="ja-JP" altLang="ja-JP" sz="1300">
              <a:solidFill>
                <a:schemeClr val="dk1"/>
              </a:solidFill>
              <a:effectLst/>
              <a:latin typeface="+mn-lt"/>
              <a:ea typeface="+mn-ea"/>
              <a:cs typeface="+mn-cs"/>
            </a:rPr>
            <a:t>類似団体と比較すると</a:t>
          </a:r>
          <a:r>
            <a:rPr kumimoji="1" lang="ja-JP" altLang="en-US" sz="1300">
              <a:solidFill>
                <a:schemeClr val="dk1"/>
              </a:solidFill>
              <a:effectLst/>
              <a:latin typeface="+mn-lt"/>
              <a:ea typeface="+mn-ea"/>
              <a:cs typeface="+mn-cs"/>
            </a:rPr>
            <a:t>３７．０</a:t>
          </a:r>
          <a:r>
            <a:rPr kumimoji="1" lang="ja-JP" altLang="ja-JP" sz="1300">
              <a:solidFill>
                <a:schemeClr val="dk1"/>
              </a:solidFill>
              <a:effectLst/>
              <a:latin typeface="+mn-lt"/>
              <a:ea typeface="+mn-ea"/>
              <a:cs typeface="+mn-cs"/>
            </a:rPr>
            <a:t>ポイントと大きく上回っているため、更なる抑制に努める</a:t>
          </a:r>
          <a:r>
            <a:rPr kumimoji="1" lang="ja-JP" altLang="en-US" sz="1300">
              <a:solidFill>
                <a:schemeClr val="dk1"/>
              </a:solidFill>
              <a:effectLst/>
              <a:latin typeface="+mn-lt"/>
              <a:ea typeface="+mn-ea"/>
              <a:cs typeface="+mn-cs"/>
            </a:rPr>
            <a:t>必要がある。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167979</xdr:rowOff>
    </xdr:from>
    <xdr:to>
      <xdr:col>81</xdr:col>
      <xdr:colOff>44450</xdr:colOff>
      <xdr:row>17</xdr:row>
      <xdr:rowOff>22267</xdr:rowOff>
    </xdr:to>
    <xdr:cxnSp macro="">
      <xdr:nvCxnSpPr>
        <xdr:cNvPr id="444" name="直線コネクタ 443"/>
        <xdr:cNvCxnSpPr/>
      </xdr:nvCxnSpPr>
      <xdr:spPr>
        <a:xfrm flipV="1">
          <a:off x="16179800" y="2911179"/>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22267</xdr:rowOff>
    </xdr:from>
    <xdr:to>
      <xdr:col>77</xdr:col>
      <xdr:colOff>44450</xdr:colOff>
      <xdr:row>17</xdr:row>
      <xdr:rowOff>80179</xdr:rowOff>
    </xdr:to>
    <xdr:cxnSp macro="">
      <xdr:nvCxnSpPr>
        <xdr:cNvPr id="447" name="直線コネクタ 446"/>
        <xdr:cNvCxnSpPr/>
      </xdr:nvCxnSpPr>
      <xdr:spPr>
        <a:xfrm flipV="1">
          <a:off x="15290800" y="293691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80179</xdr:rowOff>
    </xdr:from>
    <xdr:to>
      <xdr:col>72</xdr:col>
      <xdr:colOff>203200</xdr:colOff>
      <xdr:row>17</xdr:row>
      <xdr:rowOff>111548</xdr:rowOff>
    </xdr:to>
    <xdr:cxnSp macro="">
      <xdr:nvCxnSpPr>
        <xdr:cNvPr id="450" name="直線コネクタ 449"/>
        <xdr:cNvCxnSpPr/>
      </xdr:nvCxnSpPr>
      <xdr:spPr>
        <a:xfrm flipV="1">
          <a:off x="14401800" y="299482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54441</xdr:rowOff>
    </xdr:from>
    <xdr:to>
      <xdr:col>68</xdr:col>
      <xdr:colOff>152400</xdr:colOff>
      <xdr:row>17</xdr:row>
      <xdr:rowOff>111548</xdr:rowOff>
    </xdr:to>
    <xdr:cxnSp macro="">
      <xdr:nvCxnSpPr>
        <xdr:cNvPr id="453" name="直線コネクタ 452"/>
        <xdr:cNvCxnSpPr/>
      </xdr:nvCxnSpPr>
      <xdr:spPr>
        <a:xfrm>
          <a:off x="13512800" y="2969091"/>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117179</xdr:rowOff>
    </xdr:from>
    <xdr:to>
      <xdr:col>81</xdr:col>
      <xdr:colOff>95250</xdr:colOff>
      <xdr:row>17</xdr:row>
      <xdr:rowOff>47329</xdr:rowOff>
    </xdr:to>
    <xdr:sp macro="" textlink="">
      <xdr:nvSpPr>
        <xdr:cNvPr id="463" name="楕円 462"/>
        <xdr:cNvSpPr/>
      </xdr:nvSpPr>
      <xdr:spPr>
        <a:xfrm>
          <a:off x="16967200" y="28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89256</xdr:rowOff>
    </xdr:from>
    <xdr:ext cx="762000" cy="259045"/>
    <xdr:sp macro="" textlink="">
      <xdr:nvSpPr>
        <xdr:cNvPr id="464" name="将来負担の状況該当値テキスト"/>
        <xdr:cNvSpPr txBox="1"/>
      </xdr:nvSpPr>
      <xdr:spPr>
        <a:xfrm>
          <a:off x="17106900" y="283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142917</xdr:rowOff>
    </xdr:from>
    <xdr:to>
      <xdr:col>77</xdr:col>
      <xdr:colOff>95250</xdr:colOff>
      <xdr:row>17</xdr:row>
      <xdr:rowOff>73067</xdr:rowOff>
    </xdr:to>
    <xdr:sp macro="" textlink="">
      <xdr:nvSpPr>
        <xdr:cNvPr id="465" name="楕円 464"/>
        <xdr:cNvSpPr/>
      </xdr:nvSpPr>
      <xdr:spPr>
        <a:xfrm>
          <a:off x="161290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57844</xdr:rowOff>
    </xdr:from>
    <xdr:ext cx="736600" cy="259045"/>
    <xdr:sp macro="" textlink="">
      <xdr:nvSpPr>
        <xdr:cNvPr id="466" name="テキスト ボックス 465"/>
        <xdr:cNvSpPr txBox="1"/>
      </xdr:nvSpPr>
      <xdr:spPr>
        <a:xfrm>
          <a:off x="15798800" y="297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29379</xdr:rowOff>
    </xdr:from>
    <xdr:to>
      <xdr:col>73</xdr:col>
      <xdr:colOff>44450</xdr:colOff>
      <xdr:row>17</xdr:row>
      <xdr:rowOff>130979</xdr:rowOff>
    </xdr:to>
    <xdr:sp macro="" textlink="">
      <xdr:nvSpPr>
        <xdr:cNvPr id="467" name="楕円 466"/>
        <xdr:cNvSpPr/>
      </xdr:nvSpPr>
      <xdr:spPr>
        <a:xfrm>
          <a:off x="15240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115756</xdr:rowOff>
    </xdr:from>
    <xdr:ext cx="762000" cy="259045"/>
    <xdr:sp macro="" textlink="">
      <xdr:nvSpPr>
        <xdr:cNvPr id="468" name="テキスト ボックス 467"/>
        <xdr:cNvSpPr txBox="1"/>
      </xdr:nvSpPr>
      <xdr:spPr>
        <a:xfrm>
          <a:off x="14909800" y="30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60748</xdr:rowOff>
    </xdr:from>
    <xdr:to>
      <xdr:col>68</xdr:col>
      <xdr:colOff>203200</xdr:colOff>
      <xdr:row>17</xdr:row>
      <xdr:rowOff>162348</xdr:rowOff>
    </xdr:to>
    <xdr:sp macro="" textlink="">
      <xdr:nvSpPr>
        <xdr:cNvPr id="469" name="楕円 468"/>
        <xdr:cNvSpPr/>
      </xdr:nvSpPr>
      <xdr:spPr>
        <a:xfrm>
          <a:off x="14351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147125</xdr:rowOff>
    </xdr:from>
    <xdr:ext cx="762000" cy="259045"/>
    <xdr:sp macro="" textlink="">
      <xdr:nvSpPr>
        <xdr:cNvPr id="470" name="テキスト ボックス 469"/>
        <xdr:cNvSpPr txBox="1"/>
      </xdr:nvSpPr>
      <xdr:spPr>
        <a:xfrm>
          <a:off x="14020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3641</xdr:rowOff>
    </xdr:from>
    <xdr:to>
      <xdr:col>64</xdr:col>
      <xdr:colOff>152400</xdr:colOff>
      <xdr:row>17</xdr:row>
      <xdr:rowOff>105241</xdr:rowOff>
    </xdr:to>
    <xdr:sp macro="" textlink="">
      <xdr:nvSpPr>
        <xdr:cNvPr id="471" name="楕円 470"/>
        <xdr:cNvSpPr/>
      </xdr:nvSpPr>
      <xdr:spPr>
        <a:xfrm>
          <a:off x="134620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90018</xdr:rowOff>
    </xdr:from>
    <xdr:ext cx="762000" cy="259045"/>
    <xdr:sp macro="" textlink="">
      <xdr:nvSpPr>
        <xdr:cNvPr id="472" name="テキスト ボックス 471"/>
        <xdr:cNvSpPr txBox="1"/>
      </xdr:nvSpPr>
      <xdr:spPr>
        <a:xfrm>
          <a:off x="13131800" y="30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70,069
69,055
201.92
32,184,108
30,254,122
1,699,332
19,646,290
42,953,263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と比較し０．３ポイント減であり、全国平均、県平均、類似団体の平均すべての平均値を下回っている。これは、臨時職員社会保険料を物件費に計上し直し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今後も定員管理による職員数の削減を含めた、より一層の定員管理・給与費の適正化に努める。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54610</xdr:rowOff>
    </xdr:to>
    <xdr:cxnSp macro="">
      <xdr:nvCxnSpPr>
        <xdr:cNvPr id="66" name="直線コネクタ 65"/>
        <xdr:cNvCxnSpPr/>
      </xdr:nvCxnSpPr>
      <xdr:spPr>
        <a:xfrm flipV="1">
          <a:off x="3987800" y="603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54610</xdr:rowOff>
    </xdr:to>
    <xdr:cxnSp macro="">
      <xdr:nvCxnSpPr>
        <xdr:cNvPr id="69" name="直線コネクタ 68"/>
        <xdr:cNvCxnSpPr/>
      </xdr:nvCxnSpPr>
      <xdr:spPr>
        <a:xfrm>
          <a:off x="3098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24130</xdr:rowOff>
    </xdr:to>
    <xdr:cxnSp macro="">
      <xdr:nvCxnSpPr>
        <xdr:cNvPr id="72" name="直線コネクタ 71"/>
        <xdr:cNvCxnSpPr/>
      </xdr:nvCxnSpPr>
      <xdr:spPr>
        <a:xfrm>
          <a:off x="2209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8890</xdr:rowOff>
    </xdr:to>
    <xdr:cxnSp macro="">
      <xdr:nvCxnSpPr>
        <xdr:cNvPr id="75" name="直線コネクタ 74"/>
        <xdr:cNvCxnSpPr/>
      </xdr:nvCxnSpPr>
      <xdr:spPr>
        <a:xfrm>
          <a:off x="1320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物件費に係る経常収支比率は、前年度と比較し０．５ポイントの減となったが、類似団体や全国平均、県平均を上回っている状況にある。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甲府市へのごみ処理委託料が減少したことが要因となっていると考えられるが、引き続き事務事業の見直し、行政改革等を推進して抑制に努める。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107950</xdr:rowOff>
    </xdr:to>
    <xdr:cxnSp macro="">
      <xdr:nvCxnSpPr>
        <xdr:cNvPr id="127" name="直線コネクタ 126"/>
        <xdr:cNvCxnSpPr/>
      </xdr:nvCxnSpPr>
      <xdr:spPr>
        <a:xfrm flipV="1">
          <a:off x="15671800" y="298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107950</xdr:rowOff>
    </xdr:to>
    <xdr:cxnSp macro="">
      <xdr:nvCxnSpPr>
        <xdr:cNvPr id="130" name="直線コネクタ 129"/>
        <xdr:cNvCxnSpPr/>
      </xdr:nvCxnSpPr>
      <xdr:spPr>
        <a:xfrm>
          <a:off x="14782800" y="2954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100330</xdr:rowOff>
    </xdr:to>
    <xdr:cxnSp macro="">
      <xdr:nvCxnSpPr>
        <xdr:cNvPr id="133" name="直線コネクタ 132"/>
        <xdr:cNvCxnSpPr/>
      </xdr:nvCxnSpPr>
      <xdr:spPr>
        <a:xfrm flipV="1">
          <a:off x="13893800" y="2954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18</xdr:row>
      <xdr:rowOff>43180</xdr:rowOff>
    </xdr:to>
    <xdr:cxnSp macro="">
      <xdr:nvCxnSpPr>
        <xdr:cNvPr id="136" name="直線コネクタ 135"/>
        <xdr:cNvCxnSpPr/>
      </xdr:nvCxnSpPr>
      <xdr:spPr>
        <a:xfrm flipV="1">
          <a:off x="13004800" y="3014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3" name="テキスト ボックス 152"/>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4" name="楕円 153"/>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5" name="テキスト ボックス 154"/>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扶助費に係る経常収支比率は、前年度と比較し０．９ポイントの増となった。臨時福祉給付金事業や、民間保育所への給付事業である施設型給付費等事業の増が要因と考えられる。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少子高齢化の進展に伴い、扶助費は増加傾向と推測され、経費の抑制に努める。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142240</xdr:rowOff>
    </xdr:to>
    <xdr:cxnSp macro="">
      <xdr:nvCxnSpPr>
        <xdr:cNvPr id="188" name="直線コネクタ 187"/>
        <xdr:cNvCxnSpPr/>
      </xdr:nvCxnSpPr>
      <xdr:spPr>
        <a:xfrm>
          <a:off x="3987800" y="9331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104140</xdr:rowOff>
    </xdr:to>
    <xdr:cxnSp macro="">
      <xdr:nvCxnSpPr>
        <xdr:cNvPr id="191" name="直線コネクタ 190"/>
        <xdr:cNvCxnSpPr/>
      </xdr:nvCxnSpPr>
      <xdr:spPr>
        <a:xfrm flipV="1">
          <a:off x="3098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54</xdr:row>
      <xdr:rowOff>104140</xdr:rowOff>
    </xdr:to>
    <xdr:cxnSp macro="">
      <xdr:nvCxnSpPr>
        <xdr:cNvPr id="194" name="直線コネクタ 193"/>
        <xdr:cNvCxnSpPr/>
      </xdr:nvCxnSpPr>
      <xdr:spPr>
        <a:xfrm>
          <a:off x="2209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73660</xdr:rowOff>
    </xdr:to>
    <xdr:cxnSp macro="">
      <xdr:nvCxnSpPr>
        <xdr:cNvPr id="197" name="直線コネクタ 196"/>
        <xdr:cNvCxnSpPr/>
      </xdr:nvCxnSpPr>
      <xdr:spPr>
        <a:xfrm>
          <a:off x="1320800" y="9309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91440</xdr:rowOff>
    </xdr:from>
    <xdr:to>
      <xdr:col>24</xdr:col>
      <xdr:colOff>76200</xdr:colOff>
      <xdr:row>55</xdr:row>
      <xdr:rowOff>21590</xdr:rowOff>
    </xdr:to>
    <xdr:sp macro="" textlink="">
      <xdr:nvSpPr>
        <xdr:cNvPr id="207" name="楕円 206"/>
        <xdr:cNvSpPr/>
      </xdr:nvSpPr>
      <xdr:spPr>
        <a:xfrm>
          <a:off x="4775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107967</xdr:rowOff>
    </xdr:from>
    <xdr:ext cx="762000" cy="259045"/>
    <xdr:sp macro="" textlink="">
      <xdr:nvSpPr>
        <xdr:cNvPr id="208" name="扶助費該当値テキスト"/>
        <xdr:cNvSpPr txBox="1"/>
      </xdr:nvSpPr>
      <xdr:spPr>
        <a:xfrm>
          <a:off x="4914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22860</xdr:rowOff>
    </xdr:from>
    <xdr:to>
      <xdr:col>20</xdr:col>
      <xdr:colOff>38100</xdr:colOff>
      <xdr:row>54</xdr:row>
      <xdr:rowOff>124460</xdr:rowOff>
    </xdr:to>
    <xdr:sp macro="" textlink="">
      <xdr:nvSpPr>
        <xdr:cNvPr id="209" name="楕円 208"/>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134637</xdr:rowOff>
    </xdr:from>
    <xdr:ext cx="736600" cy="259045"/>
    <xdr:sp macro="" textlink="">
      <xdr:nvSpPr>
        <xdr:cNvPr id="210" name="テキスト ボックス 209"/>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11" name="楕円 210"/>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12" name="テキスト ボックス 211"/>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3" name="楕円 212"/>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4" name="テキスト ボックス 213"/>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その他に係る経常収支比率は、前年度と比較し０．２ポイントの増であり、昨年と同水準となっている。増加要因は、ふるさと納税の増加によるまちづくり基金への積立金の増が挙げられる。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会計への繰出金は前年と同水準であるが、基準外の繰出しは、一般会計を圧迫する要因となるため、公営企業会計及び特別会計において、各種税・料金の見直し及び収納率向上や経費節減に取り組み、経営の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20865</xdr:rowOff>
    </xdr:to>
    <xdr:cxnSp macro="">
      <xdr:nvCxnSpPr>
        <xdr:cNvPr id="251" name="直線コネクタ 250"/>
        <xdr:cNvCxnSpPr/>
      </xdr:nvCxnSpPr>
      <xdr:spPr>
        <a:xfrm>
          <a:off x="15671800" y="94375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57</xdr:row>
      <xdr:rowOff>24130</xdr:rowOff>
    </xdr:to>
    <xdr:cxnSp macro="">
      <xdr:nvCxnSpPr>
        <xdr:cNvPr id="254" name="直線コネクタ 253"/>
        <xdr:cNvCxnSpPr/>
      </xdr:nvCxnSpPr>
      <xdr:spPr>
        <a:xfrm flipV="1">
          <a:off x="14782800" y="9437551"/>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57" name="直線コネクタ 256"/>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56</xdr:row>
      <xdr:rowOff>149860</xdr:rowOff>
    </xdr:to>
    <xdr:cxnSp macro="">
      <xdr:nvCxnSpPr>
        <xdr:cNvPr id="260" name="直線コネクタ 259"/>
        <xdr:cNvCxnSpPr/>
      </xdr:nvCxnSpPr>
      <xdr:spPr>
        <a:xfrm>
          <a:off x="13004800" y="945714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0" name="楕円 269"/>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1" name="その他該当値テキスト"/>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2" name="楕円 271"/>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3" name="テキスト ボックス 272"/>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78" name="楕円 277"/>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79" name="テキスト ボックス 278"/>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補助費等に係る経常収支比率は前年度比３．６ポイントの減となったが、類似団体・全国平均を上回っている状況である。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要因とすると、ごみ処理施設事務組合事業費負担金が減少したことが考えられる。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補助金交付については制度の見直しや廃止の検討も行い、更なる補助金の抑制に努める。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69850</xdr:rowOff>
    </xdr:to>
    <xdr:cxnSp macro="">
      <xdr:nvCxnSpPr>
        <xdr:cNvPr id="309" name="直線コネクタ 308"/>
        <xdr:cNvCxnSpPr/>
      </xdr:nvCxnSpPr>
      <xdr:spPr>
        <a:xfrm flipV="1">
          <a:off x="15671800" y="624890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37</xdr:row>
      <xdr:rowOff>69850</xdr:rowOff>
    </xdr:to>
    <xdr:cxnSp macro="">
      <xdr:nvCxnSpPr>
        <xdr:cNvPr id="312" name="直線コネクタ 311"/>
        <xdr:cNvCxnSpPr/>
      </xdr:nvCxnSpPr>
      <xdr:spPr>
        <a:xfrm>
          <a:off x="14782800" y="6111748"/>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115570</xdr:rowOff>
    </xdr:to>
    <xdr:cxnSp macro="">
      <xdr:nvCxnSpPr>
        <xdr:cNvPr id="315" name="直線コネクタ 314"/>
        <xdr:cNvCxnSpPr/>
      </xdr:nvCxnSpPr>
      <xdr:spPr>
        <a:xfrm flipV="1">
          <a:off x="13893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165862</xdr:rowOff>
    </xdr:to>
    <xdr:cxnSp macro="">
      <xdr:nvCxnSpPr>
        <xdr:cNvPr id="318" name="直線コネクタ 317"/>
        <xdr:cNvCxnSpPr/>
      </xdr:nvCxnSpPr>
      <xdr:spPr>
        <a:xfrm flipV="1">
          <a:off x="13004800" y="61163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8" name="楕円 327"/>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29"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2" name="楕円 331"/>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3" name="テキスト ボックス 332"/>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4" name="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6" name="楕円 335"/>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7" name="テキスト ボックス 336"/>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公債費に係る経常収支比率は、前年度と比較し</a:t>
          </a:r>
          <a:r>
            <a:rPr kumimoji="1" lang="ja-JP" altLang="en-US" sz="1300">
              <a:solidFill>
                <a:schemeClr val="dk1"/>
              </a:solidFill>
              <a:effectLst/>
              <a:latin typeface="+mn-lt"/>
              <a:ea typeface="+mn-ea"/>
              <a:cs typeface="+mn-cs"/>
            </a:rPr>
            <a:t>０．３</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となっており</a:t>
          </a:r>
          <a:r>
            <a:rPr kumimoji="1" lang="ja-JP" altLang="en-US" sz="1300">
              <a:latin typeface="ＭＳ Ｐゴシック" panose="020B0600070205080204" pitchFamily="50" charset="-128"/>
              <a:ea typeface="ＭＳ Ｐゴシック" panose="020B0600070205080204" pitchFamily="50" charset="-128"/>
            </a:rPr>
            <a:t>、臨時地方道路整備事業債の償還が減少したことなどが要因として挙げられる。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類似団体・全国平均をここ数年上回っている状態が続いており、今後も市の基盤整備に合併特例債の活用が見込まれるため、既存市債の繰上償還や低利な起債への借換等を行い、上昇抑制に努める。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xdr:rowOff>
    </xdr:from>
    <xdr:to>
      <xdr:col>24</xdr:col>
      <xdr:colOff>25400</xdr:colOff>
      <xdr:row>78</xdr:row>
      <xdr:rowOff>18414</xdr:rowOff>
    </xdr:to>
    <xdr:cxnSp macro="">
      <xdr:nvCxnSpPr>
        <xdr:cNvPr id="366" name="直線コネクタ 365"/>
        <xdr:cNvCxnSpPr/>
      </xdr:nvCxnSpPr>
      <xdr:spPr>
        <a:xfrm flipV="1">
          <a:off x="3987800" y="133743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104139</xdr:rowOff>
    </xdr:from>
    <xdr:to>
      <xdr:col>19</xdr:col>
      <xdr:colOff>187325</xdr:colOff>
      <xdr:row>78</xdr:row>
      <xdr:rowOff>18414</xdr:rowOff>
    </xdr:to>
    <xdr:cxnSp macro="">
      <xdr:nvCxnSpPr>
        <xdr:cNvPr id="369" name="直線コネクタ 368"/>
        <xdr:cNvCxnSpPr/>
      </xdr:nvCxnSpPr>
      <xdr:spPr>
        <a:xfrm>
          <a:off x="3098800" y="133057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104139</xdr:rowOff>
    </xdr:to>
    <xdr:cxnSp macro="">
      <xdr:nvCxnSpPr>
        <xdr:cNvPr id="372" name="直線コネクタ 371"/>
        <xdr:cNvCxnSpPr/>
      </xdr:nvCxnSpPr>
      <xdr:spPr>
        <a:xfrm>
          <a:off x="2209800" y="13294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92711</xdr:rowOff>
    </xdr:to>
    <xdr:cxnSp macro="">
      <xdr:nvCxnSpPr>
        <xdr:cNvPr id="375" name="直線コネクタ 374"/>
        <xdr:cNvCxnSpPr/>
      </xdr:nvCxnSpPr>
      <xdr:spPr>
        <a:xfrm>
          <a:off x="1320800" y="132372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85" name="楕円 384"/>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86"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139064</xdr:rowOff>
    </xdr:from>
    <xdr:to>
      <xdr:col>20</xdr:col>
      <xdr:colOff>38100</xdr:colOff>
      <xdr:row>78</xdr:row>
      <xdr:rowOff>69214</xdr:rowOff>
    </xdr:to>
    <xdr:sp macro="" textlink="">
      <xdr:nvSpPr>
        <xdr:cNvPr id="387" name="楕円 386"/>
        <xdr:cNvSpPr/>
      </xdr:nvSpPr>
      <xdr:spPr>
        <a:xfrm>
          <a:off x="3937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53991</xdr:rowOff>
    </xdr:from>
    <xdr:ext cx="736600" cy="259045"/>
    <xdr:sp macro="" textlink="">
      <xdr:nvSpPr>
        <xdr:cNvPr id="388" name="テキスト ボックス 387"/>
        <xdr:cNvSpPr txBox="1"/>
      </xdr:nvSpPr>
      <xdr:spPr>
        <a:xfrm>
          <a:off x="3606800" y="1342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9" name="楕円 388"/>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90" name="テキスト ボックス 389"/>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1" name="楕円 390"/>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2" name="テキスト ボックス 391"/>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93" name="楕円 392"/>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94" name="テキスト ボックス 393"/>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公債費を除いた経常収支比率は、前年度と比較して３．３ポイントの減であるが、類似団体・全国平均・県平均いずれをも下回っている状況である。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今後も行政サービスの水準の維持に努めながら、歳出を抑制していく。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30987</xdr:rowOff>
    </xdr:to>
    <xdr:cxnSp macro="">
      <xdr:nvCxnSpPr>
        <xdr:cNvPr id="425" name="直線コネクタ 424"/>
        <xdr:cNvCxnSpPr/>
      </xdr:nvCxnSpPr>
      <xdr:spPr>
        <a:xfrm flipV="1">
          <a:off x="15671800" y="12910312"/>
          <a:ext cx="8382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30987</xdr:rowOff>
    </xdr:to>
    <xdr:cxnSp macro="">
      <xdr:nvCxnSpPr>
        <xdr:cNvPr id="428" name="直線コネクタ 427"/>
        <xdr:cNvCxnSpPr/>
      </xdr:nvCxnSpPr>
      <xdr:spPr>
        <a:xfrm>
          <a:off x="14782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110998</xdr:rowOff>
    </xdr:to>
    <xdr:cxnSp macro="">
      <xdr:nvCxnSpPr>
        <xdr:cNvPr id="431" name="直線コネクタ 430"/>
        <xdr:cNvCxnSpPr/>
      </xdr:nvCxnSpPr>
      <xdr:spPr>
        <a:xfrm>
          <a:off x="13893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92710</xdr:rowOff>
    </xdr:to>
    <xdr:cxnSp macro="">
      <xdr:nvCxnSpPr>
        <xdr:cNvPr id="434" name="直線コネクタ 433"/>
        <xdr:cNvCxnSpPr/>
      </xdr:nvCxnSpPr>
      <xdr:spPr>
        <a:xfrm>
          <a:off x="13004800" y="128325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4" name="楕円 443"/>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5" name="公債費以外該当値テキスト"/>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6" name="楕円 445"/>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7" name="テキスト ボックス 44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48" name="楕円 447"/>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49" name="テキスト ボックス 448"/>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0" name="楕円 449"/>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1" name="テキスト ボックス 450"/>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52" name="楕円 451"/>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53" name="テキスト ボックス 452"/>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94468</xdr:rowOff>
    </xdr:from>
    <xdr:to>
      <xdr:col>29</xdr:col>
      <xdr:colOff>127000</xdr:colOff>
      <xdr:row>17</xdr:row>
      <xdr:rowOff>123990</xdr:rowOff>
    </xdr:to>
    <xdr:cxnSp macro="">
      <xdr:nvCxnSpPr>
        <xdr:cNvPr id="52" name="直線コネクタ 51"/>
        <xdr:cNvCxnSpPr/>
      </xdr:nvCxnSpPr>
      <xdr:spPr bwMode="auto">
        <a:xfrm>
          <a:off x="5003800" y="3056743"/>
          <a:ext cx="647700" cy="2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91088</xdr:rowOff>
    </xdr:from>
    <xdr:to>
      <xdr:col>26</xdr:col>
      <xdr:colOff>50800</xdr:colOff>
      <xdr:row>17</xdr:row>
      <xdr:rowOff>94468</xdr:rowOff>
    </xdr:to>
    <xdr:cxnSp macro="">
      <xdr:nvCxnSpPr>
        <xdr:cNvPr id="55" name="直線コネクタ 54"/>
        <xdr:cNvCxnSpPr/>
      </xdr:nvCxnSpPr>
      <xdr:spPr bwMode="auto">
        <a:xfrm>
          <a:off x="4305300" y="3053363"/>
          <a:ext cx="698500" cy="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91088</xdr:rowOff>
    </xdr:from>
    <xdr:to>
      <xdr:col>22</xdr:col>
      <xdr:colOff>114300</xdr:colOff>
      <xdr:row>17</xdr:row>
      <xdr:rowOff>97179</xdr:rowOff>
    </xdr:to>
    <xdr:cxnSp macro="">
      <xdr:nvCxnSpPr>
        <xdr:cNvPr id="58" name="直線コネクタ 57"/>
        <xdr:cNvCxnSpPr/>
      </xdr:nvCxnSpPr>
      <xdr:spPr bwMode="auto">
        <a:xfrm flipV="1">
          <a:off x="3606800" y="3053363"/>
          <a:ext cx="698500" cy="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97179</xdr:rowOff>
    </xdr:from>
    <xdr:to>
      <xdr:col>18</xdr:col>
      <xdr:colOff>177800</xdr:colOff>
      <xdr:row>17</xdr:row>
      <xdr:rowOff>151651</xdr:rowOff>
    </xdr:to>
    <xdr:cxnSp macro="">
      <xdr:nvCxnSpPr>
        <xdr:cNvPr id="61" name="直線コネクタ 60"/>
        <xdr:cNvCxnSpPr/>
      </xdr:nvCxnSpPr>
      <xdr:spPr bwMode="auto">
        <a:xfrm flipV="1">
          <a:off x="2908300" y="3059454"/>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73190</xdr:rowOff>
    </xdr:from>
    <xdr:to>
      <xdr:col>29</xdr:col>
      <xdr:colOff>177800</xdr:colOff>
      <xdr:row>18</xdr:row>
      <xdr:rowOff>3340</xdr:rowOff>
    </xdr:to>
    <xdr:sp macro="" textlink="">
      <xdr:nvSpPr>
        <xdr:cNvPr id="71" name="楕円 70"/>
        <xdr:cNvSpPr/>
      </xdr:nvSpPr>
      <xdr:spPr bwMode="auto">
        <a:xfrm>
          <a:off x="5600700" y="303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45267</xdr:rowOff>
    </xdr:from>
    <xdr:ext cx="762000" cy="259045"/>
    <xdr:sp macro="" textlink="">
      <xdr:nvSpPr>
        <xdr:cNvPr id="72" name="人口1人当たり決算額の推移該当値テキスト130"/>
        <xdr:cNvSpPr txBox="1"/>
      </xdr:nvSpPr>
      <xdr:spPr>
        <a:xfrm>
          <a:off x="5740400" y="300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43668</xdr:rowOff>
    </xdr:from>
    <xdr:to>
      <xdr:col>26</xdr:col>
      <xdr:colOff>101600</xdr:colOff>
      <xdr:row>17</xdr:row>
      <xdr:rowOff>145268</xdr:rowOff>
    </xdr:to>
    <xdr:sp macro="" textlink="">
      <xdr:nvSpPr>
        <xdr:cNvPr id="73" name="楕円 72"/>
        <xdr:cNvSpPr/>
      </xdr:nvSpPr>
      <xdr:spPr bwMode="auto">
        <a:xfrm>
          <a:off x="4953000" y="300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130045</xdr:rowOff>
    </xdr:from>
    <xdr:ext cx="736600" cy="259045"/>
    <xdr:sp macro="" textlink="">
      <xdr:nvSpPr>
        <xdr:cNvPr id="74" name="テキスト ボックス 73"/>
        <xdr:cNvSpPr txBox="1"/>
      </xdr:nvSpPr>
      <xdr:spPr>
        <a:xfrm>
          <a:off x="4622800" y="309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40288</xdr:rowOff>
    </xdr:from>
    <xdr:to>
      <xdr:col>22</xdr:col>
      <xdr:colOff>165100</xdr:colOff>
      <xdr:row>17</xdr:row>
      <xdr:rowOff>141888</xdr:rowOff>
    </xdr:to>
    <xdr:sp macro="" textlink="">
      <xdr:nvSpPr>
        <xdr:cNvPr id="75" name="楕円 74"/>
        <xdr:cNvSpPr/>
      </xdr:nvSpPr>
      <xdr:spPr bwMode="auto">
        <a:xfrm>
          <a:off x="4254500" y="300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126665</xdr:rowOff>
    </xdr:from>
    <xdr:ext cx="762000" cy="259045"/>
    <xdr:sp macro="" textlink="">
      <xdr:nvSpPr>
        <xdr:cNvPr id="76" name="テキスト ボックス 75"/>
        <xdr:cNvSpPr txBox="1"/>
      </xdr:nvSpPr>
      <xdr:spPr>
        <a:xfrm>
          <a:off x="3924300" y="308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46379</xdr:rowOff>
    </xdr:from>
    <xdr:to>
      <xdr:col>19</xdr:col>
      <xdr:colOff>38100</xdr:colOff>
      <xdr:row>17</xdr:row>
      <xdr:rowOff>147979</xdr:rowOff>
    </xdr:to>
    <xdr:sp macro="" textlink="">
      <xdr:nvSpPr>
        <xdr:cNvPr id="77" name="楕円 76"/>
        <xdr:cNvSpPr/>
      </xdr:nvSpPr>
      <xdr:spPr bwMode="auto">
        <a:xfrm>
          <a:off x="3556000" y="300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158156</xdr:rowOff>
    </xdr:from>
    <xdr:ext cx="762000" cy="259045"/>
    <xdr:sp macro="" textlink="">
      <xdr:nvSpPr>
        <xdr:cNvPr id="78" name="テキスト ボックス 77"/>
        <xdr:cNvSpPr txBox="1"/>
      </xdr:nvSpPr>
      <xdr:spPr>
        <a:xfrm>
          <a:off x="3225800" y="277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100851</xdr:rowOff>
    </xdr:from>
    <xdr:to>
      <xdr:col>15</xdr:col>
      <xdr:colOff>101600</xdr:colOff>
      <xdr:row>18</xdr:row>
      <xdr:rowOff>31001</xdr:rowOff>
    </xdr:to>
    <xdr:sp macro="" textlink="">
      <xdr:nvSpPr>
        <xdr:cNvPr id="79" name="楕円 78"/>
        <xdr:cNvSpPr/>
      </xdr:nvSpPr>
      <xdr:spPr bwMode="auto">
        <a:xfrm>
          <a:off x="2857500" y="3063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15778</xdr:rowOff>
    </xdr:from>
    <xdr:ext cx="762000" cy="259045"/>
    <xdr:sp macro="" textlink="">
      <xdr:nvSpPr>
        <xdr:cNvPr id="80" name="テキスト ボックス 79"/>
        <xdr:cNvSpPr txBox="1"/>
      </xdr:nvSpPr>
      <xdr:spPr>
        <a:xfrm>
          <a:off x="2527300" y="31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194346</xdr:rowOff>
    </xdr:from>
    <xdr:to>
      <xdr:col>29</xdr:col>
      <xdr:colOff>127000</xdr:colOff>
      <xdr:row>35</xdr:row>
      <xdr:rowOff>218051</xdr:rowOff>
    </xdr:to>
    <xdr:cxnSp macro="">
      <xdr:nvCxnSpPr>
        <xdr:cNvPr id="112" name="直線コネクタ 111"/>
        <xdr:cNvCxnSpPr/>
      </xdr:nvCxnSpPr>
      <xdr:spPr bwMode="auto">
        <a:xfrm>
          <a:off x="5003800" y="6804696"/>
          <a:ext cx="647700" cy="2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181749</xdr:rowOff>
    </xdr:from>
    <xdr:to>
      <xdr:col>26</xdr:col>
      <xdr:colOff>50800</xdr:colOff>
      <xdr:row>35</xdr:row>
      <xdr:rowOff>194346</xdr:rowOff>
    </xdr:to>
    <xdr:cxnSp macro="">
      <xdr:nvCxnSpPr>
        <xdr:cNvPr id="115" name="直線コネクタ 114"/>
        <xdr:cNvCxnSpPr/>
      </xdr:nvCxnSpPr>
      <xdr:spPr bwMode="auto">
        <a:xfrm>
          <a:off x="4305300" y="6792099"/>
          <a:ext cx="698500" cy="1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172011</xdr:rowOff>
    </xdr:from>
    <xdr:to>
      <xdr:col>22</xdr:col>
      <xdr:colOff>114300</xdr:colOff>
      <xdr:row>35</xdr:row>
      <xdr:rowOff>181749</xdr:rowOff>
    </xdr:to>
    <xdr:cxnSp macro="">
      <xdr:nvCxnSpPr>
        <xdr:cNvPr id="118" name="直線コネクタ 117"/>
        <xdr:cNvCxnSpPr/>
      </xdr:nvCxnSpPr>
      <xdr:spPr bwMode="auto">
        <a:xfrm>
          <a:off x="3606800" y="6782361"/>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113284</xdr:rowOff>
    </xdr:from>
    <xdr:to>
      <xdr:col>18</xdr:col>
      <xdr:colOff>177800</xdr:colOff>
      <xdr:row>35</xdr:row>
      <xdr:rowOff>172011</xdr:rowOff>
    </xdr:to>
    <xdr:cxnSp macro="">
      <xdr:nvCxnSpPr>
        <xdr:cNvPr id="121" name="直線コネクタ 120"/>
        <xdr:cNvCxnSpPr/>
      </xdr:nvCxnSpPr>
      <xdr:spPr bwMode="auto">
        <a:xfrm>
          <a:off x="2908300" y="6723634"/>
          <a:ext cx="698500" cy="5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167251</xdr:rowOff>
    </xdr:from>
    <xdr:to>
      <xdr:col>29</xdr:col>
      <xdr:colOff>177800</xdr:colOff>
      <xdr:row>35</xdr:row>
      <xdr:rowOff>268851</xdr:rowOff>
    </xdr:to>
    <xdr:sp macro="" textlink="">
      <xdr:nvSpPr>
        <xdr:cNvPr id="131" name="楕円 130"/>
        <xdr:cNvSpPr/>
      </xdr:nvSpPr>
      <xdr:spPr bwMode="auto">
        <a:xfrm>
          <a:off x="5600700" y="677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12328</xdr:rowOff>
    </xdr:from>
    <xdr:ext cx="762000" cy="259045"/>
    <xdr:sp macro="" textlink="">
      <xdr:nvSpPr>
        <xdr:cNvPr id="132" name="人口1人当たり決算額の推移該当値テキスト445"/>
        <xdr:cNvSpPr txBox="1"/>
      </xdr:nvSpPr>
      <xdr:spPr>
        <a:xfrm>
          <a:off x="5740400" y="662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143546</xdr:rowOff>
    </xdr:from>
    <xdr:to>
      <xdr:col>26</xdr:col>
      <xdr:colOff>101600</xdr:colOff>
      <xdr:row>35</xdr:row>
      <xdr:rowOff>245146</xdr:rowOff>
    </xdr:to>
    <xdr:sp macro="" textlink="">
      <xdr:nvSpPr>
        <xdr:cNvPr id="133" name="楕円 132"/>
        <xdr:cNvSpPr/>
      </xdr:nvSpPr>
      <xdr:spPr bwMode="auto">
        <a:xfrm>
          <a:off x="4953000" y="675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255323</xdr:rowOff>
    </xdr:from>
    <xdr:ext cx="736600" cy="259045"/>
    <xdr:sp macro="" textlink="">
      <xdr:nvSpPr>
        <xdr:cNvPr id="134" name="テキスト ボックス 133"/>
        <xdr:cNvSpPr txBox="1"/>
      </xdr:nvSpPr>
      <xdr:spPr>
        <a:xfrm>
          <a:off x="4622800" y="652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130949</xdr:rowOff>
    </xdr:from>
    <xdr:to>
      <xdr:col>22</xdr:col>
      <xdr:colOff>165100</xdr:colOff>
      <xdr:row>35</xdr:row>
      <xdr:rowOff>232549</xdr:rowOff>
    </xdr:to>
    <xdr:sp macro="" textlink="">
      <xdr:nvSpPr>
        <xdr:cNvPr id="135" name="楕円 134"/>
        <xdr:cNvSpPr/>
      </xdr:nvSpPr>
      <xdr:spPr bwMode="auto">
        <a:xfrm>
          <a:off x="4254500" y="674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242726</xdr:rowOff>
    </xdr:from>
    <xdr:ext cx="762000" cy="259045"/>
    <xdr:sp macro="" textlink="">
      <xdr:nvSpPr>
        <xdr:cNvPr id="136" name="テキスト ボックス 135"/>
        <xdr:cNvSpPr txBox="1"/>
      </xdr:nvSpPr>
      <xdr:spPr>
        <a:xfrm>
          <a:off x="3924300" y="651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121211</xdr:rowOff>
    </xdr:from>
    <xdr:to>
      <xdr:col>19</xdr:col>
      <xdr:colOff>38100</xdr:colOff>
      <xdr:row>35</xdr:row>
      <xdr:rowOff>222811</xdr:rowOff>
    </xdr:to>
    <xdr:sp macro="" textlink="">
      <xdr:nvSpPr>
        <xdr:cNvPr id="137" name="楕円 136"/>
        <xdr:cNvSpPr/>
      </xdr:nvSpPr>
      <xdr:spPr bwMode="auto">
        <a:xfrm>
          <a:off x="3556000" y="673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232988</xdr:rowOff>
    </xdr:from>
    <xdr:ext cx="762000" cy="259045"/>
    <xdr:sp macro="" textlink="">
      <xdr:nvSpPr>
        <xdr:cNvPr id="138" name="テキスト ボックス 137"/>
        <xdr:cNvSpPr txBox="1"/>
      </xdr:nvSpPr>
      <xdr:spPr>
        <a:xfrm>
          <a:off x="3225800" y="650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62484</xdr:rowOff>
    </xdr:from>
    <xdr:to>
      <xdr:col>15</xdr:col>
      <xdr:colOff>101600</xdr:colOff>
      <xdr:row>35</xdr:row>
      <xdr:rowOff>164084</xdr:rowOff>
    </xdr:to>
    <xdr:sp macro="" textlink="">
      <xdr:nvSpPr>
        <xdr:cNvPr id="139" name="楕円 138"/>
        <xdr:cNvSpPr/>
      </xdr:nvSpPr>
      <xdr:spPr bwMode="auto">
        <a:xfrm>
          <a:off x="2857500" y="667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174261</xdr:rowOff>
    </xdr:from>
    <xdr:ext cx="762000" cy="259045"/>
    <xdr:sp macro="" textlink="">
      <xdr:nvSpPr>
        <xdr:cNvPr id="140" name="テキスト ボックス 139"/>
        <xdr:cNvSpPr txBox="1"/>
      </xdr:nvSpPr>
      <xdr:spPr>
        <a:xfrm>
          <a:off x="2527300" y="644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70,069
69,055
201.92
32,184,108
30,254,122
1,699,332
19,646,290
42,953,263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50693</xdr:rowOff>
    </xdr:from>
    <xdr:to>
      <xdr:col>24</xdr:col>
      <xdr:colOff>63500</xdr:colOff>
      <xdr:row>37</xdr:row>
      <xdr:rowOff>63805</xdr:rowOff>
    </xdr:to>
    <xdr:cxnSp macro="">
      <xdr:nvCxnSpPr>
        <xdr:cNvPr id="63" name="直線コネクタ 62"/>
        <xdr:cNvCxnSpPr/>
      </xdr:nvCxnSpPr>
      <xdr:spPr>
        <a:xfrm>
          <a:off x="3797300" y="6394343"/>
          <a:ext cx="8382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36504</xdr:rowOff>
    </xdr:from>
    <xdr:to>
      <xdr:col>19</xdr:col>
      <xdr:colOff>177800</xdr:colOff>
      <xdr:row>37</xdr:row>
      <xdr:rowOff>50693</xdr:rowOff>
    </xdr:to>
    <xdr:cxnSp macro="">
      <xdr:nvCxnSpPr>
        <xdr:cNvPr id="66" name="直線コネクタ 65"/>
        <xdr:cNvCxnSpPr/>
      </xdr:nvCxnSpPr>
      <xdr:spPr>
        <a:xfrm>
          <a:off x="2908300" y="6380154"/>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36504</xdr:rowOff>
    </xdr:from>
    <xdr:to>
      <xdr:col>15</xdr:col>
      <xdr:colOff>50800</xdr:colOff>
      <xdr:row>37</xdr:row>
      <xdr:rowOff>66336</xdr:rowOff>
    </xdr:to>
    <xdr:cxnSp macro="">
      <xdr:nvCxnSpPr>
        <xdr:cNvPr id="69" name="直線コネクタ 68"/>
        <xdr:cNvCxnSpPr/>
      </xdr:nvCxnSpPr>
      <xdr:spPr>
        <a:xfrm flipV="1">
          <a:off x="2019300" y="6380154"/>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66336</xdr:rowOff>
    </xdr:from>
    <xdr:to>
      <xdr:col>10</xdr:col>
      <xdr:colOff>114300</xdr:colOff>
      <xdr:row>37</xdr:row>
      <xdr:rowOff>94992</xdr:rowOff>
    </xdr:to>
    <xdr:cxnSp macro="">
      <xdr:nvCxnSpPr>
        <xdr:cNvPr id="72" name="直線コネクタ 71"/>
        <xdr:cNvCxnSpPr/>
      </xdr:nvCxnSpPr>
      <xdr:spPr>
        <a:xfrm flipV="1">
          <a:off x="1130300" y="6409986"/>
          <a:ext cx="889000" cy="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13005</xdr:rowOff>
    </xdr:from>
    <xdr:to>
      <xdr:col>24</xdr:col>
      <xdr:colOff>114300</xdr:colOff>
      <xdr:row>37</xdr:row>
      <xdr:rowOff>114605</xdr:rowOff>
    </xdr:to>
    <xdr:sp macro="" textlink="">
      <xdr:nvSpPr>
        <xdr:cNvPr id="82" name="楕円 81"/>
        <xdr:cNvSpPr/>
      </xdr:nvSpPr>
      <xdr:spPr>
        <a:xfrm>
          <a:off x="45847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162882</xdr:rowOff>
    </xdr:from>
    <xdr:ext cx="534377" cy="259045"/>
    <xdr:sp macro="" textlink="">
      <xdr:nvSpPr>
        <xdr:cNvPr id="83" name="人件費該当値テキスト"/>
        <xdr:cNvSpPr txBox="1"/>
      </xdr:nvSpPr>
      <xdr:spPr>
        <a:xfrm>
          <a:off x="4686300" y="63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171343</xdr:rowOff>
    </xdr:from>
    <xdr:to>
      <xdr:col>20</xdr:col>
      <xdr:colOff>38100</xdr:colOff>
      <xdr:row>37</xdr:row>
      <xdr:rowOff>101493</xdr:rowOff>
    </xdr:to>
    <xdr:sp macro="" textlink="">
      <xdr:nvSpPr>
        <xdr:cNvPr id="84" name="楕円 83"/>
        <xdr:cNvSpPr/>
      </xdr:nvSpPr>
      <xdr:spPr>
        <a:xfrm>
          <a:off x="3746500" y="63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92620</xdr:rowOff>
    </xdr:from>
    <xdr:ext cx="534377" cy="259045"/>
    <xdr:sp macro="" textlink="">
      <xdr:nvSpPr>
        <xdr:cNvPr id="85" name="テキスト ボックス 84"/>
        <xdr:cNvSpPr txBox="1"/>
      </xdr:nvSpPr>
      <xdr:spPr>
        <a:xfrm>
          <a:off x="3530111" y="64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157154</xdr:rowOff>
    </xdr:from>
    <xdr:to>
      <xdr:col>15</xdr:col>
      <xdr:colOff>101600</xdr:colOff>
      <xdr:row>37</xdr:row>
      <xdr:rowOff>87304</xdr:rowOff>
    </xdr:to>
    <xdr:sp macro="" textlink="">
      <xdr:nvSpPr>
        <xdr:cNvPr id="86" name="楕円 85"/>
        <xdr:cNvSpPr/>
      </xdr:nvSpPr>
      <xdr:spPr>
        <a:xfrm>
          <a:off x="2857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78431</xdr:rowOff>
    </xdr:from>
    <xdr:ext cx="534377" cy="259045"/>
    <xdr:sp macro="" textlink="">
      <xdr:nvSpPr>
        <xdr:cNvPr id="87" name="テキスト ボックス 86"/>
        <xdr:cNvSpPr txBox="1"/>
      </xdr:nvSpPr>
      <xdr:spPr>
        <a:xfrm>
          <a:off x="2641111" y="64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15536</xdr:rowOff>
    </xdr:from>
    <xdr:to>
      <xdr:col>10</xdr:col>
      <xdr:colOff>165100</xdr:colOff>
      <xdr:row>37</xdr:row>
      <xdr:rowOff>117136</xdr:rowOff>
    </xdr:to>
    <xdr:sp macro="" textlink="">
      <xdr:nvSpPr>
        <xdr:cNvPr id="88" name="楕円 87"/>
        <xdr:cNvSpPr/>
      </xdr:nvSpPr>
      <xdr:spPr>
        <a:xfrm>
          <a:off x="1968500" y="63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108263</xdr:rowOff>
    </xdr:from>
    <xdr:ext cx="534377" cy="259045"/>
    <xdr:sp macro="" textlink="">
      <xdr:nvSpPr>
        <xdr:cNvPr id="89" name="テキスト ボックス 88"/>
        <xdr:cNvSpPr txBox="1"/>
      </xdr:nvSpPr>
      <xdr:spPr>
        <a:xfrm>
          <a:off x="1752111" y="645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44192</xdr:rowOff>
    </xdr:from>
    <xdr:to>
      <xdr:col>6</xdr:col>
      <xdr:colOff>38100</xdr:colOff>
      <xdr:row>37</xdr:row>
      <xdr:rowOff>145792</xdr:rowOff>
    </xdr:to>
    <xdr:sp macro="" textlink="">
      <xdr:nvSpPr>
        <xdr:cNvPr id="90" name="楕円 89"/>
        <xdr:cNvSpPr/>
      </xdr:nvSpPr>
      <xdr:spPr>
        <a:xfrm>
          <a:off x="1079500" y="6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136920</xdr:rowOff>
    </xdr:from>
    <xdr:ext cx="534377" cy="259045"/>
    <xdr:sp macro="" textlink="">
      <xdr:nvSpPr>
        <xdr:cNvPr id="91" name="テキスト ボックス 90"/>
        <xdr:cNvSpPr txBox="1"/>
      </xdr:nvSpPr>
      <xdr:spPr>
        <a:xfrm>
          <a:off x="863111" y="64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66385</xdr:rowOff>
    </xdr:from>
    <xdr:to>
      <xdr:col>24</xdr:col>
      <xdr:colOff>63500</xdr:colOff>
      <xdr:row>55</xdr:row>
      <xdr:rowOff>72034</xdr:rowOff>
    </xdr:to>
    <xdr:cxnSp macro="">
      <xdr:nvCxnSpPr>
        <xdr:cNvPr id="123" name="直線コネクタ 122"/>
        <xdr:cNvCxnSpPr/>
      </xdr:nvCxnSpPr>
      <xdr:spPr>
        <a:xfrm flipV="1">
          <a:off x="3797300" y="9496135"/>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72034</xdr:rowOff>
    </xdr:from>
    <xdr:to>
      <xdr:col>19</xdr:col>
      <xdr:colOff>177800</xdr:colOff>
      <xdr:row>55</xdr:row>
      <xdr:rowOff>77047</xdr:rowOff>
    </xdr:to>
    <xdr:cxnSp macro="">
      <xdr:nvCxnSpPr>
        <xdr:cNvPr id="126" name="直線コネクタ 125"/>
        <xdr:cNvCxnSpPr/>
      </xdr:nvCxnSpPr>
      <xdr:spPr>
        <a:xfrm flipV="1">
          <a:off x="2908300" y="9501784"/>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77047</xdr:rowOff>
    </xdr:from>
    <xdr:to>
      <xdr:col>15</xdr:col>
      <xdr:colOff>50800</xdr:colOff>
      <xdr:row>55</xdr:row>
      <xdr:rowOff>109248</xdr:rowOff>
    </xdr:to>
    <xdr:cxnSp macro="">
      <xdr:nvCxnSpPr>
        <xdr:cNvPr id="129" name="直線コネクタ 128"/>
        <xdr:cNvCxnSpPr/>
      </xdr:nvCxnSpPr>
      <xdr:spPr>
        <a:xfrm flipV="1">
          <a:off x="2019300" y="9506797"/>
          <a:ext cx="889000" cy="3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109248</xdr:rowOff>
    </xdr:from>
    <xdr:to>
      <xdr:col>10</xdr:col>
      <xdr:colOff>114300</xdr:colOff>
      <xdr:row>55</xdr:row>
      <xdr:rowOff>170480</xdr:rowOff>
    </xdr:to>
    <xdr:cxnSp macro="">
      <xdr:nvCxnSpPr>
        <xdr:cNvPr id="132" name="直線コネクタ 131"/>
        <xdr:cNvCxnSpPr/>
      </xdr:nvCxnSpPr>
      <xdr:spPr>
        <a:xfrm flipV="1">
          <a:off x="1130300" y="9538998"/>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15585</xdr:rowOff>
    </xdr:from>
    <xdr:to>
      <xdr:col>24</xdr:col>
      <xdr:colOff>114300</xdr:colOff>
      <xdr:row>55</xdr:row>
      <xdr:rowOff>117185</xdr:rowOff>
    </xdr:to>
    <xdr:sp macro="" textlink="">
      <xdr:nvSpPr>
        <xdr:cNvPr id="142" name="楕円 141"/>
        <xdr:cNvSpPr/>
      </xdr:nvSpPr>
      <xdr:spPr>
        <a:xfrm>
          <a:off x="4584700" y="9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38462</xdr:rowOff>
    </xdr:from>
    <xdr:ext cx="534377" cy="259045"/>
    <xdr:sp macro="" textlink="">
      <xdr:nvSpPr>
        <xdr:cNvPr id="143" name="物件費該当値テキスト"/>
        <xdr:cNvSpPr txBox="1"/>
      </xdr:nvSpPr>
      <xdr:spPr>
        <a:xfrm>
          <a:off x="4686300" y="92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21234</xdr:rowOff>
    </xdr:from>
    <xdr:to>
      <xdr:col>20</xdr:col>
      <xdr:colOff>38100</xdr:colOff>
      <xdr:row>55</xdr:row>
      <xdr:rowOff>122834</xdr:rowOff>
    </xdr:to>
    <xdr:sp macro="" textlink="">
      <xdr:nvSpPr>
        <xdr:cNvPr id="144" name="楕円 143"/>
        <xdr:cNvSpPr/>
      </xdr:nvSpPr>
      <xdr:spPr>
        <a:xfrm>
          <a:off x="3746500" y="9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139361</xdr:rowOff>
    </xdr:from>
    <xdr:ext cx="534377" cy="259045"/>
    <xdr:sp macro="" textlink="">
      <xdr:nvSpPr>
        <xdr:cNvPr id="145" name="テキスト ボックス 144"/>
        <xdr:cNvSpPr txBox="1"/>
      </xdr:nvSpPr>
      <xdr:spPr>
        <a:xfrm>
          <a:off x="3530111" y="92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26247</xdr:rowOff>
    </xdr:from>
    <xdr:to>
      <xdr:col>15</xdr:col>
      <xdr:colOff>101600</xdr:colOff>
      <xdr:row>55</xdr:row>
      <xdr:rowOff>127847</xdr:rowOff>
    </xdr:to>
    <xdr:sp macro="" textlink="">
      <xdr:nvSpPr>
        <xdr:cNvPr id="146" name="楕円 145"/>
        <xdr:cNvSpPr/>
      </xdr:nvSpPr>
      <xdr:spPr>
        <a:xfrm>
          <a:off x="2857500" y="94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118974</xdr:rowOff>
    </xdr:from>
    <xdr:ext cx="534377" cy="259045"/>
    <xdr:sp macro="" textlink="">
      <xdr:nvSpPr>
        <xdr:cNvPr id="147" name="テキスト ボックス 146"/>
        <xdr:cNvSpPr txBox="1"/>
      </xdr:nvSpPr>
      <xdr:spPr>
        <a:xfrm>
          <a:off x="2641111" y="954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58448</xdr:rowOff>
    </xdr:from>
    <xdr:to>
      <xdr:col>10</xdr:col>
      <xdr:colOff>165100</xdr:colOff>
      <xdr:row>55</xdr:row>
      <xdr:rowOff>160048</xdr:rowOff>
    </xdr:to>
    <xdr:sp macro="" textlink="">
      <xdr:nvSpPr>
        <xdr:cNvPr id="148" name="楕円 147"/>
        <xdr:cNvSpPr/>
      </xdr:nvSpPr>
      <xdr:spPr>
        <a:xfrm>
          <a:off x="1968500" y="94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5125</xdr:rowOff>
    </xdr:from>
    <xdr:ext cx="534377" cy="259045"/>
    <xdr:sp macro="" textlink="">
      <xdr:nvSpPr>
        <xdr:cNvPr id="149" name="テキスト ボックス 148"/>
        <xdr:cNvSpPr txBox="1"/>
      </xdr:nvSpPr>
      <xdr:spPr>
        <a:xfrm>
          <a:off x="1752111" y="92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119680</xdr:rowOff>
    </xdr:from>
    <xdr:to>
      <xdr:col>6</xdr:col>
      <xdr:colOff>38100</xdr:colOff>
      <xdr:row>56</xdr:row>
      <xdr:rowOff>49830</xdr:rowOff>
    </xdr:to>
    <xdr:sp macro="" textlink="">
      <xdr:nvSpPr>
        <xdr:cNvPr id="150" name="楕円 149"/>
        <xdr:cNvSpPr/>
      </xdr:nvSpPr>
      <xdr:spPr>
        <a:xfrm>
          <a:off x="1079500" y="95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66357</xdr:rowOff>
    </xdr:from>
    <xdr:ext cx="534377" cy="259045"/>
    <xdr:sp macro="" textlink="">
      <xdr:nvSpPr>
        <xdr:cNvPr id="151" name="テキスト ボックス 150"/>
        <xdr:cNvSpPr txBox="1"/>
      </xdr:nvSpPr>
      <xdr:spPr>
        <a:xfrm>
          <a:off x="863111" y="93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87854</xdr:rowOff>
    </xdr:from>
    <xdr:to>
      <xdr:col>24</xdr:col>
      <xdr:colOff>63500</xdr:colOff>
      <xdr:row>78</xdr:row>
      <xdr:rowOff>94757</xdr:rowOff>
    </xdr:to>
    <xdr:cxnSp macro="">
      <xdr:nvCxnSpPr>
        <xdr:cNvPr id="178" name="直線コネクタ 177"/>
        <xdr:cNvCxnSpPr/>
      </xdr:nvCxnSpPr>
      <xdr:spPr>
        <a:xfrm>
          <a:off x="3797300" y="13460954"/>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87854</xdr:rowOff>
    </xdr:from>
    <xdr:to>
      <xdr:col>19</xdr:col>
      <xdr:colOff>177800</xdr:colOff>
      <xdr:row>78</xdr:row>
      <xdr:rowOff>99992</xdr:rowOff>
    </xdr:to>
    <xdr:cxnSp macro="">
      <xdr:nvCxnSpPr>
        <xdr:cNvPr id="181" name="直線コネクタ 180"/>
        <xdr:cNvCxnSpPr/>
      </xdr:nvCxnSpPr>
      <xdr:spPr>
        <a:xfrm flipV="1">
          <a:off x="2908300" y="13460954"/>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82344</xdr:rowOff>
    </xdr:from>
    <xdr:to>
      <xdr:col>15</xdr:col>
      <xdr:colOff>50800</xdr:colOff>
      <xdr:row>78</xdr:row>
      <xdr:rowOff>99992</xdr:rowOff>
    </xdr:to>
    <xdr:cxnSp macro="">
      <xdr:nvCxnSpPr>
        <xdr:cNvPr id="184" name="直線コネクタ 183"/>
        <xdr:cNvCxnSpPr/>
      </xdr:nvCxnSpPr>
      <xdr:spPr>
        <a:xfrm>
          <a:off x="2019300" y="13455444"/>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79280</xdr:rowOff>
    </xdr:from>
    <xdr:to>
      <xdr:col>10</xdr:col>
      <xdr:colOff>114300</xdr:colOff>
      <xdr:row>78</xdr:row>
      <xdr:rowOff>82344</xdr:rowOff>
    </xdr:to>
    <xdr:cxnSp macro="">
      <xdr:nvCxnSpPr>
        <xdr:cNvPr id="187" name="直線コネクタ 186"/>
        <xdr:cNvCxnSpPr/>
      </xdr:nvCxnSpPr>
      <xdr:spPr>
        <a:xfrm>
          <a:off x="1130300" y="13452380"/>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43957</xdr:rowOff>
    </xdr:from>
    <xdr:to>
      <xdr:col>24</xdr:col>
      <xdr:colOff>114300</xdr:colOff>
      <xdr:row>78</xdr:row>
      <xdr:rowOff>145557</xdr:rowOff>
    </xdr:to>
    <xdr:sp macro="" textlink="">
      <xdr:nvSpPr>
        <xdr:cNvPr id="197" name="楕円 196"/>
        <xdr:cNvSpPr/>
      </xdr:nvSpPr>
      <xdr:spPr>
        <a:xfrm>
          <a:off x="4584700" y="134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130334</xdr:rowOff>
    </xdr:from>
    <xdr:ext cx="469744" cy="259045"/>
    <xdr:sp macro="" textlink="">
      <xdr:nvSpPr>
        <xdr:cNvPr id="198" name="維持補修費該当値テキスト"/>
        <xdr:cNvSpPr txBox="1"/>
      </xdr:nvSpPr>
      <xdr:spPr>
        <a:xfrm>
          <a:off x="4686300" y="1333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37054</xdr:rowOff>
    </xdr:from>
    <xdr:to>
      <xdr:col>20</xdr:col>
      <xdr:colOff>38100</xdr:colOff>
      <xdr:row>78</xdr:row>
      <xdr:rowOff>138654</xdr:rowOff>
    </xdr:to>
    <xdr:sp macro="" textlink="">
      <xdr:nvSpPr>
        <xdr:cNvPr id="199" name="楕円 198"/>
        <xdr:cNvSpPr/>
      </xdr:nvSpPr>
      <xdr:spPr>
        <a:xfrm>
          <a:off x="3746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129781</xdr:rowOff>
    </xdr:from>
    <xdr:ext cx="469744" cy="259045"/>
    <xdr:sp macro="" textlink="">
      <xdr:nvSpPr>
        <xdr:cNvPr id="200" name="テキスト ボックス 199"/>
        <xdr:cNvSpPr txBox="1"/>
      </xdr:nvSpPr>
      <xdr:spPr>
        <a:xfrm>
          <a:off x="3562428" y="1350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49192</xdr:rowOff>
    </xdr:from>
    <xdr:to>
      <xdr:col>15</xdr:col>
      <xdr:colOff>101600</xdr:colOff>
      <xdr:row>78</xdr:row>
      <xdr:rowOff>150792</xdr:rowOff>
    </xdr:to>
    <xdr:sp macro="" textlink="">
      <xdr:nvSpPr>
        <xdr:cNvPr id="201" name="楕円 200"/>
        <xdr:cNvSpPr/>
      </xdr:nvSpPr>
      <xdr:spPr>
        <a:xfrm>
          <a:off x="2857500" y="134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141919</xdr:rowOff>
    </xdr:from>
    <xdr:ext cx="469744" cy="259045"/>
    <xdr:sp macro="" textlink="">
      <xdr:nvSpPr>
        <xdr:cNvPr id="202" name="テキスト ボックス 201"/>
        <xdr:cNvSpPr txBox="1"/>
      </xdr:nvSpPr>
      <xdr:spPr>
        <a:xfrm>
          <a:off x="2673428" y="1351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31544</xdr:rowOff>
    </xdr:from>
    <xdr:to>
      <xdr:col>10</xdr:col>
      <xdr:colOff>165100</xdr:colOff>
      <xdr:row>78</xdr:row>
      <xdr:rowOff>133144</xdr:rowOff>
    </xdr:to>
    <xdr:sp macro="" textlink="">
      <xdr:nvSpPr>
        <xdr:cNvPr id="203" name="楕円 202"/>
        <xdr:cNvSpPr/>
      </xdr:nvSpPr>
      <xdr:spPr>
        <a:xfrm>
          <a:off x="19685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124271</xdr:rowOff>
    </xdr:from>
    <xdr:ext cx="469744" cy="259045"/>
    <xdr:sp macro="" textlink="">
      <xdr:nvSpPr>
        <xdr:cNvPr id="204" name="テキスト ボックス 203"/>
        <xdr:cNvSpPr txBox="1"/>
      </xdr:nvSpPr>
      <xdr:spPr>
        <a:xfrm>
          <a:off x="1784428" y="1349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28480</xdr:rowOff>
    </xdr:from>
    <xdr:to>
      <xdr:col>6</xdr:col>
      <xdr:colOff>38100</xdr:colOff>
      <xdr:row>78</xdr:row>
      <xdr:rowOff>130080</xdr:rowOff>
    </xdr:to>
    <xdr:sp macro="" textlink="">
      <xdr:nvSpPr>
        <xdr:cNvPr id="205" name="楕円 204"/>
        <xdr:cNvSpPr/>
      </xdr:nvSpPr>
      <xdr:spPr>
        <a:xfrm>
          <a:off x="1079500" y="134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121207</xdr:rowOff>
    </xdr:from>
    <xdr:ext cx="469744" cy="259045"/>
    <xdr:sp macro="" textlink="">
      <xdr:nvSpPr>
        <xdr:cNvPr id="206" name="テキスト ボックス 205"/>
        <xdr:cNvSpPr txBox="1"/>
      </xdr:nvSpPr>
      <xdr:spPr>
        <a:xfrm>
          <a:off x="895428" y="134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73394</xdr:rowOff>
    </xdr:from>
    <xdr:to>
      <xdr:col>24</xdr:col>
      <xdr:colOff>63500</xdr:colOff>
      <xdr:row>97</xdr:row>
      <xdr:rowOff>106071</xdr:rowOff>
    </xdr:to>
    <xdr:cxnSp macro="">
      <xdr:nvCxnSpPr>
        <xdr:cNvPr id="236" name="直線コネクタ 235"/>
        <xdr:cNvCxnSpPr/>
      </xdr:nvCxnSpPr>
      <xdr:spPr>
        <a:xfrm flipV="1">
          <a:off x="3797300" y="16704044"/>
          <a:ext cx="8382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106071</xdr:rowOff>
    </xdr:from>
    <xdr:to>
      <xdr:col>19</xdr:col>
      <xdr:colOff>177800</xdr:colOff>
      <xdr:row>97</xdr:row>
      <xdr:rowOff>140639</xdr:rowOff>
    </xdr:to>
    <xdr:cxnSp macro="">
      <xdr:nvCxnSpPr>
        <xdr:cNvPr id="239" name="直線コネクタ 238"/>
        <xdr:cNvCxnSpPr/>
      </xdr:nvCxnSpPr>
      <xdr:spPr>
        <a:xfrm flipV="1">
          <a:off x="2908300" y="16736721"/>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140639</xdr:rowOff>
    </xdr:from>
    <xdr:to>
      <xdr:col>15</xdr:col>
      <xdr:colOff>50800</xdr:colOff>
      <xdr:row>97</xdr:row>
      <xdr:rowOff>141503</xdr:rowOff>
    </xdr:to>
    <xdr:cxnSp macro="">
      <xdr:nvCxnSpPr>
        <xdr:cNvPr id="242" name="直線コネクタ 241"/>
        <xdr:cNvCxnSpPr/>
      </xdr:nvCxnSpPr>
      <xdr:spPr>
        <a:xfrm flipV="1">
          <a:off x="2019300" y="16771289"/>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141503</xdr:rowOff>
    </xdr:from>
    <xdr:to>
      <xdr:col>10</xdr:col>
      <xdr:colOff>114300</xdr:colOff>
      <xdr:row>98</xdr:row>
      <xdr:rowOff>36488</xdr:rowOff>
    </xdr:to>
    <xdr:cxnSp macro="">
      <xdr:nvCxnSpPr>
        <xdr:cNvPr id="245" name="直線コネクタ 244"/>
        <xdr:cNvCxnSpPr/>
      </xdr:nvCxnSpPr>
      <xdr:spPr>
        <a:xfrm flipV="1">
          <a:off x="1130300" y="16772153"/>
          <a:ext cx="889000" cy="6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22594</xdr:rowOff>
    </xdr:from>
    <xdr:to>
      <xdr:col>24</xdr:col>
      <xdr:colOff>114300</xdr:colOff>
      <xdr:row>97</xdr:row>
      <xdr:rowOff>124194</xdr:rowOff>
    </xdr:to>
    <xdr:sp macro="" textlink="">
      <xdr:nvSpPr>
        <xdr:cNvPr id="255" name="楕円 254"/>
        <xdr:cNvSpPr/>
      </xdr:nvSpPr>
      <xdr:spPr>
        <a:xfrm>
          <a:off x="4584700" y="166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1021</xdr:rowOff>
    </xdr:from>
    <xdr:ext cx="534377" cy="259045"/>
    <xdr:sp macro="" textlink="">
      <xdr:nvSpPr>
        <xdr:cNvPr id="256" name="扶助費該当値テキスト"/>
        <xdr:cNvSpPr txBox="1"/>
      </xdr:nvSpPr>
      <xdr:spPr>
        <a:xfrm>
          <a:off x="4686300" y="166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55271</xdr:rowOff>
    </xdr:from>
    <xdr:to>
      <xdr:col>20</xdr:col>
      <xdr:colOff>38100</xdr:colOff>
      <xdr:row>97</xdr:row>
      <xdr:rowOff>156871</xdr:rowOff>
    </xdr:to>
    <xdr:sp macro="" textlink="">
      <xdr:nvSpPr>
        <xdr:cNvPr id="257" name="楕円 256"/>
        <xdr:cNvSpPr/>
      </xdr:nvSpPr>
      <xdr:spPr>
        <a:xfrm>
          <a:off x="3746500" y="166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147998</xdr:rowOff>
    </xdr:from>
    <xdr:ext cx="534377" cy="259045"/>
    <xdr:sp macro="" textlink="">
      <xdr:nvSpPr>
        <xdr:cNvPr id="258" name="テキスト ボックス 257"/>
        <xdr:cNvSpPr txBox="1"/>
      </xdr:nvSpPr>
      <xdr:spPr>
        <a:xfrm>
          <a:off x="3530111" y="167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89839</xdr:rowOff>
    </xdr:from>
    <xdr:to>
      <xdr:col>15</xdr:col>
      <xdr:colOff>101600</xdr:colOff>
      <xdr:row>98</xdr:row>
      <xdr:rowOff>19989</xdr:rowOff>
    </xdr:to>
    <xdr:sp macro="" textlink="">
      <xdr:nvSpPr>
        <xdr:cNvPr id="259" name="楕円 258"/>
        <xdr:cNvSpPr/>
      </xdr:nvSpPr>
      <xdr:spPr>
        <a:xfrm>
          <a:off x="2857500" y="167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11116</xdr:rowOff>
    </xdr:from>
    <xdr:ext cx="534377" cy="259045"/>
    <xdr:sp macro="" textlink="">
      <xdr:nvSpPr>
        <xdr:cNvPr id="260" name="テキスト ボックス 259"/>
        <xdr:cNvSpPr txBox="1"/>
      </xdr:nvSpPr>
      <xdr:spPr>
        <a:xfrm>
          <a:off x="2641111" y="168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90703</xdr:rowOff>
    </xdr:from>
    <xdr:to>
      <xdr:col>10</xdr:col>
      <xdr:colOff>165100</xdr:colOff>
      <xdr:row>98</xdr:row>
      <xdr:rowOff>20853</xdr:rowOff>
    </xdr:to>
    <xdr:sp macro="" textlink="">
      <xdr:nvSpPr>
        <xdr:cNvPr id="261" name="楕円 260"/>
        <xdr:cNvSpPr/>
      </xdr:nvSpPr>
      <xdr:spPr>
        <a:xfrm>
          <a:off x="1968500" y="167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11980</xdr:rowOff>
    </xdr:from>
    <xdr:ext cx="534377" cy="259045"/>
    <xdr:sp macro="" textlink="">
      <xdr:nvSpPr>
        <xdr:cNvPr id="262" name="テキスト ボックス 261"/>
        <xdr:cNvSpPr txBox="1"/>
      </xdr:nvSpPr>
      <xdr:spPr>
        <a:xfrm>
          <a:off x="1752111" y="168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157138</xdr:rowOff>
    </xdr:from>
    <xdr:to>
      <xdr:col>6</xdr:col>
      <xdr:colOff>38100</xdr:colOff>
      <xdr:row>98</xdr:row>
      <xdr:rowOff>87288</xdr:rowOff>
    </xdr:to>
    <xdr:sp macro="" textlink="">
      <xdr:nvSpPr>
        <xdr:cNvPr id="263" name="楕円 262"/>
        <xdr:cNvSpPr/>
      </xdr:nvSpPr>
      <xdr:spPr>
        <a:xfrm>
          <a:off x="1079500" y="167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78415</xdr:rowOff>
    </xdr:from>
    <xdr:ext cx="534377" cy="259045"/>
    <xdr:sp macro="" textlink="">
      <xdr:nvSpPr>
        <xdr:cNvPr id="264" name="テキスト ボックス 263"/>
        <xdr:cNvSpPr txBox="1"/>
      </xdr:nvSpPr>
      <xdr:spPr>
        <a:xfrm>
          <a:off x="863111" y="16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154641</xdr:rowOff>
    </xdr:from>
    <xdr:to>
      <xdr:col>55</xdr:col>
      <xdr:colOff>0</xdr:colOff>
      <xdr:row>36</xdr:row>
      <xdr:rowOff>19734</xdr:rowOff>
    </xdr:to>
    <xdr:cxnSp macro="">
      <xdr:nvCxnSpPr>
        <xdr:cNvPr id="296" name="直線コネクタ 295"/>
        <xdr:cNvCxnSpPr/>
      </xdr:nvCxnSpPr>
      <xdr:spPr>
        <a:xfrm>
          <a:off x="9639300" y="5812491"/>
          <a:ext cx="838200" cy="37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83938</xdr:rowOff>
    </xdr:from>
    <xdr:to>
      <xdr:col>50</xdr:col>
      <xdr:colOff>114300</xdr:colOff>
      <xdr:row>33</xdr:row>
      <xdr:rowOff>154641</xdr:rowOff>
    </xdr:to>
    <xdr:cxnSp macro="">
      <xdr:nvCxnSpPr>
        <xdr:cNvPr id="299" name="直線コネクタ 298"/>
        <xdr:cNvCxnSpPr/>
      </xdr:nvCxnSpPr>
      <xdr:spPr>
        <a:xfrm>
          <a:off x="8750300" y="5570338"/>
          <a:ext cx="889000" cy="2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83938</xdr:rowOff>
    </xdr:from>
    <xdr:to>
      <xdr:col>45</xdr:col>
      <xdr:colOff>177800</xdr:colOff>
      <xdr:row>36</xdr:row>
      <xdr:rowOff>136696</xdr:rowOff>
    </xdr:to>
    <xdr:cxnSp macro="">
      <xdr:nvCxnSpPr>
        <xdr:cNvPr id="302" name="直線コネクタ 301"/>
        <xdr:cNvCxnSpPr/>
      </xdr:nvCxnSpPr>
      <xdr:spPr>
        <a:xfrm flipV="1">
          <a:off x="7861300" y="5570338"/>
          <a:ext cx="889000" cy="7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136696</xdr:rowOff>
    </xdr:from>
    <xdr:to>
      <xdr:col>41</xdr:col>
      <xdr:colOff>50800</xdr:colOff>
      <xdr:row>38</xdr:row>
      <xdr:rowOff>22738</xdr:rowOff>
    </xdr:to>
    <xdr:cxnSp macro="">
      <xdr:nvCxnSpPr>
        <xdr:cNvPr id="305" name="直線コネクタ 304"/>
        <xdr:cNvCxnSpPr/>
      </xdr:nvCxnSpPr>
      <xdr:spPr>
        <a:xfrm flipV="1">
          <a:off x="6972300" y="6308896"/>
          <a:ext cx="889000" cy="22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140384</xdr:rowOff>
    </xdr:from>
    <xdr:to>
      <xdr:col>55</xdr:col>
      <xdr:colOff>50800</xdr:colOff>
      <xdr:row>36</xdr:row>
      <xdr:rowOff>70534</xdr:rowOff>
    </xdr:to>
    <xdr:sp macro="" textlink="">
      <xdr:nvSpPr>
        <xdr:cNvPr id="315" name="楕円 314"/>
        <xdr:cNvSpPr/>
      </xdr:nvSpPr>
      <xdr:spPr>
        <a:xfrm>
          <a:off x="10426700" y="61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163261</xdr:rowOff>
    </xdr:from>
    <xdr:ext cx="534377" cy="259045"/>
    <xdr:sp macro="" textlink="">
      <xdr:nvSpPr>
        <xdr:cNvPr id="316" name="補助費等該当値テキスト"/>
        <xdr:cNvSpPr txBox="1"/>
      </xdr:nvSpPr>
      <xdr:spPr>
        <a:xfrm>
          <a:off x="10528300" y="59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103841</xdr:rowOff>
    </xdr:from>
    <xdr:to>
      <xdr:col>50</xdr:col>
      <xdr:colOff>165100</xdr:colOff>
      <xdr:row>34</xdr:row>
      <xdr:rowOff>33991</xdr:rowOff>
    </xdr:to>
    <xdr:sp macro="" textlink="">
      <xdr:nvSpPr>
        <xdr:cNvPr id="317" name="楕円 316"/>
        <xdr:cNvSpPr/>
      </xdr:nvSpPr>
      <xdr:spPr>
        <a:xfrm>
          <a:off x="9588500" y="57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50518</xdr:rowOff>
    </xdr:from>
    <xdr:ext cx="534377" cy="259045"/>
    <xdr:sp macro="" textlink="">
      <xdr:nvSpPr>
        <xdr:cNvPr id="318" name="テキスト ボックス 317"/>
        <xdr:cNvSpPr txBox="1"/>
      </xdr:nvSpPr>
      <xdr:spPr>
        <a:xfrm>
          <a:off x="9372111" y="5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33138</xdr:rowOff>
    </xdr:from>
    <xdr:to>
      <xdr:col>46</xdr:col>
      <xdr:colOff>38100</xdr:colOff>
      <xdr:row>32</xdr:row>
      <xdr:rowOff>134738</xdr:rowOff>
    </xdr:to>
    <xdr:sp macro="" textlink="">
      <xdr:nvSpPr>
        <xdr:cNvPr id="319" name="楕円 318"/>
        <xdr:cNvSpPr/>
      </xdr:nvSpPr>
      <xdr:spPr>
        <a:xfrm>
          <a:off x="8699500" y="55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151265</xdr:rowOff>
    </xdr:from>
    <xdr:ext cx="534377" cy="259045"/>
    <xdr:sp macro="" textlink="">
      <xdr:nvSpPr>
        <xdr:cNvPr id="320" name="テキスト ボックス 319"/>
        <xdr:cNvSpPr txBox="1"/>
      </xdr:nvSpPr>
      <xdr:spPr>
        <a:xfrm>
          <a:off x="8483111" y="52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85896</xdr:rowOff>
    </xdr:from>
    <xdr:to>
      <xdr:col>41</xdr:col>
      <xdr:colOff>101600</xdr:colOff>
      <xdr:row>37</xdr:row>
      <xdr:rowOff>16046</xdr:rowOff>
    </xdr:to>
    <xdr:sp macro="" textlink="">
      <xdr:nvSpPr>
        <xdr:cNvPr id="321" name="楕円 320"/>
        <xdr:cNvSpPr/>
      </xdr:nvSpPr>
      <xdr:spPr>
        <a:xfrm>
          <a:off x="7810500" y="62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32573</xdr:rowOff>
    </xdr:from>
    <xdr:ext cx="534377" cy="259045"/>
    <xdr:sp macro="" textlink="">
      <xdr:nvSpPr>
        <xdr:cNvPr id="322" name="テキスト ボックス 321"/>
        <xdr:cNvSpPr txBox="1"/>
      </xdr:nvSpPr>
      <xdr:spPr>
        <a:xfrm>
          <a:off x="7594111" y="60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143389</xdr:rowOff>
    </xdr:from>
    <xdr:to>
      <xdr:col>36</xdr:col>
      <xdr:colOff>165100</xdr:colOff>
      <xdr:row>38</xdr:row>
      <xdr:rowOff>73538</xdr:rowOff>
    </xdr:to>
    <xdr:sp macro="" textlink="">
      <xdr:nvSpPr>
        <xdr:cNvPr id="323" name="楕円 322"/>
        <xdr:cNvSpPr/>
      </xdr:nvSpPr>
      <xdr:spPr>
        <a:xfrm>
          <a:off x="6921500" y="6487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64665</xdr:rowOff>
    </xdr:from>
    <xdr:ext cx="534377" cy="259045"/>
    <xdr:sp macro="" textlink="">
      <xdr:nvSpPr>
        <xdr:cNvPr id="324" name="テキスト ボックス 323"/>
        <xdr:cNvSpPr txBox="1"/>
      </xdr:nvSpPr>
      <xdr:spPr>
        <a:xfrm>
          <a:off x="6705111" y="657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113705</xdr:rowOff>
    </xdr:from>
    <xdr:to>
      <xdr:col>55</xdr:col>
      <xdr:colOff>0</xdr:colOff>
      <xdr:row>56</xdr:row>
      <xdr:rowOff>9681</xdr:rowOff>
    </xdr:to>
    <xdr:cxnSp macro="">
      <xdr:nvCxnSpPr>
        <xdr:cNvPr id="355" name="直線コネクタ 354"/>
        <xdr:cNvCxnSpPr/>
      </xdr:nvCxnSpPr>
      <xdr:spPr>
        <a:xfrm>
          <a:off x="9639300" y="9543455"/>
          <a:ext cx="838200" cy="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13589</xdr:rowOff>
    </xdr:from>
    <xdr:to>
      <xdr:col>50</xdr:col>
      <xdr:colOff>114300</xdr:colOff>
      <xdr:row>55</xdr:row>
      <xdr:rowOff>113705</xdr:rowOff>
    </xdr:to>
    <xdr:cxnSp macro="">
      <xdr:nvCxnSpPr>
        <xdr:cNvPr id="358" name="直線コネクタ 357"/>
        <xdr:cNvCxnSpPr/>
      </xdr:nvCxnSpPr>
      <xdr:spPr>
        <a:xfrm>
          <a:off x="8750300" y="9271889"/>
          <a:ext cx="889000" cy="27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153667</xdr:rowOff>
    </xdr:from>
    <xdr:to>
      <xdr:col>45</xdr:col>
      <xdr:colOff>177800</xdr:colOff>
      <xdr:row>54</xdr:row>
      <xdr:rowOff>13589</xdr:rowOff>
    </xdr:to>
    <xdr:cxnSp macro="">
      <xdr:nvCxnSpPr>
        <xdr:cNvPr id="361" name="直線コネクタ 360"/>
        <xdr:cNvCxnSpPr/>
      </xdr:nvCxnSpPr>
      <xdr:spPr>
        <a:xfrm>
          <a:off x="7861300" y="9069067"/>
          <a:ext cx="889000" cy="20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153667</xdr:rowOff>
    </xdr:from>
    <xdr:to>
      <xdr:col>41</xdr:col>
      <xdr:colOff>50800</xdr:colOff>
      <xdr:row>54</xdr:row>
      <xdr:rowOff>108175</xdr:rowOff>
    </xdr:to>
    <xdr:cxnSp macro="">
      <xdr:nvCxnSpPr>
        <xdr:cNvPr id="364" name="直線コネクタ 363"/>
        <xdr:cNvCxnSpPr/>
      </xdr:nvCxnSpPr>
      <xdr:spPr>
        <a:xfrm flipV="1">
          <a:off x="6972300" y="9069067"/>
          <a:ext cx="889000" cy="2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130331</xdr:rowOff>
    </xdr:from>
    <xdr:to>
      <xdr:col>55</xdr:col>
      <xdr:colOff>50800</xdr:colOff>
      <xdr:row>56</xdr:row>
      <xdr:rowOff>60481</xdr:rowOff>
    </xdr:to>
    <xdr:sp macro="" textlink="">
      <xdr:nvSpPr>
        <xdr:cNvPr id="374" name="楕円 373"/>
        <xdr:cNvSpPr/>
      </xdr:nvSpPr>
      <xdr:spPr>
        <a:xfrm>
          <a:off x="10426700" y="95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108758</xdr:rowOff>
    </xdr:from>
    <xdr:ext cx="534377" cy="259045"/>
    <xdr:sp macro="" textlink="">
      <xdr:nvSpPr>
        <xdr:cNvPr id="375" name="普通建設事業費該当値テキスト"/>
        <xdr:cNvSpPr txBox="1"/>
      </xdr:nvSpPr>
      <xdr:spPr>
        <a:xfrm>
          <a:off x="10528300" y="953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62905</xdr:rowOff>
    </xdr:from>
    <xdr:to>
      <xdr:col>50</xdr:col>
      <xdr:colOff>165100</xdr:colOff>
      <xdr:row>55</xdr:row>
      <xdr:rowOff>164505</xdr:rowOff>
    </xdr:to>
    <xdr:sp macro="" textlink="">
      <xdr:nvSpPr>
        <xdr:cNvPr id="376" name="楕円 375"/>
        <xdr:cNvSpPr/>
      </xdr:nvSpPr>
      <xdr:spPr>
        <a:xfrm>
          <a:off x="9588500" y="94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155632</xdr:rowOff>
    </xdr:from>
    <xdr:ext cx="534377" cy="259045"/>
    <xdr:sp macro="" textlink="">
      <xdr:nvSpPr>
        <xdr:cNvPr id="377" name="テキスト ボックス 376"/>
        <xdr:cNvSpPr txBox="1"/>
      </xdr:nvSpPr>
      <xdr:spPr>
        <a:xfrm>
          <a:off x="9372111" y="95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134239</xdr:rowOff>
    </xdr:from>
    <xdr:to>
      <xdr:col>46</xdr:col>
      <xdr:colOff>38100</xdr:colOff>
      <xdr:row>54</xdr:row>
      <xdr:rowOff>64389</xdr:rowOff>
    </xdr:to>
    <xdr:sp macro="" textlink="">
      <xdr:nvSpPr>
        <xdr:cNvPr id="378" name="楕円 377"/>
        <xdr:cNvSpPr/>
      </xdr:nvSpPr>
      <xdr:spPr>
        <a:xfrm>
          <a:off x="8699500" y="92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55516</xdr:rowOff>
    </xdr:from>
    <xdr:ext cx="534377" cy="259045"/>
    <xdr:sp macro="" textlink="">
      <xdr:nvSpPr>
        <xdr:cNvPr id="379" name="テキスト ボックス 378"/>
        <xdr:cNvSpPr txBox="1"/>
      </xdr:nvSpPr>
      <xdr:spPr>
        <a:xfrm>
          <a:off x="8483111" y="93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102867</xdr:rowOff>
    </xdr:from>
    <xdr:to>
      <xdr:col>41</xdr:col>
      <xdr:colOff>101600</xdr:colOff>
      <xdr:row>53</xdr:row>
      <xdr:rowOff>33017</xdr:rowOff>
    </xdr:to>
    <xdr:sp macro="" textlink="">
      <xdr:nvSpPr>
        <xdr:cNvPr id="380" name="楕円 379"/>
        <xdr:cNvSpPr/>
      </xdr:nvSpPr>
      <xdr:spPr>
        <a:xfrm>
          <a:off x="7810500" y="90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49544</xdr:rowOff>
    </xdr:from>
    <xdr:ext cx="599010" cy="259045"/>
    <xdr:sp macro="" textlink="">
      <xdr:nvSpPr>
        <xdr:cNvPr id="381" name="テキスト ボックス 380"/>
        <xdr:cNvSpPr txBox="1"/>
      </xdr:nvSpPr>
      <xdr:spPr>
        <a:xfrm>
          <a:off x="7561795" y="879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57375</xdr:rowOff>
    </xdr:from>
    <xdr:to>
      <xdr:col>36</xdr:col>
      <xdr:colOff>165100</xdr:colOff>
      <xdr:row>54</xdr:row>
      <xdr:rowOff>158975</xdr:rowOff>
    </xdr:to>
    <xdr:sp macro="" textlink="">
      <xdr:nvSpPr>
        <xdr:cNvPr id="382" name="楕円 381"/>
        <xdr:cNvSpPr/>
      </xdr:nvSpPr>
      <xdr:spPr>
        <a:xfrm>
          <a:off x="6921500" y="93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4052</xdr:rowOff>
    </xdr:from>
    <xdr:ext cx="534377" cy="259045"/>
    <xdr:sp macro="" textlink="">
      <xdr:nvSpPr>
        <xdr:cNvPr id="383" name="テキスト ボックス 382"/>
        <xdr:cNvSpPr txBox="1"/>
      </xdr:nvSpPr>
      <xdr:spPr>
        <a:xfrm>
          <a:off x="6705111" y="90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49544</xdr:rowOff>
    </xdr:from>
    <xdr:to>
      <xdr:col>55</xdr:col>
      <xdr:colOff>0</xdr:colOff>
      <xdr:row>78</xdr:row>
      <xdr:rowOff>65297</xdr:rowOff>
    </xdr:to>
    <xdr:cxnSp macro="">
      <xdr:nvCxnSpPr>
        <xdr:cNvPr id="414" name="直線コネクタ 413"/>
        <xdr:cNvCxnSpPr/>
      </xdr:nvCxnSpPr>
      <xdr:spPr>
        <a:xfrm>
          <a:off x="9639300" y="13251194"/>
          <a:ext cx="838200" cy="18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49544</xdr:rowOff>
    </xdr:from>
    <xdr:to>
      <xdr:col>50</xdr:col>
      <xdr:colOff>114300</xdr:colOff>
      <xdr:row>79</xdr:row>
      <xdr:rowOff>71937</xdr:rowOff>
    </xdr:to>
    <xdr:cxnSp macro="">
      <xdr:nvCxnSpPr>
        <xdr:cNvPr id="417" name="直線コネクタ 416"/>
        <xdr:cNvCxnSpPr/>
      </xdr:nvCxnSpPr>
      <xdr:spPr>
        <a:xfrm flipV="1">
          <a:off x="8750300" y="13251194"/>
          <a:ext cx="889000" cy="36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79175</xdr:rowOff>
    </xdr:from>
    <xdr:to>
      <xdr:col>45</xdr:col>
      <xdr:colOff>177800</xdr:colOff>
      <xdr:row>79</xdr:row>
      <xdr:rowOff>71937</xdr:rowOff>
    </xdr:to>
    <xdr:cxnSp macro="">
      <xdr:nvCxnSpPr>
        <xdr:cNvPr id="420" name="直線コネクタ 419"/>
        <xdr:cNvCxnSpPr/>
      </xdr:nvCxnSpPr>
      <xdr:spPr>
        <a:xfrm>
          <a:off x="7861300" y="13109375"/>
          <a:ext cx="889000" cy="5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14497</xdr:rowOff>
    </xdr:from>
    <xdr:to>
      <xdr:col>55</xdr:col>
      <xdr:colOff>50800</xdr:colOff>
      <xdr:row>78</xdr:row>
      <xdr:rowOff>116097</xdr:rowOff>
    </xdr:to>
    <xdr:sp macro="" textlink="">
      <xdr:nvSpPr>
        <xdr:cNvPr id="430" name="楕円 429"/>
        <xdr:cNvSpPr/>
      </xdr:nvSpPr>
      <xdr:spPr>
        <a:xfrm>
          <a:off x="10426700" y="133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37374</xdr:rowOff>
    </xdr:from>
    <xdr:ext cx="534377" cy="259045"/>
    <xdr:sp macro="" textlink="">
      <xdr:nvSpPr>
        <xdr:cNvPr id="431" name="普通建設事業費 （ うち新規整備　）該当値テキスト"/>
        <xdr:cNvSpPr txBox="1"/>
      </xdr:nvSpPr>
      <xdr:spPr>
        <a:xfrm>
          <a:off x="10528300" y="132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170194</xdr:rowOff>
    </xdr:from>
    <xdr:to>
      <xdr:col>50</xdr:col>
      <xdr:colOff>165100</xdr:colOff>
      <xdr:row>77</xdr:row>
      <xdr:rowOff>100344</xdr:rowOff>
    </xdr:to>
    <xdr:sp macro="" textlink="">
      <xdr:nvSpPr>
        <xdr:cNvPr id="432" name="楕円 431"/>
        <xdr:cNvSpPr/>
      </xdr:nvSpPr>
      <xdr:spPr>
        <a:xfrm>
          <a:off x="9588500" y="132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116871</xdr:rowOff>
    </xdr:from>
    <xdr:ext cx="534377" cy="259045"/>
    <xdr:sp macro="" textlink="">
      <xdr:nvSpPr>
        <xdr:cNvPr id="433" name="テキスト ボックス 432"/>
        <xdr:cNvSpPr txBox="1"/>
      </xdr:nvSpPr>
      <xdr:spPr>
        <a:xfrm>
          <a:off x="9372111" y="129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21137</xdr:rowOff>
    </xdr:from>
    <xdr:to>
      <xdr:col>46</xdr:col>
      <xdr:colOff>38100</xdr:colOff>
      <xdr:row>79</xdr:row>
      <xdr:rowOff>122737</xdr:rowOff>
    </xdr:to>
    <xdr:sp macro="" textlink="">
      <xdr:nvSpPr>
        <xdr:cNvPr id="434" name="楕円 433"/>
        <xdr:cNvSpPr/>
      </xdr:nvSpPr>
      <xdr:spPr>
        <a:xfrm>
          <a:off x="8699500" y="13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113864</xdr:rowOff>
    </xdr:from>
    <xdr:ext cx="469744" cy="259045"/>
    <xdr:sp macro="" textlink="">
      <xdr:nvSpPr>
        <xdr:cNvPr id="435" name="テキスト ボックス 434"/>
        <xdr:cNvSpPr txBox="1"/>
      </xdr:nvSpPr>
      <xdr:spPr>
        <a:xfrm>
          <a:off x="8515428" y="1365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28375</xdr:rowOff>
    </xdr:from>
    <xdr:to>
      <xdr:col>41</xdr:col>
      <xdr:colOff>101600</xdr:colOff>
      <xdr:row>76</xdr:row>
      <xdr:rowOff>129975</xdr:rowOff>
    </xdr:to>
    <xdr:sp macro="" textlink="">
      <xdr:nvSpPr>
        <xdr:cNvPr id="436" name="楕円 435"/>
        <xdr:cNvSpPr/>
      </xdr:nvSpPr>
      <xdr:spPr>
        <a:xfrm>
          <a:off x="7810500" y="130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146503</xdr:rowOff>
    </xdr:from>
    <xdr:ext cx="534377" cy="259045"/>
    <xdr:sp macro="" textlink="">
      <xdr:nvSpPr>
        <xdr:cNvPr id="437" name="テキスト ボックス 436"/>
        <xdr:cNvSpPr txBox="1"/>
      </xdr:nvSpPr>
      <xdr:spPr>
        <a:xfrm>
          <a:off x="7594111" y="128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54026</xdr:rowOff>
    </xdr:from>
    <xdr:to>
      <xdr:col>55</xdr:col>
      <xdr:colOff>0</xdr:colOff>
      <xdr:row>98</xdr:row>
      <xdr:rowOff>34240</xdr:rowOff>
    </xdr:to>
    <xdr:cxnSp macro="">
      <xdr:nvCxnSpPr>
        <xdr:cNvPr id="466" name="直線コネクタ 465"/>
        <xdr:cNvCxnSpPr/>
      </xdr:nvCxnSpPr>
      <xdr:spPr>
        <a:xfrm flipV="1">
          <a:off x="9639300" y="16684676"/>
          <a:ext cx="838200" cy="1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38785</xdr:rowOff>
    </xdr:from>
    <xdr:to>
      <xdr:col>50</xdr:col>
      <xdr:colOff>114300</xdr:colOff>
      <xdr:row>98</xdr:row>
      <xdr:rowOff>34240</xdr:rowOff>
    </xdr:to>
    <xdr:cxnSp macro="">
      <xdr:nvCxnSpPr>
        <xdr:cNvPr id="469" name="直線コネクタ 468"/>
        <xdr:cNvCxnSpPr/>
      </xdr:nvCxnSpPr>
      <xdr:spPr>
        <a:xfrm>
          <a:off x="8750300" y="16155085"/>
          <a:ext cx="889000" cy="6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38785</xdr:rowOff>
    </xdr:from>
    <xdr:to>
      <xdr:col>45</xdr:col>
      <xdr:colOff>177800</xdr:colOff>
      <xdr:row>95</xdr:row>
      <xdr:rowOff>120028</xdr:rowOff>
    </xdr:to>
    <xdr:cxnSp macro="">
      <xdr:nvCxnSpPr>
        <xdr:cNvPr id="472" name="直線コネクタ 471"/>
        <xdr:cNvCxnSpPr/>
      </xdr:nvCxnSpPr>
      <xdr:spPr>
        <a:xfrm flipV="1">
          <a:off x="7861300" y="16155085"/>
          <a:ext cx="889000" cy="2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3226</xdr:rowOff>
    </xdr:from>
    <xdr:to>
      <xdr:col>55</xdr:col>
      <xdr:colOff>50800</xdr:colOff>
      <xdr:row>97</xdr:row>
      <xdr:rowOff>104826</xdr:rowOff>
    </xdr:to>
    <xdr:sp macro="" textlink="">
      <xdr:nvSpPr>
        <xdr:cNvPr id="482" name="楕円 481"/>
        <xdr:cNvSpPr/>
      </xdr:nvSpPr>
      <xdr:spPr>
        <a:xfrm>
          <a:off x="10426700" y="166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153103</xdr:rowOff>
    </xdr:from>
    <xdr:ext cx="534377" cy="259045"/>
    <xdr:sp macro="" textlink="">
      <xdr:nvSpPr>
        <xdr:cNvPr id="483" name="普通建設事業費 （ うち更新整備　）該当値テキスト"/>
        <xdr:cNvSpPr txBox="1"/>
      </xdr:nvSpPr>
      <xdr:spPr>
        <a:xfrm>
          <a:off x="10528300" y="166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154890</xdr:rowOff>
    </xdr:from>
    <xdr:to>
      <xdr:col>50</xdr:col>
      <xdr:colOff>165100</xdr:colOff>
      <xdr:row>98</xdr:row>
      <xdr:rowOff>85040</xdr:rowOff>
    </xdr:to>
    <xdr:sp macro="" textlink="">
      <xdr:nvSpPr>
        <xdr:cNvPr id="484" name="楕円 483"/>
        <xdr:cNvSpPr/>
      </xdr:nvSpPr>
      <xdr:spPr>
        <a:xfrm>
          <a:off x="9588500" y="167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76167</xdr:rowOff>
    </xdr:from>
    <xdr:ext cx="534377" cy="259045"/>
    <xdr:sp macro="" textlink="">
      <xdr:nvSpPr>
        <xdr:cNvPr id="485" name="テキスト ボックス 484"/>
        <xdr:cNvSpPr txBox="1"/>
      </xdr:nvSpPr>
      <xdr:spPr>
        <a:xfrm>
          <a:off x="9372111" y="168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159435</xdr:rowOff>
    </xdr:from>
    <xdr:to>
      <xdr:col>46</xdr:col>
      <xdr:colOff>38100</xdr:colOff>
      <xdr:row>94</xdr:row>
      <xdr:rowOff>89585</xdr:rowOff>
    </xdr:to>
    <xdr:sp macro="" textlink="">
      <xdr:nvSpPr>
        <xdr:cNvPr id="486" name="楕円 485"/>
        <xdr:cNvSpPr/>
      </xdr:nvSpPr>
      <xdr:spPr>
        <a:xfrm>
          <a:off x="8699500" y="161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106112</xdr:rowOff>
    </xdr:from>
    <xdr:ext cx="534377" cy="259045"/>
    <xdr:sp macro="" textlink="">
      <xdr:nvSpPr>
        <xdr:cNvPr id="487" name="テキスト ボックス 486"/>
        <xdr:cNvSpPr txBox="1"/>
      </xdr:nvSpPr>
      <xdr:spPr>
        <a:xfrm>
          <a:off x="8483111" y="158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69228</xdr:rowOff>
    </xdr:from>
    <xdr:to>
      <xdr:col>41</xdr:col>
      <xdr:colOff>101600</xdr:colOff>
      <xdr:row>95</xdr:row>
      <xdr:rowOff>170828</xdr:rowOff>
    </xdr:to>
    <xdr:sp macro="" textlink="">
      <xdr:nvSpPr>
        <xdr:cNvPr id="488" name="楕円 487"/>
        <xdr:cNvSpPr/>
      </xdr:nvSpPr>
      <xdr:spPr>
        <a:xfrm>
          <a:off x="7810500" y="163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15905</xdr:rowOff>
    </xdr:from>
    <xdr:ext cx="534377" cy="259045"/>
    <xdr:sp macro="" textlink="">
      <xdr:nvSpPr>
        <xdr:cNvPr id="489" name="テキスト ボックス 488"/>
        <xdr:cNvSpPr txBox="1"/>
      </xdr:nvSpPr>
      <xdr:spPr>
        <a:xfrm>
          <a:off x="7594111" y="161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94960</xdr:rowOff>
    </xdr:from>
    <xdr:to>
      <xdr:col>85</xdr:col>
      <xdr:colOff>127000</xdr:colOff>
      <xdr:row>39</xdr:row>
      <xdr:rowOff>98878</xdr:rowOff>
    </xdr:to>
    <xdr:cxnSp macro="">
      <xdr:nvCxnSpPr>
        <xdr:cNvPr id="520" name="直線コネクタ 519"/>
        <xdr:cNvCxnSpPr/>
      </xdr:nvCxnSpPr>
      <xdr:spPr>
        <a:xfrm flipV="1">
          <a:off x="15481300" y="6781510"/>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44160</xdr:rowOff>
    </xdr:from>
    <xdr:to>
      <xdr:col>85</xdr:col>
      <xdr:colOff>177800</xdr:colOff>
      <xdr:row>39</xdr:row>
      <xdr:rowOff>145760</xdr:rowOff>
    </xdr:to>
    <xdr:sp macro="" textlink="">
      <xdr:nvSpPr>
        <xdr:cNvPr id="539" name="楕円 538"/>
        <xdr:cNvSpPr/>
      </xdr:nvSpPr>
      <xdr:spPr>
        <a:xfrm>
          <a:off x="16268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92863</xdr:rowOff>
    </xdr:from>
    <xdr:to>
      <xdr:col>85</xdr:col>
      <xdr:colOff>127000</xdr:colOff>
      <xdr:row>74</xdr:row>
      <xdr:rowOff>103327</xdr:rowOff>
    </xdr:to>
    <xdr:cxnSp macro="">
      <xdr:nvCxnSpPr>
        <xdr:cNvPr id="626" name="直線コネクタ 625"/>
        <xdr:cNvCxnSpPr/>
      </xdr:nvCxnSpPr>
      <xdr:spPr>
        <a:xfrm>
          <a:off x="15481300" y="12780163"/>
          <a:ext cx="8382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92863</xdr:rowOff>
    </xdr:from>
    <xdr:to>
      <xdr:col>81</xdr:col>
      <xdr:colOff>50800</xdr:colOff>
      <xdr:row>74</xdr:row>
      <xdr:rowOff>122619</xdr:rowOff>
    </xdr:to>
    <xdr:cxnSp macro="">
      <xdr:nvCxnSpPr>
        <xdr:cNvPr id="629" name="直線コネクタ 628"/>
        <xdr:cNvCxnSpPr/>
      </xdr:nvCxnSpPr>
      <xdr:spPr>
        <a:xfrm flipV="1">
          <a:off x="14592300" y="12780163"/>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74638</xdr:rowOff>
    </xdr:from>
    <xdr:to>
      <xdr:col>76</xdr:col>
      <xdr:colOff>114300</xdr:colOff>
      <xdr:row>74</xdr:row>
      <xdr:rowOff>122619</xdr:rowOff>
    </xdr:to>
    <xdr:cxnSp macro="">
      <xdr:nvCxnSpPr>
        <xdr:cNvPr id="632" name="直線コネクタ 631"/>
        <xdr:cNvCxnSpPr/>
      </xdr:nvCxnSpPr>
      <xdr:spPr>
        <a:xfrm>
          <a:off x="13703300" y="12761938"/>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74638</xdr:rowOff>
    </xdr:from>
    <xdr:to>
      <xdr:col>71</xdr:col>
      <xdr:colOff>177800</xdr:colOff>
      <xdr:row>75</xdr:row>
      <xdr:rowOff>11912</xdr:rowOff>
    </xdr:to>
    <xdr:cxnSp macro="">
      <xdr:nvCxnSpPr>
        <xdr:cNvPr id="635" name="直線コネクタ 634"/>
        <xdr:cNvCxnSpPr/>
      </xdr:nvCxnSpPr>
      <xdr:spPr>
        <a:xfrm flipV="1">
          <a:off x="12814300" y="12761938"/>
          <a:ext cx="889000" cy="1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52527</xdr:rowOff>
    </xdr:from>
    <xdr:to>
      <xdr:col>85</xdr:col>
      <xdr:colOff>177800</xdr:colOff>
      <xdr:row>74</xdr:row>
      <xdr:rowOff>154127</xdr:rowOff>
    </xdr:to>
    <xdr:sp macro="" textlink="">
      <xdr:nvSpPr>
        <xdr:cNvPr id="645" name="楕円 644"/>
        <xdr:cNvSpPr/>
      </xdr:nvSpPr>
      <xdr:spPr>
        <a:xfrm>
          <a:off x="16268700" y="127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75404</xdr:rowOff>
    </xdr:from>
    <xdr:ext cx="534377" cy="259045"/>
    <xdr:sp macro="" textlink="">
      <xdr:nvSpPr>
        <xdr:cNvPr id="646" name="公債費該当値テキスト"/>
        <xdr:cNvSpPr txBox="1"/>
      </xdr:nvSpPr>
      <xdr:spPr>
        <a:xfrm>
          <a:off x="16370300" y="125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42063</xdr:rowOff>
    </xdr:from>
    <xdr:to>
      <xdr:col>81</xdr:col>
      <xdr:colOff>101600</xdr:colOff>
      <xdr:row>74</xdr:row>
      <xdr:rowOff>143663</xdr:rowOff>
    </xdr:to>
    <xdr:sp macro="" textlink="">
      <xdr:nvSpPr>
        <xdr:cNvPr id="647" name="楕円 646"/>
        <xdr:cNvSpPr/>
      </xdr:nvSpPr>
      <xdr:spPr>
        <a:xfrm>
          <a:off x="15430500" y="127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160190</xdr:rowOff>
    </xdr:from>
    <xdr:ext cx="534377" cy="259045"/>
    <xdr:sp macro="" textlink="">
      <xdr:nvSpPr>
        <xdr:cNvPr id="648" name="テキスト ボックス 647"/>
        <xdr:cNvSpPr txBox="1"/>
      </xdr:nvSpPr>
      <xdr:spPr>
        <a:xfrm>
          <a:off x="15214111" y="125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71819</xdr:rowOff>
    </xdr:from>
    <xdr:to>
      <xdr:col>76</xdr:col>
      <xdr:colOff>165100</xdr:colOff>
      <xdr:row>75</xdr:row>
      <xdr:rowOff>1969</xdr:rowOff>
    </xdr:to>
    <xdr:sp macro="" textlink="">
      <xdr:nvSpPr>
        <xdr:cNvPr id="649" name="楕円 648"/>
        <xdr:cNvSpPr/>
      </xdr:nvSpPr>
      <xdr:spPr>
        <a:xfrm>
          <a:off x="14541500" y="127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18496</xdr:rowOff>
    </xdr:from>
    <xdr:ext cx="534377" cy="259045"/>
    <xdr:sp macro="" textlink="">
      <xdr:nvSpPr>
        <xdr:cNvPr id="650" name="テキスト ボックス 649"/>
        <xdr:cNvSpPr txBox="1"/>
      </xdr:nvSpPr>
      <xdr:spPr>
        <a:xfrm>
          <a:off x="14325111" y="1253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23838</xdr:rowOff>
    </xdr:from>
    <xdr:to>
      <xdr:col>72</xdr:col>
      <xdr:colOff>38100</xdr:colOff>
      <xdr:row>74</xdr:row>
      <xdr:rowOff>125438</xdr:rowOff>
    </xdr:to>
    <xdr:sp macro="" textlink="">
      <xdr:nvSpPr>
        <xdr:cNvPr id="651" name="楕円 650"/>
        <xdr:cNvSpPr/>
      </xdr:nvSpPr>
      <xdr:spPr>
        <a:xfrm>
          <a:off x="13652500" y="127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141965</xdr:rowOff>
    </xdr:from>
    <xdr:ext cx="534377" cy="259045"/>
    <xdr:sp macro="" textlink="">
      <xdr:nvSpPr>
        <xdr:cNvPr id="652" name="テキスト ボックス 651"/>
        <xdr:cNvSpPr txBox="1"/>
      </xdr:nvSpPr>
      <xdr:spPr>
        <a:xfrm>
          <a:off x="13436111" y="124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132562</xdr:rowOff>
    </xdr:from>
    <xdr:to>
      <xdr:col>67</xdr:col>
      <xdr:colOff>101600</xdr:colOff>
      <xdr:row>75</xdr:row>
      <xdr:rowOff>62712</xdr:rowOff>
    </xdr:to>
    <xdr:sp macro="" textlink="">
      <xdr:nvSpPr>
        <xdr:cNvPr id="653" name="楕円 652"/>
        <xdr:cNvSpPr/>
      </xdr:nvSpPr>
      <xdr:spPr>
        <a:xfrm>
          <a:off x="12763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79239</xdr:rowOff>
    </xdr:from>
    <xdr:ext cx="534377" cy="259045"/>
    <xdr:sp macro="" textlink="">
      <xdr:nvSpPr>
        <xdr:cNvPr id="654" name="テキスト ボックス 653"/>
        <xdr:cNvSpPr txBox="1"/>
      </xdr:nvSpPr>
      <xdr:spPr>
        <a:xfrm>
          <a:off x="12547111" y="125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62387</xdr:rowOff>
    </xdr:from>
    <xdr:to>
      <xdr:col>85</xdr:col>
      <xdr:colOff>127000</xdr:colOff>
      <xdr:row>98</xdr:row>
      <xdr:rowOff>70434</xdr:rowOff>
    </xdr:to>
    <xdr:cxnSp macro="">
      <xdr:nvCxnSpPr>
        <xdr:cNvPr id="681" name="直線コネクタ 680"/>
        <xdr:cNvCxnSpPr/>
      </xdr:nvCxnSpPr>
      <xdr:spPr>
        <a:xfrm flipV="1">
          <a:off x="15481300" y="16864487"/>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119171</xdr:rowOff>
    </xdr:from>
    <xdr:to>
      <xdr:col>81</xdr:col>
      <xdr:colOff>50800</xdr:colOff>
      <xdr:row>98</xdr:row>
      <xdr:rowOff>70434</xdr:rowOff>
    </xdr:to>
    <xdr:cxnSp macro="">
      <xdr:nvCxnSpPr>
        <xdr:cNvPr id="684" name="直線コネクタ 683"/>
        <xdr:cNvCxnSpPr/>
      </xdr:nvCxnSpPr>
      <xdr:spPr>
        <a:xfrm>
          <a:off x="14592300" y="16578371"/>
          <a:ext cx="889000" cy="2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119171</xdr:rowOff>
    </xdr:from>
    <xdr:to>
      <xdr:col>76</xdr:col>
      <xdr:colOff>114300</xdr:colOff>
      <xdr:row>98</xdr:row>
      <xdr:rowOff>105776</xdr:rowOff>
    </xdr:to>
    <xdr:cxnSp macro="">
      <xdr:nvCxnSpPr>
        <xdr:cNvPr id="687" name="直線コネクタ 686"/>
        <xdr:cNvCxnSpPr/>
      </xdr:nvCxnSpPr>
      <xdr:spPr>
        <a:xfrm flipV="1">
          <a:off x="13703300" y="16578371"/>
          <a:ext cx="889000" cy="3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168092</xdr:rowOff>
    </xdr:from>
    <xdr:to>
      <xdr:col>71</xdr:col>
      <xdr:colOff>177800</xdr:colOff>
      <xdr:row>98</xdr:row>
      <xdr:rowOff>105776</xdr:rowOff>
    </xdr:to>
    <xdr:cxnSp macro="">
      <xdr:nvCxnSpPr>
        <xdr:cNvPr id="690" name="直線コネクタ 689"/>
        <xdr:cNvCxnSpPr/>
      </xdr:nvCxnSpPr>
      <xdr:spPr>
        <a:xfrm>
          <a:off x="12814300" y="16798742"/>
          <a:ext cx="889000" cy="10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11587</xdr:rowOff>
    </xdr:from>
    <xdr:to>
      <xdr:col>85</xdr:col>
      <xdr:colOff>177800</xdr:colOff>
      <xdr:row>98</xdr:row>
      <xdr:rowOff>113187</xdr:rowOff>
    </xdr:to>
    <xdr:sp macro="" textlink="">
      <xdr:nvSpPr>
        <xdr:cNvPr id="700" name="楕円 699"/>
        <xdr:cNvSpPr/>
      </xdr:nvSpPr>
      <xdr:spPr>
        <a:xfrm>
          <a:off x="16268700" y="168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97964</xdr:rowOff>
    </xdr:from>
    <xdr:ext cx="469744" cy="259045"/>
    <xdr:sp macro="" textlink="">
      <xdr:nvSpPr>
        <xdr:cNvPr id="701" name="積立金該当値テキスト"/>
        <xdr:cNvSpPr txBox="1"/>
      </xdr:nvSpPr>
      <xdr:spPr>
        <a:xfrm>
          <a:off x="16370300" y="1672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19634</xdr:rowOff>
    </xdr:from>
    <xdr:to>
      <xdr:col>81</xdr:col>
      <xdr:colOff>101600</xdr:colOff>
      <xdr:row>98</xdr:row>
      <xdr:rowOff>121234</xdr:rowOff>
    </xdr:to>
    <xdr:sp macro="" textlink="">
      <xdr:nvSpPr>
        <xdr:cNvPr id="702" name="楕円 701"/>
        <xdr:cNvSpPr/>
      </xdr:nvSpPr>
      <xdr:spPr>
        <a:xfrm>
          <a:off x="15430500" y="16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112361</xdr:rowOff>
    </xdr:from>
    <xdr:ext cx="469744" cy="259045"/>
    <xdr:sp macro="" textlink="">
      <xdr:nvSpPr>
        <xdr:cNvPr id="703" name="テキスト ボックス 702"/>
        <xdr:cNvSpPr txBox="1"/>
      </xdr:nvSpPr>
      <xdr:spPr>
        <a:xfrm>
          <a:off x="15246428" y="1691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68371</xdr:rowOff>
    </xdr:from>
    <xdr:to>
      <xdr:col>76</xdr:col>
      <xdr:colOff>165100</xdr:colOff>
      <xdr:row>96</xdr:row>
      <xdr:rowOff>169971</xdr:rowOff>
    </xdr:to>
    <xdr:sp macro="" textlink="">
      <xdr:nvSpPr>
        <xdr:cNvPr id="704" name="楕円 703"/>
        <xdr:cNvSpPr/>
      </xdr:nvSpPr>
      <xdr:spPr>
        <a:xfrm>
          <a:off x="14541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161098</xdr:rowOff>
    </xdr:from>
    <xdr:ext cx="534377" cy="259045"/>
    <xdr:sp macro="" textlink="">
      <xdr:nvSpPr>
        <xdr:cNvPr id="705" name="テキスト ボックス 704"/>
        <xdr:cNvSpPr txBox="1"/>
      </xdr:nvSpPr>
      <xdr:spPr>
        <a:xfrm>
          <a:off x="14325111" y="1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54976</xdr:rowOff>
    </xdr:from>
    <xdr:to>
      <xdr:col>72</xdr:col>
      <xdr:colOff>38100</xdr:colOff>
      <xdr:row>98</xdr:row>
      <xdr:rowOff>156576</xdr:rowOff>
    </xdr:to>
    <xdr:sp macro="" textlink="">
      <xdr:nvSpPr>
        <xdr:cNvPr id="706" name="楕円 705"/>
        <xdr:cNvSpPr/>
      </xdr:nvSpPr>
      <xdr:spPr>
        <a:xfrm>
          <a:off x="13652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147703</xdr:rowOff>
    </xdr:from>
    <xdr:ext cx="469744" cy="259045"/>
    <xdr:sp macro="" textlink="">
      <xdr:nvSpPr>
        <xdr:cNvPr id="707" name="テキスト ボックス 706"/>
        <xdr:cNvSpPr txBox="1"/>
      </xdr:nvSpPr>
      <xdr:spPr>
        <a:xfrm>
          <a:off x="13468428" y="169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117292</xdr:rowOff>
    </xdr:from>
    <xdr:to>
      <xdr:col>67</xdr:col>
      <xdr:colOff>101600</xdr:colOff>
      <xdr:row>98</xdr:row>
      <xdr:rowOff>47442</xdr:rowOff>
    </xdr:to>
    <xdr:sp macro="" textlink="">
      <xdr:nvSpPr>
        <xdr:cNvPr id="708" name="楕円 707"/>
        <xdr:cNvSpPr/>
      </xdr:nvSpPr>
      <xdr:spPr>
        <a:xfrm>
          <a:off x="12763500" y="167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38569</xdr:rowOff>
    </xdr:from>
    <xdr:ext cx="469744" cy="259045"/>
    <xdr:sp macro="" textlink="">
      <xdr:nvSpPr>
        <xdr:cNvPr id="709" name="テキスト ボックス 708"/>
        <xdr:cNvSpPr txBox="1"/>
      </xdr:nvSpPr>
      <xdr:spPr>
        <a:xfrm>
          <a:off x="12579428" y="168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139827</xdr:rowOff>
    </xdr:from>
    <xdr:to>
      <xdr:col>116</xdr:col>
      <xdr:colOff>63500</xdr:colOff>
      <xdr:row>37</xdr:row>
      <xdr:rowOff>50419</xdr:rowOff>
    </xdr:to>
    <xdr:cxnSp macro="">
      <xdr:nvCxnSpPr>
        <xdr:cNvPr id="738" name="直線コネクタ 737"/>
        <xdr:cNvCxnSpPr/>
      </xdr:nvCxnSpPr>
      <xdr:spPr>
        <a:xfrm>
          <a:off x="21323300" y="6312027"/>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135890</xdr:rowOff>
    </xdr:from>
    <xdr:to>
      <xdr:col>111</xdr:col>
      <xdr:colOff>177800</xdr:colOff>
      <xdr:row>36</xdr:row>
      <xdr:rowOff>139827</xdr:rowOff>
    </xdr:to>
    <xdr:cxnSp macro="">
      <xdr:nvCxnSpPr>
        <xdr:cNvPr id="741" name="直線コネクタ 740"/>
        <xdr:cNvCxnSpPr/>
      </xdr:nvCxnSpPr>
      <xdr:spPr>
        <a:xfrm>
          <a:off x="20434300" y="6308090"/>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12192</xdr:rowOff>
    </xdr:from>
    <xdr:to>
      <xdr:col>107</xdr:col>
      <xdr:colOff>50800</xdr:colOff>
      <xdr:row>36</xdr:row>
      <xdr:rowOff>135890</xdr:rowOff>
    </xdr:to>
    <xdr:cxnSp macro="">
      <xdr:nvCxnSpPr>
        <xdr:cNvPr id="744" name="直線コネクタ 743"/>
        <xdr:cNvCxnSpPr/>
      </xdr:nvCxnSpPr>
      <xdr:spPr>
        <a:xfrm>
          <a:off x="19545300" y="5327142"/>
          <a:ext cx="889000" cy="98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146304</xdr:rowOff>
    </xdr:from>
    <xdr:to>
      <xdr:col>102</xdr:col>
      <xdr:colOff>114300</xdr:colOff>
      <xdr:row>31</xdr:row>
      <xdr:rowOff>12192</xdr:rowOff>
    </xdr:to>
    <xdr:cxnSp macro="">
      <xdr:nvCxnSpPr>
        <xdr:cNvPr id="747" name="直線コネクタ 746"/>
        <xdr:cNvCxnSpPr/>
      </xdr:nvCxnSpPr>
      <xdr:spPr>
        <a:xfrm>
          <a:off x="18656300" y="528980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171069</xdr:rowOff>
    </xdr:from>
    <xdr:to>
      <xdr:col>116</xdr:col>
      <xdr:colOff>114300</xdr:colOff>
      <xdr:row>37</xdr:row>
      <xdr:rowOff>101219</xdr:rowOff>
    </xdr:to>
    <xdr:sp macro="" textlink="">
      <xdr:nvSpPr>
        <xdr:cNvPr id="757" name="楕円 756"/>
        <xdr:cNvSpPr/>
      </xdr:nvSpPr>
      <xdr:spPr>
        <a:xfrm>
          <a:off x="22110700" y="63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22496</xdr:rowOff>
    </xdr:from>
    <xdr:ext cx="469744" cy="259045"/>
    <xdr:sp macro="" textlink="">
      <xdr:nvSpPr>
        <xdr:cNvPr id="758" name="投資及び出資金該当値テキスト"/>
        <xdr:cNvSpPr txBox="1"/>
      </xdr:nvSpPr>
      <xdr:spPr>
        <a:xfrm>
          <a:off x="22212300" y="619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89027</xdr:rowOff>
    </xdr:from>
    <xdr:to>
      <xdr:col>112</xdr:col>
      <xdr:colOff>38100</xdr:colOff>
      <xdr:row>37</xdr:row>
      <xdr:rowOff>19177</xdr:rowOff>
    </xdr:to>
    <xdr:sp macro="" textlink="">
      <xdr:nvSpPr>
        <xdr:cNvPr id="759" name="楕円 758"/>
        <xdr:cNvSpPr/>
      </xdr:nvSpPr>
      <xdr:spPr>
        <a:xfrm>
          <a:off x="21272500" y="62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35704</xdr:rowOff>
    </xdr:from>
    <xdr:ext cx="469744" cy="259045"/>
    <xdr:sp macro="" textlink="">
      <xdr:nvSpPr>
        <xdr:cNvPr id="760" name="テキスト ボックス 759"/>
        <xdr:cNvSpPr txBox="1"/>
      </xdr:nvSpPr>
      <xdr:spPr>
        <a:xfrm>
          <a:off x="21088428" y="60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85090</xdr:rowOff>
    </xdr:from>
    <xdr:to>
      <xdr:col>107</xdr:col>
      <xdr:colOff>101600</xdr:colOff>
      <xdr:row>37</xdr:row>
      <xdr:rowOff>15240</xdr:rowOff>
    </xdr:to>
    <xdr:sp macro="" textlink="">
      <xdr:nvSpPr>
        <xdr:cNvPr id="761" name="楕円 760"/>
        <xdr:cNvSpPr/>
      </xdr:nvSpPr>
      <xdr:spPr>
        <a:xfrm>
          <a:off x="20383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31767</xdr:rowOff>
    </xdr:from>
    <xdr:ext cx="469744" cy="259045"/>
    <xdr:sp macro="" textlink="">
      <xdr:nvSpPr>
        <xdr:cNvPr id="762" name="テキスト ボックス 761"/>
        <xdr:cNvSpPr txBox="1"/>
      </xdr:nvSpPr>
      <xdr:spPr>
        <a:xfrm>
          <a:off x="20199428"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132842</xdr:rowOff>
    </xdr:from>
    <xdr:to>
      <xdr:col>102</xdr:col>
      <xdr:colOff>165100</xdr:colOff>
      <xdr:row>31</xdr:row>
      <xdr:rowOff>62992</xdr:rowOff>
    </xdr:to>
    <xdr:sp macro="" textlink="">
      <xdr:nvSpPr>
        <xdr:cNvPr id="763" name="楕円 762"/>
        <xdr:cNvSpPr/>
      </xdr:nvSpPr>
      <xdr:spPr>
        <a:xfrm>
          <a:off x="19494500" y="52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79519</xdr:rowOff>
    </xdr:from>
    <xdr:ext cx="534377" cy="259045"/>
    <xdr:sp macro="" textlink="">
      <xdr:nvSpPr>
        <xdr:cNvPr id="764" name="テキスト ボックス 763"/>
        <xdr:cNvSpPr txBox="1"/>
      </xdr:nvSpPr>
      <xdr:spPr>
        <a:xfrm>
          <a:off x="19278111" y="505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95504</xdr:rowOff>
    </xdr:from>
    <xdr:to>
      <xdr:col>98</xdr:col>
      <xdr:colOff>38100</xdr:colOff>
      <xdr:row>31</xdr:row>
      <xdr:rowOff>25654</xdr:rowOff>
    </xdr:to>
    <xdr:sp macro="" textlink="">
      <xdr:nvSpPr>
        <xdr:cNvPr id="765" name="楕円 764"/>
        <xdr:cNvSpPr/>
      </xdr:nvSpPr>
      <xdr:spPr>
        <a:xfrm>
          <a:off x="18605500" y="52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42181</xdr:rowOff>
    </xdr:from>
    <xdr:ext cx="534377" cy="259045"/>
    <xdr:sp macro="" textlink="">
      <xdr:nvSpPr>
        <xdr:cNvPr id="766" name="テキスト ボックス 765"/>
        <xdr:cNvSpPr txBox="1"/>
      </xdr:nvSpPr>
      <xdr:spPr>
        <a:xfrm>
          <a:off x="18389111" y="50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63081</xdr:rowOff>
    </xdr:from>
    <xdr:to>
      <xdr:col>116</xdr:col>
      <xdr:colOff>63500</xdr:colOff>
      <xdr:row>77</xdr:row>
      <xdr:rowOff>67577</xdr:rowOff>
    </xdr:to>
    <xdr:cxnSp macro="">
      <xdr:nvCxnSpPr>
        <xdr:cNvPr id="853" name="直線コネクタ 852"/>
        <xdr:cNvCxnSpPr/>
      </xdr:nvCxnSpPr>
      <xdr:spPr>
        <a:xfrm flipV="1">
          <a:off x="21323300" y="13264731"/>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118745</xdr:rowOff>
    </xdr:from>
    <xdr:to>
      <xdr:col>111</xdr:col>
      <xdr:colOff>177800</xdr:colOff>
      <xdr:row>77</xdr:row>
      <xdr:rowOff>67577</xdr:rowOff>
    </xdr:to>
    <xdr:cxnSp macro="">
      <xdr:nvCxnSpPr>
        <xdr:cNvPr id="856" name="直線コネクタ 855"/>
        <xdr:cNvCxnSpPr/>
      </xdr:nvCxnSpPr>
      <xdr:spPr>
        <a:xfrm>
          <a:off x="20434300" y="12806045"/>
          <a:ext cx="889000" cy="4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118745</xdr:rowOff>
    </xdr:from>
    <xdr:to>
      <xdr:col>107</xdr:col>
      <xdr:colOff>50800</xdr:colOff>
      <xdr:row>74</xdr:row>
      <xdr:rowOff>139338</xdr:rowOff>
    </xdr:to>
    <xdr:cxnSp macro="">
      <xdr:nvCxnSpPr>
        <xdr:cNvPr id="859" name="直線コネクタ 858"/>
        <xdr:cNvCxnSpPr/>
      </xdr:nvCxnSpPr>
      <xdr:spPr>
        <a:xfrm flipV="1">
          <a:off x="19545300" y="12806045"/>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139338</xdr:rowOff>
    </xdr:from>
    <xdr:to>
      <xdr:col>102</xdr:col>
      <xdr:colOff>114300</xdr:colOff>
      <xdr:row>75</xdr:row>
      <xdr:rowOff>34296</xdr:rowOff>
    </xdr:to>
    <xdr:cxnSp macro="">
      <xdr:nvCxnSpPr>
        <xdr:cNvPr id="862" name="直線コネクタ 861"/>
        <xdr:cNvCxnSpPr/>
      </xdr:nvCxnSpPr>
      <xdr:spPr>
        <a:xfrm flipV="1">
          <a:off x="18656300" y="12826638"/>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12281</xdr:rowOff>
    </xdr:from>
    <xdr:to>
      <xdr:col>116</xdr:col>
      <xdr:colOff>114300</xdr:colOff>
      <xdr:row>77</xdr:row>
      <xdr:rowOff>113881</xdr:rowOff>
    </xdr:to>
    <xdr:sp macro="" textlink="">
      <xdr:nvSpPr>
        <xdr:cNvPr id="872" name="楕円 871"/>
        <xdr:cNvSpPr/>
      </xdr:nvSpPr>
      <xdr:spPr>
        <a:xfrm>
          <a:off x="22110700" y="132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162158</xdr:rowOff>
    </xdr:from>
    <xdr:ext cx="534377" cy="259045"/>
    <xdr:sp macro="" textlink="">
      <xdr:nvSpPr>
        <xdr:cNvPr id="873" name="繰出金該当値テキスト"/>
        <xdr:cNvSpPr txBox="1"/>
      </xdr:nvSpPr>
      <xdr:spPr>
        <a:xfrm>
          <a:off x="22212300" y="131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16777</xdr:rowOff>
    </xdr:from>
    <xdr:to>
      <xdr:col>112</xdr:col>
      <xdr:colOff>38100</xdr:colOff>
      <xdr:row>77</xdr:row>
      <xdr:rowOff>118377</xdr:rowOff>
    </xdr:to>
    <xdr:sp macro="" textlink="">
      <xdr:nvSpPr>
        <xdr:cNvPr id="874" name="楕円 873"/>
        <xdr:cNvSpPr/>
      </xdr:nvSpPr>
      <xdr:spPr>
        <a:xfrm>
          <a:off x="212725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109504</xdr:rowOff>
    </xdr:from>
    <xdr:ext cx="534377" cy="259045"/>
    <xdr:sp macro="" textlink="">
      <xdr:nvSpPr>
        <xdr:cNvPr id="875" name="テキスト ボックス 874"/>
        <xdr:cNvSpPr txBox="1"/>
      </xdr:nvSpPr>
      <xdr:spPr>
        <a:xfrm>
          <a:off x="21056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67945</xdr:rowOff>
    </xdr:from>
    <xdr:to>
      <xdr:col>107</xdr:col>
      <xdr:colOff>101600</xdr:colOff>
      <xdr:row>74</xdr:row>
      <xdr:rowOff>169545</xdr:rowOff>
    </xdr:to>
    <xdr:sp macro="" textlink="">
      <xdr:nvSpPr>
        <xdr:cNvPr id="876" name="楕円 875"/>
        <xdr:cNvSpPr/>
      </xdr:nvSpPr>
      <xdr:spPr>
        <a:xfrm>
          <a:off x="20383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14622</xdr:rowOff>
    </xdr:from>
    <xdr:ext cx="534377" cy="259045"/>
    <xdr:sp macro="" textlink="">
      <xdr:nvSpPr>
        <xdr:cNvPr id="877" name="テキスト ボックス 876"/>
        <xdr:cNvSpPr txBox="1"/>
      </xdr:nvSpPr>
      <xdr:spPr>
        <a:xfrm>
          <a:off x="20167111" y="125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88538</xdr:rowOff>
    </xdr:from>
    <xdr:to>
      <xdr:col>102</xdr:col>
      <xdr:colOff>165100</xdr:colOff>
      <xdr:row>75</xdr:row>
      <xdr:rowOff>18688</xdr:rowOff>
    </xdr:to>
    <xdr:sp macro="" textlink="">
      <xdr:nvSpPr>
        <xdr:cNvPr id="878" name="楕円 877"/>
        <xdr:cNvSpPr/>
      </xdr:nvSpPr>
      <xdr:spPr>
        <a:xfrm>
          <a:off x="19494500" y="12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35215</xdr:rowOff>
    </xdr:from>
    <xdr:ext cx="534377" cy="259045"/>
    <xdr:sp macro="" textlink="">
      <xdr:nvSpPr>
        <xdr:cNvPr id="879" name="テキスト ボックス 878"/>
        <xdr:cNvSpPr txBox="1"/>
      </xdr:nvSpPr>
      <xdr:spPr>
        <a:xfrm>
          <a:off x="19278111" y="125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154946</xdr:rowOff>
    </xdr:from>
    <xdr:to>
      <xdr:col>98</xdr:col>
      <xdr:colOff>38100</xdr:colOff>
      <xdr:row>75</xdr:row>
      <xdr:rowOff>85096</xdr:rowOff>
    </xdr:to>
    <xdr:sp macro="" textlink="">
      <xdr:nvSpPr>
        <xdr:cNvPr id="880" name="楕円 879"/>
        <xdr:cNvSpPr/>
      </xdr:nvSpPr>
      <xdr:spPr>
        <a:xfrm>
          <a:off x="18605500" y="128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101623</xdr:rowOff>
    </xdr:from>
    <xdr:ext cx="534377" cy="259045"/>
    <xdr:sp macro="" textlink="">
      <xdr:nvSpPr>
        <xdr:cNvPr id="881" name="テキスト ボックス 880"/>
        <xdr:cNvSpPr txBox="1"/>
      </xdr:nvSpPr>
      <xdr:spPr>
        <a:xfrm>
          <a:off x="18389111" y="126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例年と比較して歳出総額が減少している中で、大きく減少したものについては以下の要因が挙げられる。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補助費等は、住民一人当たり</a:t>
          </a:r>
          <a:r>
            <a:rPr kumimoji="1" lang="en-US" altLang="ja-JP" sz="1300">
              <a:solidFill>
                <a:schemeClr val="dk1"/>
              </a:solidFill>
              <a:effectLst/>
              <a:latin typeface="+mn-lt"/>
              <a:ea typeface="+mn-ea"/>
              <a:cs typeface="+mn-cs"/>
            </a:rPr>
            <a:t>56,347</a:t>
          </a:r>
          <a:r>
            <a:rPr kumimoji="1" lang="ja-JP" altLang="ja-JP" sz="1300">
              <a:solidFill>
                <a:schemeClr val="dk1"/>
              </a:solidFill>
              <a:effectLst/>
              <a:latin typeface="+mn-lt"/>
              <a:ea typeface="+mn-ea"/>
              <a:cs typeface="+mn-cs"/>
            </a:rPr>
            <a:t>円となっており、前年度より</a:t>
          </a:r>
          <a:r>
            <a:rPr kumimoji="1" lang="en-US" altLang="ja-JP" sz="1300">
              <a:solidFill>
                <a:schemeClr val="dk1"/>
              </a:solidFill>
              <a:effectLst/>
              <a:latin typeface="+mn-lt"/>
              <a:ea typeface="+mn-ea"/>
              <a:cs typeface="+mn-cs"/>
            </a:rPr>
            <a:t>23,238</a:t>
          </a:r>
          <a:r>
            <a:rPr kumimoji="1" lang="ja-JP" altLang="ja-JP" sz="1300">
              <a:solidFill>
                <a:schemeClr val="dk1"/>
              </a:solidFill>
              <a:effectLst/>
              <a:latin typeface="+mn-lt"/>
              <a:ea typeface="+mn-ea"/>
              <a:cs typeface="+mn-cs"/>
            </a:rPr>
            <a:t>円の減少となった。これは、ごみ処理施設事務組合事業費負担金が大きな減額となったことが挙げられる。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補助費等の減は、対前年比で</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％の減となっており、性質別として最大の下落率となったが、類似団体や全国平均を上回っている状況である。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次に、普通建設事業費については、住民一人当たり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55,444</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6,194</a:t>
          </a:r>
          <a:r>
            <a:rPr kumimoji="1" lang="ja-JP" altLang="en-US" sz="1300">
              <a:latin typeface="ＭＳ Ｐゴシック" panose="020B0600070205080204" pitchFamily="50" charset="-128"/>
              <a:ea typeface="ＭＳ Ｐゴシック" panose="020B0600070205080204" pitchFamily="50" charset="-128"/>
            </a:rPr>
            <a:t>円の減少となった。これは、境川観光交流センター整備及び寺尾緑地整備事業や運動場耐震改築事業が減少したことが挙げられる。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以下、減少要因として、維持補修費、公債費、人件費と続くが、住民一人当たりの下落額は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円以下となっている状況である。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70,069
69,055
201.92
32,184,108
30,254,122
1,699,332
19,646,290
42,953,263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139243</xdr:rowOff>
    </xdr:from>
    <xdr:to>
      <xdr:col>24</xdr:col>
      <xdr:colOff>63500</xdr:colOff>
      <xdr:row>35</xdr:row>
      <xdr:rowOff>140157</xdr:rowOff>
    </xdr:to>
    <xdr:cxnSp macro="">
      <xdr:nvCxnSpPr>
        <xdr:cNvPr id="59" name="直線コネクタ 58"/>
        <xdr:cNvCxnSpPr/>
      </xdr:nvCxnSpPr>
      <xdr:spPr>
        <a:xfrm>
          <a:off x="3797300" y="613999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25857</xdr:rowOff>
    </xdr:from>
    <xdr:to>
      <xdr:col>19</xdr:col>
      <xdr:colOff>177800</xdr:colOff>
      <xdr:row>35</xdr:row>
      <xdr:rowOff>139243</xdr:rowOff>
    </xdr:to>
    <xdr:cxnSp macro="">
      <xdr:nvCxnSpPr>
        <xdr:cNvPr id="62" name="直線コネクタ 61"/>
        <xdr:cNvCxnSpPr/>
      </xdr:nvCxnSpPr>
      <xdr:spPr>
        <a:xfrm>
          <a:off x="2908300" y="6026607"/>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25857</xdr:rowOff>
    </xdr:from>
    <xdr:to>
      <xdr:col>15</xdr:col>
      <xdr:colOff>50800</xdr:colOff>
      <xdr:row>35</xdr:row>
      <xdr:rowOff>101295</xdr:rowOff>
    </xdr:to>
    <xdr:cxnSp macro="">
      <xdr:nvCxnSpPr>
        <xdr:cNvPr id="65" name="直線コネクタ 64"/>
        <xdr:cNvCxnSpPr/>
      </xdr:nvCxnSpPr>
      <xdr:spPr>
        <a:xfrm flipV="1">
          <a:off x="2019300" y="6026607"/>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101295</xdr:rowOff>
    </xdr:from>
    <xdr:to>
      <xdr:col>10</xdr:col>
      <xdr:colOff>114300</xdr:colOff>
      <xdr:row>35</xdr:row>
      <xdr:rowOff>117297</xdr:rowOff>
    </xdr:to>
    <xdr:cxnSp macro="">
      <xdr:nvCxnSpPr>
        <xdr:cNvPr id="68" name="直線コネクタ 67"/>
        <xdr:cNvCxnSpPr/>
      </xdr:nvCxnSpPr>
      <xdr:spPr>
        <a:xfrm flipV="1">
          <a:off x="1130300" y="61020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89357</xdr:rowOff>
    </xdr:from>
    <xdr:to>
      <xdr:col>24</xdr:col>
      <xdr:colOff>114300</xdr:colOff>
      <xdr:row>36</xdr:row>
      <xdr:rowOff>19507</xdr:rowOff>
    </xdr:to>
    <xdr:sp macro="" textlink="">
      <xdr:nvSpPr>
        <xdr:cNvPr id="78" name="楕円 77"/>
        <xdr:cNvSpPr/>
      </xdr:nvSpPr>
      <xdr:spPr>
        <a:xfrm>
          <a:off x="45847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67784</xdr:rowOff>
    </xdr:from>
    <xdr:ext cx="469744" cy="259045"/>
    <xdr:sp macro="" textlink="">
      <xdr:nvSpPr>
        <xdr:cNvPr id="79" name="議会費該当値テキスト"/>
        <xdr:cNvSpPr txBox="1"/>
      </xdr:nvSpPr>
      <xdr:spPr>
        <a:xfrm>
          <a:off x="4686300" y="60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88443</xdr:rowOff>
    </xdr:from>
    <xdr:to>
      <xdr:col>20</xdr:col>
      <xdr:colOff>38100</xdr:colOff>
      <xdr:row>36</xdr:row>
      <xdr:rowOff>18593</xdr:rowOff>
    </xdr:to>
    <xdr:sp macro="" textlink="">
      <xdr:nvSpPr>
        <xdr:cNvPr id="80" name="楕円 79"/>
        <xdr:cNvSpPr/>
      </xdr:nvSpPr>
      <xdr:spPr>
        <a:xfrm>
          <a:off x="3746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9720</xdr:rowOff>
    </xdr:from>
    <xdr:ext cx="469744" cy="259045"/>
    <xdr:sp macro="" textlink="">
      <xdr:nvSpPr>
        <xdr:cNvPr id="81" name="テキスト ボックス 80"/>
        <xdr:cNvSpPr txBox="1"/>
      </xdr:nvSpPr>
      <xdr:spPr>
        <a:xfrm>
          <a:off x="3562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146507</xdr:rowOff>
    </xdr:from>
    <xdr:to>
      <xdr:col>15</xdr:col>
      <xdr:colOff>101600</xdr:colOff>
      <xdr:row>35</xdr:row>
      <xdr:rowOff>76657</xdr:rowOff>
    </xdr:to>
    <xdr:sp macro="" textlink="">
      <xdr:nvSpPr>
        <xdr:cNvPr id="82" name="楕円 81"/>
        <xdr:cNvSpPr/>
      </xdr:nvSpPr>
      <xdr:spPr>
        <a:xfrm>
          <a:off x="2857500" y="59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67784</xdr:rowOff>
    </xdr:from>
    <xdr:ext cx="469744" cy="259045"/>
    <xdr:sp macro="" textlink="">
      <xdr:nvSpPr>
        <xdr:cNvPr id="83" name="テキスト ボックス 82"/>
        <xdr:cNvSpPr txBox="1"/>
      </xdr:nvSpPr>
      <xdr:spPr>
        <a:xfrm>
          <a:off x="2673428" y="60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50495</xdr:rowOff>
    </xdr:from>
    <xdr:to>
      <xdr:col>10</xdr:col>
      <xdr:colOff>165100</xdr:colOff>
      <xdr:row>35</xdr:row>
      <xdr:rowOff>152095</xdr:rowOff>
    </xdr:to>
    <xdr:sp macro="" textlink="">
      <xdr:nvSpPr>
        <xdr:cNvPr id="84" name="楕円 83"/>
        <xdr:cNvSpPr/>
      </xdr:nvSpPr>
      <xdr:spPr>
        <a:xfrm>
          <a:off x="1968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143222</xdr:rowOff>
    </xdr:from>
    <xdr:ext cx="469744" cy="259045"/>
    <xdr:sp macro="" textlink="">
      <xdr:nvSpPr>
        <xdr:cNvPr id="85" name="テキスト ボックス 84"/>
        <xdr:cNvSpPr txBox="1"/>
      </xdr:nvSpPr>
      <xdr:spPr>
        <a:xfrm>
          <a:off x="1784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66497</xdr:rowOff>
    </xdr:from>
    <xdr:to>
      <xdr:col>6</xdr:col>
      <xdr:colOff>38100</xdr:colOff>
      <xdr:row>35</xdr:row>
      <xdr:rowOff>168097</xdr:rowOff>
    </xdr:to>
    <xdr:sp macro="" textlink="">
      <xdr:nvSpPr>
        <xdr:cNvPr id="86" name="楕円 85"/>
        <xdr:cNvSpPr/>
      </xdr:nvSpPr>
      <xdr:spPr>
        <a:xfrm>
          <a:off x="1079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159224</xdr:rowOff>
    </xdr:from>
    <xdr:ext cx="469744" cy="259045"/>
    <xdr:sp macro="" textlink="">
      <xdr:nvSpPr>
        <xdr:cNvPr id="87" name="テキスト ボックス 86"/>
        <xdr:cNvSpPr txBox="1"/>
      </xdr:nvSpPr>
      <xdr:spPr>
        <a:xfrm>
          <a:off x="895428" y="61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142037</xdr:rowOff>
    </xdr:from>
    <xdr:to>
      <xdr:col>24</xdr:col>
      <xdr:colOff>63500</xdr:colOff>
      <xdr:row>57</xdr:row>
      <xdr:rowOff>153898</xdr:rowOff>
    </xdr:to>
    <xdr:cxnSp macro="">
      <xdr:nvCxnSpPr>
        <xdr:cNvPr id="117" name="直線コネクタ 116"/>
        <xdr:cNvCxnSpPr/>
      </xdr:nvCxnSpPr>
      <xdr:spPr>
        <a:xfrm flipV="1">
          <a:off x="3797300" y="9914687"/>
          <a:ext cx="8382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150444</xdr:rowOff>
    </xdr:from>
    <xdr:to>
      <xdr:col>19</xdr:col>
      <xdr:colOff>177800</xdr:colOff>
      <xdr:row>57</xdr:row>
      <xdr:rowOff>153898</xdr:rowOff>
    </xdr:to>
    <xdr:cxnSp macro="">
      <xdr:nvCxnSpPr>
        <xdr:cNvPr id="120" name="直線コネクタ 119"/>
        <xdr:cNvCxnSpPr/>
      </xdr:nvCxnSpPr>
      <xdr:spPr>
        <a:xfrm>
          <a:off x="2908300" y="9751644"/>
          <a:ext cx="889000" cy="1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150444</xdr:rowOff>
    </xdr:from>
    <xdr:to>
      <xdr:col>15</xdr:col>
      <xdr:colOff>50800</xdr:colOff>
      <xdr:row>57</xdr:row>
      <xdr:rowOff>166612</xdr:rowOff>
    </xdr:to>
    <xdr:cxnSp macro="">
      <xdr:nvCxnSpPr>
        <xdr:cNvPr id="123" name="直線コネクタ 122"/>
        <xdr:cNvCxnSpPr/>
      </xdr:nvCxnSpPr>
      <xdr:spPr>
        <a:xfrm flipV="1">
          <a:off x="2019300" y="9751644"/>
          <a:ext cx="889000" cy="1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32538</xdr:rowOff>
    </xdr:from>
    <xdr:to>
      <xdr:col>10</xdr:col>
      <xdr:colOff>114300</xdr:colOff>
      <xdr:row>57</xdr:row>
      <xdr:rowOff>166612</xdr:rowOff>
    </xdr:to>
    <xdr:cxnSp macro="">
      <xdr:nvCxnSpPr>
        <xdr:cNvPr id="126" name="直線コネクタ 125"/>
        <xdr:cNvCxnSpPr/>
      </xdr:nvCxnSpPr>
      <xdr:spPr>
        <a:xfrm>
          <a:off x="1130300" y="9805188"/>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91237</xdr:rowOff>
    </xdr:from>
    <xdr:to>
      <xdr:col>24</xdr:col>
      <xdr:colOff>114300</xdr:colOff>
      <xdr:row>58</xdr:row>
      <xdr:rowOff>21387</xdr:rowOff>
    </xdr:to>
    <xdr:sp macro="" textlink="">
      <xdr:nvSpPr>
        <xdr:cNvPr id="136" name="楕円 135"/>
        <xdr:cNvSpPr/>
      </xdr:nvSpPr>
      <xdr:spPr>
        <a:xfrm>
          <a:off x="4584700" y="98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69664</xdr:rowOff>
    </xdr:from>
    <xdr:ext cx="534377" cy="259045"/>
    <xdr:sp macro="" textlink="">
      <xdr:nvSpPr>
        <xdr:cNvPr id="137" name="総務費該当値テキスト"/>
        <xdr:cNvSpPr txBox="1"/>
      </xdr:nvSpPr>
      <xdr:spPr>
        <a:xfrm>
          <a:off x="4686300" y="98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103098</xdr:rowOff>
    </xdr:from>
    <xdr:to>
      <xdr:col>20</xdr:col>
      <xdr:colOff>38100</xdr:colOff>
      <xdr:row>58</xdr:row>
      <xdr:rowOff>33248</xdr:rowOff>
    </xdr:to>
    <xdr:sp macro="" textlink="">
      <xdr:nvSpPr>
        <xdr:cNvPr id="138" name="楕円 137"/>
        <xdr:cNvSpPr/>
      </xdr:nvSpPr>
      <xdr:spPr>
        <a:xfrm>
          <a:off x="3746500" y="98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24375</xdr:rowOff>
    </xdr:from>
    <xdr:ext cx="534377" cy="259045"/>
    <xdr:sp macro="" textlink="">
      <xdr:nvSpPr>
        <xdr:cNvPr id="139" name="テキスト ボックス 138"/>
        <xdr:cNvSpPr txBox="1"/>
      </xdr:nvSpPr>
      <xdr:spPr>
        <a:xfrm>
          <a:off x="3530111" y="99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99644</xdr:rowOff>
    </xdr:from>
    <xdr:to>
      <xdr:col>15</xdr:col>
      <xdr:colOff>101600</xdr:colOff>
      <xdr:row>57</xdr:row>
      <xdr:rowOff>29794</xdr:rowOff>
    </xdr:to>
    <xdr:sp macro="" textlink="">
      <xdr:nvSpPr>
        <xdr:cNvPr id="140" name="楕円 139"/>
        <xdr:cNvSpPr/>
      </xdr:nvSpPr>
      <xdr:spPr>
        <a:xfrm>
          <a:off x="2857500" y="97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20921</xdr:rowOff>
    </xdr:from>
    <xdr:ext cx="534377" cy="259045"/>
    <xdr:sp macro="" textlink="">
      <xdr:nvSpPr>
        <xdr:cNvPr id="141" name="テキスト ボックス 140"/>
        <xdr:cNvSpPr txBox="1"/>
      </xdr:nvSpPr>
      <xdr:spPr>
        <a:xfrm>
          <a:off x="2641111" y="97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115812</xdr:rowOff>
    </xdr:from>
    <xdr:to>
      <xdr:col>10</xdr:col>
      <xdr:colOff>165100</xdr:colOff>
      <xdr:row>58</xdr:row>
      <xdr:rowOff>45962</xdr:rowOff>
    </xdr:to>
    <xdr:sp macro="" textlink="">
      <xdr:nvSpPr>
        <xdr:cNvPr id="142" name="楕円 141"/>
        <xdr:cNvSpPr/>
      </xdr:nvSpPr>
      <xdr:spPr>
        <a:xfrm>
          <a:off x="1968500" y="98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37089</xdr:rowOff>
    </xdr:from>
    <xdr:ext cx="534377" cy="259045"/>
    <xdr:sp macro="" textlink="">
      <xdr:nvSpPr>
        <xdr:cNvPr id="143" name="テキスト ボックス 142"/>
        <xdr:cNvSpPr txBox="1"/>
      </xdr:nvSpPr>
      <xdr:spPr>
        <a:xfrm>
          <a:off x="1752111" y="99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153188</xdr:rowOff>
    </xdr:from>
    <xdr:to>
      <xdr:col>6</xdr:col>
      <xdr:colOff>38100</xdr:colOff>
      <xdr:row>57</xdr:row>
      <xdr:rowOff>83338</xdr:rowOff>
    </xdr:to>
    <xdr:sp macro="" textlink="">
      <xdr:nvSpPr>
        <xdr:cNvPr id="144" name="楕円 143"/>
        <xdr:cNvSpPr/>
      </xdr:nvSpPr>
      <xdr:spPr>
        <a:xfrm>
          <a:off x="1079500" y="97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74465</xdr:rowOff>
    </xdr:from>
    <xdr:ext cx="534377" cy="259045"/>
    <xdr:sp macro="" textlink="">
      <xdr:nvSpPr>
        <xdr:cNvPr id="145" name="テキスト ボックス 144"/>
        <xdr:cNvSpPr txBox="1"/>
      </xdr:nvSpPr>
      <xdr:spPr>
        <a:xfrm>
          <a:off x="863111" y="98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86818</xdr:rowOff>
    </xdr:from>
    <xdr:to>
      <xdr:col>24</xdr:col>
      <xdr:colOff>63500</xdr:colOff>
      <xdr:row>76</xdr:row>
      <xdr:rowOff>164809</xdr:rowOff>
    </xdr:to>
    <xdr:cxnSp macro="">
      <xdr:nvCxnSpPr>
        <xdr:cNvPr id="175" name="直線コネクタ 174"/>
        <xdr:cNvCxnSpPr/>
      </xdr:nvCxnSpPr>
      <xdr:spPr>
        <a:xfrm flipV="1">
          <a:off x="3797300" y="13117018"/>
          <a:ext cx="8382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164809</xdr:rowOff>
    </xdr:from>
    <xdr:to>
      <xdr:col>19</xdr:col>
      <xdr:colOff>177800</xdr:colOff>
      <xdr:row>77</xdr:row>
      <xdr:rowOff>39345</xdr:rowOff>
    </xdr:to>
    <xdr:cxnSp macro="">
      <xdr:nvCxnSpPr>
        <xdr:cNvPr id="178" name="直線コネクタ 177"/>
        <xdr:cNvCxnSpPr/>
      </xdr:nvCxnSpPr>
      <xdr:spPr>
        <a:xfrm flipV="1">
          <a:off x="2908300" y="13195009"/>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39345</xdr:rowOff>
    </xdr:from>
    <xdr:to>
      <xdr:col>15</xdr:col>
      <xdr:colOff>50800</xdr:colOff>
      <xdr:row>77</xdr:row>
      <xdr:rowOff>52946</xdr:rowOff>
    </xdr:to>
    <xdr:cxnSp macro="">
      <xdr:nvCxnSpPr>
        <xdr:cNvPr id="181" name="直線コネクタ 180"/>
        <xdr:cNvCxnSpPr/>
      </xdr:nvCxnSpPr>
      <xdr:spPr>
        <a:xfrm flipV="1">
          <a:off x="2019300" y="13240995"/>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52946</xdr:rowOff>
    </xdr:from>
    <xdr:to>
      <xdr:col>10</xdr:col>
      <xdr:colOff>114300</xdr:colOff>
      <xdr:row>78</xdr:row>
      <xdr:rowOff>355</xdr:rowOff>
    </xdr:to>
    <xdr:cxnSp macro="">
      <xdr:nvCxnSpPr>
        <xdr:cNvPr id="184" name="直線コネクタ 183"/>
        <xdr:cNvCxnSpPr/>
      </xdr:nvCxnSpPr>
      <xdr:spPr>
        <a:xfrm flipV="1">
          <a:off x="1130300" y="13254596"/>
          <a:ext cx="889000" cy="1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36018</xdr:rowOff>
    </xdr:from>
    <xdr:to>
      <xdr:col>24</xdr:col>
      <xdr:colOff>114300</xdr:colOff>
      <xdr:row>76</xdr:row>
      <xdr:rowOff>137618</xdr:rowOff>
    </xdr:to>
    <xdr:sp macro="" textlink="">
      <xdr:nvSpPr>
        <xdr:cNvPr id="194" name="楕円 193"/>
        <xdr:cNvSpPr/>
      </xdr:nvSpPr>
      <xdr:spPr>
        <a:xfrm>
          <a:off x="4584700" y="13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14445</xdr:rowOff>
    </xdr:from>
    <xdr:ext cx="599010" cy="259045"/>
    <xdr:sp macro="" textlink="">
      <xdr:nvSpPr>
        <xdr:cNvPr id="195" name="民生費該当値テキスト"/>
        <xdr:cNvSpPr txBox="1"/>
      </xdr:nvSpPr>
      <xdr:spPr>
        <a:xfrm>
          <a:off x="4686300" y="1304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114009</xdr:rowOff>
    </xdr:from>
    <xdr:to>
      <xdr:col>20</xdr:col>
      <xdr:colOff>38100</xdr:colOff>
      <xdr:row>77</xdr:row>
      <xdr:rowOff>44159</xdr:rowOff>
    </xdr:to>
    <xdr:sp macro="" textlink="">
      <xdr:nvSpPr>
        <xdr:cNvPr id="196" name="楕円 195"/>
        <xdr:cNvSpPr/>
      </xdr:nvSpPr>
      <xdr:spPr>
        <a:xfrm>
          <a:off x="3746500" y="13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35286</xdr:rowOff>
    </xdr:from>
    <xdr:ext cx="599010" cy="259045"/>
    <xdr:sp macro="" textlink="">
      <xdr:nvSpPr>
        <xdr:cNvPr id="197" name="テキスト ボックス 196"/>
        <xdr:cNvSpPr txBox="1"/>
      </xdr:nvSpPr>
      <xdr:spPr>
        <a:xfrm>
          <a:off x="3497795" y="1323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159995</xdr:rowOff>
    </xdr:from>
    <xdr:to>
      <xdr:col>15</xdr:col>
      <xdr:colOff>101600</xdr:colOff>
      <xdr:row>77</xdr:row>
      <xdr:rowOff>90145</xdr:rowOff>
    </xdr:to>
    <xdr:sp macro="" textlink="">
      <xdr:nvSpPr>
        <xdr:cNvPr id="198" name="楕円 197"/>
        <xdr:cNvSpPr/>
      </xdr:nvSpPr>
      <xdr:spPr>
        <a:xfrm>
          <a:off x="2857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81272</xdr:rowOff>
    </xdr:from>
    <xdr:ext cx="599010" cy="259045"/>
    <xdr:sp macro="" textlink="">
      <xdr:nvSpPr>
        <xdr:cNvPr id="199" name="テキスト ボックス 198"/>
        <xdr:cNvSpPr txBox="1"/>
      </xdr:nvSpPr>
      <xdr:spPr>
        <a:xfrm>
          <a:off x="2608795" y="1328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2146</xdr:rowOff>
    </xdr:from>
    <xdr:to>
      <xdr:col>10</xdr:col>
      <xdr:colOff>165100</xdr:colOff>
      <xdr:row>77</xdr:row>
      <xdr:rowOff>103746</xdr:rowOff>
    </xdr:to>
    <xdr:sp macro="" textlink="">
      <xdr:nvSpPr>
        <xdr:cNvPr id="200" name="楕円 199"/>
        <xdr:cNvSpPr/>
      </xdr:nvSpPr>
      <xdr:spPr>
        <a:xfrm>
          <a:off x="1968500" y="132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120273</xdr:rowOff>
    </xdr:from>
    <xdr:ext cx="599010" cy="259045"/>
    <xdr:sp macro="" textlink="">
      <xdr:nvSpPr>
        <xdr:cNvPr id="201" name="テキスト ボックス 200"/>
        <xdr:cNvSpPr txBox="1"/>
      </xdr:nvSpPr>
      <xdr:spPr>
        <a:xfrm>
          <a:off x="1719795" y="129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121005</xdr:rowOff>
    </xdr:from>
    <xdr:to>
      <xdr:col>6</xdr:col>
      <xdr:colOff>38100</xdr:colOff>
      <xdr:row>78</xdr:row>
      <xdr:rowOff>51155</xdr:rowOff>
    </xdr:to>
    <xdr:sp macro="" textlink="">
      <xdr:nvSpPr>
        <xdr:cNvPr id="202" name="楕円 201"/>
        <xdr:cNvSpPr/>
      </xdr:nvSpPr>
      <xdr:spPr>
        <a:xfrm>
          <a:off x="1079500" y="133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42282</xdr:rowOff>
    </xdr:from>
    <xdr:ext cx="599010" cy="259045"/>
    <xdr:sp macro="" textlink="">
      <xdr:nvSpPr>
        <xdr:cNvPr id="203" name="テキスト ボックス 202"/>
        <xdr:cNvSpPr txBox="1"/>
      </xdr:nvSpPr>
      <xdr:spPr>
        <a:xfrm>
          <a:off x="830795" y="1341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117539</xdr:rowOff>
    </xdr:from>
    <xdr:to>
      <xdr:col>24</xdr:col>
      <xdr:colOff>63500</xdr:colOff>
      <xdr:row>97</xdr:row>
      <xdr:rowOff>73558</xdr:rowOff>
    </xdr:to>
    <xdr:cxnSp macro="">
      <xdr:nvCxnSpPr>
        <xdr:cNvPr id="232" name="直線コネクタ 231"/>
        <xdr:cNvCxnSpPr/>
      </xdr:nvCxnSpPr>
      <xdr:spPr>
        <a:xfrm>
          <a:off x="3797300" y="16405289"/>
          <a:ext cx="838200" cy="29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98920</xdr:rowOff>
    </xdr:from>
    <xdr:to>
      <xdr:col>19</xdr:col>
      <xdr:colOff>177800</xdr:colOff>
      <xdr:row>95</xdr:row>
      <xdr:rowOff>117539</xdr:rowOff>
    </xdr:to>
    <xdr:cxnSp macro="">
      <xdr:nvCxnSpPr>
        <xdr:cNvPr id="235" name="直線コネクタ 234"/>
        <xdr:cNvCxnSpPr/>
      </xdr:nvCxnSpPr>
      <xdr:spPr>
        <a:xfrm>
          <a:off x="2908300" y="16386670"/>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98920</xdr:rowOff>
    </xdr:from>
    <xdr:to>
      <xdr:col>15</xdr:col>
      <xdr:colOff>50800</xdr:colOff>
      <xdr:row>96</xdr:row>
      <xdr:rowOff>21870</xdr:rowOff>
    </xdr:to>
    <xdr:cxnSp macro="">
      <xdr:nvCxnSpPr>
        <xdr:cNvPr id="238" name="直線コネクタ 237"/>
        <xdr:cNvCxnSpPr/>
      </xdr:nvCxnSpPr>
      <xdr:spPr>
        <a:xfrm flipV="1">
          <a:off x="2019300" y="16386670"/>
          <a:ext cx="889000" cy="9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21870</xdr:rowOff>
    </xdr:from>
    <xdr:to>
      <xdr:col>10</xdr:col>
      <xdr:colOff>114300</xdr:colOff>
      <xdr:row>96</xdr:row>
      <xdr:rowOff>68745</xdr:rowOff>
    </xdr:to>
    <xdr:cxnSp macro="">
      <xdr:nvCxnSpPr>
        <xdr:cNvPr id="241" name="直線コネクタ 240"/>
        <xdr:cNvCxnSpPr/>
      </xdr:nvCxnSpPr>
      <xdr:spPr>
        <a:xfrm flipV="1">
          <a:off x="1130300" y="16481070"/>
          <a:ext cx="889000" cy="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22758</xdr:rowOff>
    </xdr:from>
    <xdr:to>
      <xdr:col>24</xdr:col>
      <xdr:colOff>114300</xdr:colOff>
      <xdr:row>97</xdr:row>
      <xdr:rowOff>124358</xdr:rowOff>
    </xdr:to>
    <xdr:sp macro="" textlink="">
      <xdr:nvSpPr>
        <xdr:cNvPr id="251" name="楕円 250"/>
        <xdr:cNvSpPr/>
      </xdr:nvSpPr>
      <xdr:spPr>
        <a:xfrm>
          <a:off x="4584700" y="166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109135</xdr:rowOff>
    </xdr:from>
    <xdr:ext cx="534377" cy="259045"/>
    <xdr:sp macro="" textlink="">
      <xdr:nvSpPr>
        <xdr:cNvPr id="252" name="衛生費該当値テキスト"/>
        <xdr:cNvSpPr txBox="1"/>
      </xdr:nvSpPr>
      <xdr:spPr>
        <a:xfrm>
          <a:off x="4686300" y="165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66739</xdr:rowOff>
    </xdr:from>
    <xdr:to>
      <xdr:col>20</xdr:col>
      <xdr:colOff>38100</xdr:colOff>
      <xdr:row>95</xdr:row>
      <xdr:rowOff>168339</xdr:rowOff>
    </xdr:to>
    <xdr:sp macro="" textlink="">
      <xdr:nvSpPr>
        <xdr:cNvPr id="253" name="楕円 252"/>
        <xdr:cNvSpPr/>
      </xdr:nvSpPr>
      <xdr:spPr>
        <a:xfrm>
          <a:off x="3746500" y="163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13416</xdr:rowOff>
    </xdr:from>
    <xdr:ext cx="534377" cy="259045"/>
    <xdr:sp macro="" textlink="">
      <xdr:nvSpPr>
        <xdr:cNvPr id="254" name="テキスト ボックス 253"/>
        <xdr:cNvSpPr txBox="1"/>
      </xdr:nvSpPr>
      <xdr:spPr>
        <a:xfrm>
          <a:off x="3530111" y="161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48120</xdr:rowOff>
    </xdr:from>
    <xdr:to>
      <xdr:col>15</xdr:col>
      <xdr:colOff>101600</xdr:colOff>
      <xdr:row>95</xdr:row>
      <xdr:rowOff>149720</xdr:rowOff>
    </xdr:to>
    <xdr:sp macro="" textlink="">
      <xdr:nvSpPr>
        <xdr:cNvPr id="255" name="楕円 254"/>
        <xdr:cNvSpPr/>
      </xdr:nvSpPr>
      <xdr:spPr>
        <a:xfrm>
          <a:off x="2857500" y="163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166247</xdr:rowOff>
    </xdr:from>
    <xdr:ext cx="534377" cy="259045"/>
    <xdr:sp macro="" textlink="">
      <xdr:nvSpPr>
        <xdr:cNvPr id="256" name="テキスト ボックス 255"/>
        <xdr:cNvSpPr txBox="1"/>
      </xdr:nvSpPr>
      <xdr:spPr>
        <a:xfrm>
          <a:off x="2641111" y="161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142520</xdr:rowOff>
    </xdr:from>
    <xdr:to>
      <xdr:col>10</xdr:col>
      <xdr:colOff>165100</xdr:colOff>
      <xdr:row>96</xdr:row>
      <xdr:rowOff>72670</xdr:rowOff>
    </xdr:to>
    <xdr:sp macro="" textlink="">
      <xdr:nvSpPr>
        <xdr:cNvPr id="257" name="楕円 256"/>
        <xdr:cNvSpPr/>
      </xdr:nvSpPr>
      <xdr:spPr>
        <a:xfrm>
          <a:off x="1968500" y="16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89197</xdr:rowOff>
    </xdr:from>
    <xdr:ext cx="534377" cy="259045"/>
    <xdr:sp macro="" textlink="">
      <xdr:nvSpPr>
        <xdr:cNvPr id="258" name="テキスト ボックス 257"/>
        <xdr:cNvSpPr txBox="1"/>
      </xdr:nvSpPr>
      <xdr:spPr>
        <a:xfrm>
          <a:off x="1752111" y="162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17945</xdr:rowOff>
    </xdr:from>
    <xdr:to>
      <xdr:col>6</xdr:col>
      <xdr:colOff>38100</xdr:colOff>
      <xdr:row>96</xdr:row>
      <xdr:rowOff>119545</xdr:rowOff>
    </xdr:to>
    <xdr:sp macro="" textlink="">
      <xdr:nvSpPr>
        <xdr:cNvPr id="259" name="楕円 258"/>
        <xdr:cNvSpPr/>
      </xdr:nvSpPr>
      <xdr:spPr>
        <a:xfrm>
          <a:off x="1079500" y="164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136072</xdr:rowOff>
    </xdr:from>
    <xdr:ext cx="534377" cy="259045"/>
    <xdr:sp macro="" textlink="">
      <xdr:nvSpPr>
        <xdr:cNvPr id="260" name="テキスト ボックス 259"/>
        <xdr:cNvSpPr txBox="1"/>
      </xdr:nvSpPr>
      <xdr:spPr>
        <a:xfrm>
          <a:off x="863111" y="162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36830</xdr:rowOff>
    </xdr:from>
    <xdr:to>
      <xdr:col>55</xdr:col>
      <xdr:colOff>0</xdr:colOff>
      <xdr:row>39</xdr:row>
      <xdr:rowOff>37157</xdr:rowOff>
    </xdr:to>
    <xdr:cxnSp macro="">
      <xdr:nvCxnSpPr>
        <xdr:cNvPr id="291" name="直線コネクタ 290"/>
        <xdr:cNvCxnSpPr/>
      </xdr:nvCxnSpPr>
      <xdr:spPr>
        <a:xfrm flipV="1">
          <a:off x="9639300" y="672338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37157</xdr:rowOff>
    </xdr:from>
    <xdr:to>
      <xdr:col>50</xdr:col>
      <xdr:colOff>114300</xdr:colOff>
      <xdr:row>39</xdr:row>
      <xdr:rowOff>38789</xdr:rowOff>
    </xdr:to>
    <xdr:cxnSp macro="">
      <xdr:nvCxnSpPr>
        <xdr:cNvPr id="294" name="直線コネクタ 293"/>
        <xdr:cNvCxnSpPr/>
      </xdr:nvCxnSpPr>
      <xdr:spPr>
        <a:xfrm flipV="1">
          <a:off x="8750300" y="67237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35851</xdr:rowOff>
    </xdr:from>
    <xdr:to>
      <xdr:col>45</xdr:col>
      <xdr:colOff>177800</xdr:colOff>
      <xdr:row>39</xdr:row>
      <xdr:rowOff>38789</xdr:rowOff>
    </xdr:to>
    <xdr:cxnSp macro="">
      <xdr:nvCxnSpPr>
        <xdr:cNvPr id="297" name="直線コネクタ 296"/>
        <xdr:cNvCxnSpPr/>
      </xdr:nvCxnSpPr>
      <xdr:spPr>
        <a:xfrm>
          <a:off x="7861300" y="6722401"/>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35851</xdr:rowOff>
    </xdr:from>
    <xdr:to>
      <xdr:col>41</xdr:col>
      <xdr:colOff>50800</xdr:colOff>
      <xdr:row>39</xdr:row>
      <xdr:rowOff>41402</xdr:rowOff>
    </xdr:to>
    <xdr:cxnSp macro="">
      <xdr:nvCxnSpPr>
        <xdr:cNvPr id="300" name="直線コネクタ 299"/>
        <xdr:cNvCxnSpPr/>
      </xdr:nvCxnSpPr>
      <xdr:spPr>
        <a:xfrm flipV="1">
          <a:off x="6972300" y="672240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157480</xdr:rowOff>
    </xdr:from>
    <xdr:to>
      <xdr:col>55</xdr:col>
      <xdr:colOff>50800</xdr:colOff>
      <xdr:row>39</xdr:row>
      <xdr:rowOff>87630</xdr:rowOff>
    </xdr:to>
    <xdr:sp macro="" textlink="">
      <xdr:nvSpPr>
        <xdr:cNvPr id="310" name="楕円 309"/>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72407</xdr:rowOff>
    </xdr:from>
    <xdr:ext cx="378565" cy="259045"/>
    <xdr:sp macro="" textlink="">
      <xdr:nvSpPr>
        <xdr:cNvPr id="311" name="労働費該当値テキスト"/>
        <xdr:cNvSpPr txBox="1"/>
      </xdr:nvSpPr>
      <xdr:spPr>
        <a:xfrm>
          <a:off x="10528300" y="658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157807</xdr:rowOff>
    </xdr:from>
    <xdr:to>
      <xdr:col>50</xdr:col>
      <xdr:colOff>165100</xdr:colOff>
      <xdr:row>39</xdr:row>
      <xdr:rowOff>87957</xdr:rowOff>
    </xdr:to>
    <xdr:sp macro="" textlink="">
      <xdr:nvSpPr>
        <xdr:cNvPr id="312" name="楕円 311"/>
        <xdr:cNvSpPr/>
      </xdr:nvSpPr>
      <xdr:spPr>
        <a:xfrm>
          <a:off x="95885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79084</xdr:rowOff>
    </xdr:from>
    <xdr:ext cx="378565" cy="259045"/>
    <xdr:sp macro="" textlink="">
      <xdr:nvSpPr>
        <xdr:cNvPr id="313" name="テキスト ボックス 312"/>
        <xdr:cNvSpPr txBox="1"/>
      </xdr:nvSpPr>
      <xdr:spPr>
        <a:xfrm>
          <a:off x="9450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159439</xdr:rowOff>
    </xdr:from>
    <xdr:to>
      <xdr:col>46</xdr:col>
      <xdr:colOff>38100</xdr:colOff>
      <xdr:row>39</xdr:row>
      <xdr:rowOff>89589</xdr:rowOff>
    </xdr:to>
    <xdr:sp macro="" textlink="">
      <xdr:nvSpPr>
        <xdr:cNvPr id="314" name="楕円 313"/>
        <xdr:cNvSpPr/>
      </xdr:nvSpPr>
      <xdr:spPr>
        <a:xfrm>
          <a:off x="8699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80716</xdr:rowOff>
    </xdr:from>
    <xdr:ext cx="378565" cy="259045"/>
    <xdr:sp macro="" textlink="">
      <xdr:nvSpPr>
        <xdr:cNvPr id="315" name="テキスト ボックス 314"/>
        <xdr:cNvSpPr txBox="1"/>
      </xdr:nvSpPr>
      <xdr:spPr>
        <a:xfrm>
          <a:off x="8561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156501</xdr:rowOff>
    </xdr:from>
    <xdr:to>
      <xdr:col>41</xdr:col>
      <xdr:colOff>101600</xdr:colOff>
      <xdr:row>39</xdr:row>
      <xdr:rowOff>86651</xdr:rowOff>
    </xdr:to>
    <xdr:sp macro="" textlink="">
      <xdr:nvSpPr>
        <xdr:cNvPr id="316" name="楕円 315"/>
        <xdr:cNvSpPr/>
      </xdr:nvSpPr>
      <xdr:spPr>
        <a:xfrm>
          <a:off x="7810500" y="66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77778</xdr:rowOff>
    </xdr:from>
    <xdr:ext cx="378565" cy="259045"/>
    <xdr:sp macro="" textlink="">
      <xdr:nvSpPr>
        <xdr:cNvPr id="317" name="テキスト ボックス 316"/>
        <xdr:cNvSpPr txBox="1"/>
      </xdr:nvSpPr>
      <xdr:spPr>
        <a:xfrm>
          <a:off x="7672017" y="676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162052</xdr:rowOff>
    </xdr:from>
    <xdr:to>
      <xdr:col>36</xdr:col>
      <xdr:colOff>165100</xdr:colOff>
      <xdr:row>39</xdr:row>
      <xdr:rowOff>92202</xdr:rowOff>
    </xdr:to>
    <xdr:sp macro="" textlink="">
      <xdr:nvSpPr>
        <xdr:cNvPr id="318" name="楕円 317"/>
        <xdr:cNvSpPr/>
      </xdr:nvSpPr>
      <xdr:spPr>
        <a:xfrm>
          <a:off x="6921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83329</xdr:rowOff>
    </xdr:from>
    <xdr:ext cx="378565" cy="259045"/>
    <xdr:sp macro="" textlink="">
      <xdr:nvSpPr>
        <xdr:cNvPr id="319" name="テキスト ボックス 318"/>
        <xdr:cNvSpPr txBox="1"/>
      </xdr:nvSpPr>
      <xdr:spPr>
        <a:xfrm>
          <a:off x="6783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65957</xdr:rowOff>
    </xdr:from>
    <xdr:to>
      <xdr:col>55</xdr:col>
      <xdr:colOff>0</xdr:colOff>
      <xdr:row>57</xdr:row>
      <xdr:rowOff>70224</xdr:rowOff>
    </xdr:to>
    <xdr:cxnSp macro="">
      <xdr:nvCxnSpPr>
        <xdr:cNvPr id="348" name="直線コネクタ 347"/>
        <xdr:cNvCxnSpPr/>
      </xdr:nvCxnSpPr>
      <xdr:spPr>
        <a:xfrm>
          <a:off x="9639300" y="9667157"/>
          <a:ext cx="8382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99333</xdr:rowOff>
    </xdr:from>
    <xdr:to>
      <xdr:col>50</xdr:col>
      <xdr:colOff>114300</xdr:colOff>
      <xdr:row>56</xdr:row>
      <xdr:rowOff>65957</xdr:rowOff>
    </xdr:to>
    <xdr:cxnSp macro="">
      <xdr:nvCxnSpPr>
        <xdr:cNvPr id="351" name="直線コネクタ 350"/>
        <xdr:cNvCxnSpPr/>
      </xdr:nvCxnSpPr>
      <xdr:spPr>
        <a:xfrm>
          <a:off x="8750300" y="9014733"/>
          <a:ext cx="889000" cy="6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99333</xdr:rowOff>
    </xdr:from>
    <xdr:to>
      <xdr:col>45</xdr:col>
      <xdr:colOff>177800</xdr:colOff>
      <xdr:row>56</xdr:row>
      <xdr:rowOff>5435</xdr:rowOff>
    </xdr:to>
    <xdr:cxnSp macro="">
      <xdr:nvCxnSpPr>
        <xdr:cNvPr id="354" name="直線コネクタ 353"/>
        <xdr:cNvCxnSpPr/>
      </xdr:nvCxnSpPr>
      <xdr:spPr>
        <a:xfrm flipV="1">
          <a:off x="7861300" y="9014733"/>
          <a:ext cx="889000" cy="5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5435</xdr:rowOff>
    </xdr:from>
    <xdr:to>
      <xdr:col>41</xdr:col>
      <xdr:colOff>50800</xdr:colOff>
      <xdr:row>57</xdr:row>
      <xdr:rowOff>3093</xdr:rowOff>
    </xdr:to>
    <xdr:cxnSp macro="">
      <xdr:nvCxnSpPr>
        <xdr:cNvPr id="357" name="直線コネクタ 356"/>
        <xdr:cNvCxnSpPr/>
      </xdr:nvCxnSpPr>
      <xdr:spPr>
        <a:xfrm flipV="1">
          <a:off x="6972300" y="9606635"/>
          <a:ext cx="889000" cy="16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19424</xdr:rowOff>
    </xdr:from>
    <xdr:to>
      <xdr:col>55</xdr:col>
      <xdr:colOff>50800</xdr:colOff>
      <xdr:row>57</xdr:row>
      <xdr:rowOff>121024</xdr:rowOff>
    </xdr:to>
    <xdr:sp macro="" textlink="">
      <xdr:nvSpPr>
        <xdr:cNvPr id="367" name="楕円 366"/>
        <xdr:cNvSpPr/>
      </xdr:nvSpPr>
      <xdr:spPr>
        <a:xfrm>
          <a:off x="104267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169301</xdr:rowOff>
    </xdr:from>
    <xdr:ext cx="534377" cy="259045"/>
    <xdr:sp macro="" textlink="">
      <xdr:nvSpPr>
        <xdr:cNvPr id="368" name="農林水産業費該当値テキスト"/>
        <xdr:cNvSpPr txBox="1"/>
      </xdr:nvSpPr>
      <xdr:spPr>
        <a:xfrm>
          <a:off x="10528300" y="97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15157</xdr:rowOff>
    </xdr:from>
    <xdr:to>
      <xdr:col>50</xdr:col>
      <xdr:colOff>165100</xdr:colOff>
      <xdr:row>56</xdr:row>
      <xdr:rowOff>116757</xdr:rowOff>
    </xdr:to>
    <xdr:sp macro="" textlink="">
      <xdr:nvSpPr>
        <xdr:cNvPr id="369" name="楕円 368"/>
        <xdr:cNvSpPr/>
      </xdr:nvSpPr>
      <xdr:spPr>
        <a:xfrm>
          <a:off x="9588500" y="96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133284</xdr:rowOff>
    </xdr:from>
    <xdr:ext cx="534377" cy="259045"/>
    <xdr:sp macro="" textlink="">
      <xdr:nvSpPr>
        <xdr:cNvPr id="370" name="テキスト ボックス 369"/>
        <xdr:cNvSpPr txBox="1"/>
      </xdr:nvSpPr>
      <xdr:spPr>
        <a:xfrm>
          <a:off x="9372111" y="93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48533</xdr:rowOff>
    </xdr:from>
    <xdr:to>
      <xdr:col>46</xdr:col>
      <xdr:colOff>38100</xdr:colOff>
      <xdr:row>52</xdr:row>
      <xdr:rowOff>150133</xdr:rowOff>
    </xdr:to>
    <xdr:sp macro="" textlink="">
      <xdr:nvSpPr>
        <xdr:cNvPr id="371" name="楕円 370"/>
        <xdr:cNvSpPr/>
      </xdr:nvSpPr>
      <xdr:spPr>
        <a:xfrm>
          <a:off x="8699500" y="89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166660</xdr:rowOff>
    </xdr:from>
    <xdr:ext cx="534377" cy="259045"/>
    <xdr:sp macro="" textlink="">
      <xdr:nvSpPr>
        <xdr:cNvPr id="372" name="テキスト ボックス 371"/>
        <xdr:cNvSpPr txBox="1"/>
      </xdr:nvSpPr>
      <xdr:spPr>
        <a:xfrm>
          <a:off x="8483111" y="87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126085</xdr:rowOff>
    </xdr:from>
    <xdr:to>
      <xdr:col>41</xdr:col>
      <xdr:colOff>101600</xdr:colOff>
      <xdr:row>56</xdr:row>
      <xdr:rowOff>56235</xdr:rowOff>
    </xdr:to>
    <xdr:sp macro="" textlink="">
      <xdr:nvSpPr>
        <xdr:cNvPr id="373" name="楕円 372"/>
        <xdr:cNvSpPr/>
      </xdr:nvSpPr>
      <xdr:spPr>
        <a:xfrm>
          <a:off x="7810500" y="95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72762</xdr:rowOff>
    </xdr:from>
    <xdr:ext cx="534377" cy="259045"/>
    <xdr:sp macro="" textlink="">
      <xdr:nvSpPr>
        <xdr:cNvPr id="374" name="テキスト ボックス 373"/>
        <xdr:cNvSpPr txBox="1"/>
      </xdr:nvSpPr>
      <xdr:spPr>
        <a:xfrm>
          <a:off x="7594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123743</xdr:rowOff>
    </xdr:from>
    <xdr:to>
      <xdr:col>36</xdr:col>
      <xdr:colOff>165100</xdr:colOff>
      <xdr:row>57</xdr:row>
      <xdr:rowOff>53893</xdr:rowOff>
    </xdr:to>
    <xdr:sp macro="" textlink="">
      <xdr:nvSpPr>
        <xdr:cNvPr id="375" name="楕円 374"/>
        <xdr:cNvSpPr/>
      </xdr:nvSpPr>
      <xdr:spPr>
        <a:xfrm>
          <a:off x="6921500" y="97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70420</xdr:rowOff>
    </xdr:from>
    <xdr:ext cx="534377" cy="259045"/>
    <xdr:sp macro="" textlink="">
      <xdr:nvSpPr>
        <xdr:cNvPr id="376" name="テキスト ボックス 375"/>
        <xdr:cNvSpPr txBox="1"/>
      </xdr:nvSpPr>
      <xdr:spPr>
        <a:xfrm>
          <a:off x="6705111" y="95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14084</xdr:rowOff>
    </xdr:from>
    <xdr:to>
      <xdr:col>55</xdr:col>
      <xdr:colOff>0</xdr:colOff>
      <xdr:row>78</xdr:row>
      <xdr:rowOff>21422</xdr:rowOff>
    </xdr:to>
    <xdr:cxnSp macro="">
      <xdr:nvCxnSpPr>
        <xdr:cNvPr id="403" name="直線コネクタ 402"/>
        <xdr:cNvCxnSpPr/>
      </xdr:nvCxnSpPr>
      <xdr:spPr>
        <a:xfrm>
          <a:off x="9639300" y="13387184"/>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158880</xdr:rowOff>
    </xdr:from>
    <xdr:to>
      <xdr:col>50</xdr:col>
      <xdr:colOff>114300</xdr:colOff>
      <xdr:row>78</xdr:row>
      <xdr:rowOff>14084</xdr:rowOff>
    </xdr:to>
    <xdr:cxnSp macro="">
      <xdr:nvCxnSpPr>
        <xdr:cNvPr id="406" name="直線コネクタ 405"/>
        <xdr:cNvCxnSpPr/>
      </xdr:nvCxnSpPr>
      <xdr:spPr>
        <a:xfrm>
          <a:off x="8750300" y="13360530"/>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158880</xdr:rowOff>
    </xdr:from>
    <xdr:to>
      <xdr:col>45</xdr:col>
      <xdr:colOff>177800</xdr:colOff>
      <xdr:row>78</xdr:row>
      <xdr:rowOff>46912</xdr:rowOff>
    </xdr:to>
    <xdr:cxnSp macro="">
      <xdr:nvCxnSpPr>
        <xdr:cNvPr id="409" name="直線コネクタ 408"/>
        <xdr:cNvCxnSpPr/>
      </xdr:nvCxnSpPr>
      <xdr:spPr>
        <a:xfrm flipV="1">
          <a:off x="7861300" y="13360530"/>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37516</xdr:rowOff>
    </xdr:from>
    <xdr:to>
      <xdr:col>41</xdr:col>
      <xdr:colOff>50800</xdr:colOff>
      <xdr:row>78</xdr:row>
      <xdr:rowOff>46912</xdr:rowOff>
    </xdr:to>
    <xdr:cxnSp macro="">
      <xdr:nvCxnSpPr>
        <xdr:cNvPr id="412" name="直線コネクタ 411"/>
        <xdr:cNvCxnSpPr/>
      </xdr:nvCxnSpPr>
      <xdr:spPr>
        <a:xfrm>
          <a:off x="6972300" y="13410616"/>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142072</xdr:rowOff>
    </xdr:from>
    <xdr:to>
      <xdr:col>55</xdr:col>
      <xdr:colOff>50800</xdr:colOff>
      <xdr:row>78</xdr:row>
      <xdr:rowOff>72222</xdr:rowOff>
    </xdr:to>
    <xdr:sp macro="" textlink="">
      <xdr:nvSpPr>
        <xdr:cNvPr id="422" name="楕円 421"/>
        <xdr:cNvSpPr/>
      </xdr:nvSpPr>
      <xdr:spPr>
        <a:xfrm>
          <a:off x="10426700" y="13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56999</xdr:rowOff>
    </xdr:from>
    <xdr:ext cx="469744" cy="259045"/>
    <xdr:sp macro="" textlink="">
      <xdr:nvSpPr>
        <xdr:cNvPr id="423" name="商工費該当値テキスト"/>
        <xdr:cNvSpPr txBox="1"/>
      </xdr:nvSpPr>
      <xdr:spPr>
        <a:xfrm>
          <a:off x="10528300" y="1325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134734</xdr:rowOff>
    </xdr:from>
    <xdr:to>
      <xdr:col>50</xdr:col>
      <xdr:colOff>165100</xdr:colOff>
      <xdr:row>78</xdr:row>
      <xdr:rowOff>64884</xdr:rowOff>
    </xdr:to>
    <xdr:sp macro="" textlink="">
      <xdr:nvSpPr>
        <xdr:cNvPr id="424" name="楕円 423"/>
        <xdr:cNvSpPr/>
      </xdr:nvSpPr>
      <xdr:spPr>
        <a:xfrm>
          <a:off x="9588500" y="133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56011</xdr:rowOff>
    </xdr:from>
    <xdr:ext cx="469744" cy="259045"/>
    <xdr:sp macro="" textlink="">
      <xdr:nvSpPr>
        <xdr:cNvPr id="425" name="テキスト ボックス 424"/>
        <xdr:cNvSpPr txBox="1"/>
      </xdr:nvSpPr>
      <xdr:spPr>
        <a:xfrm>
          <a:off x="9404428" y="1342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108080</xdr:rowOff>
    </xdr:from>
    <xdr:to>
      <xdr:col>46</xdr:col>
      <xdr:colOff>38100</xdr:colOff>
      <xdr:row>78</xdr:row>
      <xdr:rowOff>38230</xdr:rowOff>
    </xdr:to>
    <xdr:sp macro="" textlink="">
      <xdr:nvSpPr>
        <xdr:cNvPr id="426" name="楕円 425"/>
        <xdr:cNvSpPr/>
      </xdr:nvSpPr>
      <xdr:spPr>
        <a:xfrm>
          <a:off x="8699500" y="133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29357</xdr:rowOff>
    </xdr:from>
    <xdr:ext cx="469744" cy="259045"/>
    <xdr:sp macro="" textlink="">
      <xdr:nvSpPr>
        <xdr:cNvPr id="427" name="テキスト ボックス 426"/>
        <xdr:cNvSpPr txBox="1"/>
      </xdr:nvSpPr>
      <xdr:spPr>
        <a:xfrm>
          <a:off x="8515428" y="1340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167562</xdr:rowOff>
    </xdr:from>
    <xdr:to>
      <xdr:col>41</xdr:col>
      <xdr:colOff>101600</xdr:colOff>
      <xdr:row>78</xdr:row>
      <xdr:rowOff>97712</xdr:rowOff>
    </xdr:to>
    <xdr:sp macro="" textlink="">
      <xdr:nvSpPr>
        <xdr:cNvPr id="428" name="楕円 427"/>
        <xdr:cNvSpPr/>
      </xdr:nvSpPr>
      <xdr:spPr>
        <a:xfrm>
          <a:off x="7810500" y="13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88839</xdr:rowOff>
    </xdr:from>
    <xdr:ext cx="469744" cy="259045"/>
    <xdr:sp macro="" textlink="">
      <xdr:nvSpPr>
        <xdr:cNvPr id="429" name="テキスト ボックス 428"/>
        <xdr:cNvSpPr txBox="1"/>
      </xdr:nvSpPr>
      <xdr:spPr>
        <a:xfrm>
          <a:off x="7626428" y="134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158166</xdr:rowOff>
    </xdr:from>
    <xdr:to>
      <xdr:col>36</xdr:col>
      <xdr:colOff>165100</xdr:colOff>
      <xdr:row>78</xdr:row>
      <xdr:rowOff>88316</xdr:rowOff>
    </xdr:to>
    <xdr:sp macro="" textlink="">
      <xdr:nvSpPr>
        <xdr:cNvPr id="430" name="楕円 429"/>
        <xdr:cNvSpPr/>
      </xdr:nvSpPr>
      <xdr:spPr>
        <a:xfrm>
          <a:off x="6921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79443</xdr:rowOff>
    </xdr:from>
    <xdr:ext cx="469744" cy="259045"/>
    <xdr:sp macro="" textlink="">
      <xdr:nvSpPr>
        <xdr:cNvPr id="431" name="テキスト ボックス 430"/>
        <xdr:cNvSpPr txBox="1"/>
      </xdr:nvSpPr>
      <xdr:spPr>
        <a:xfrm>
          <a:off x="6737428"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104539</xdr:rowOff>
    </xdr:from>
    <xdr:to>
      <xdr:col>55</xdr:col>
      <xdr:colOff>0</xdr:colOff>
      <xdr:row>96</xdr:row>
      <xdr:rowOff>29035</xdr:rowOff>
    </xdr:to>
    <xdr:cxnSp macro="">
      <xdr:nvCxnSpPr>
        <xdr:cNvPr id="462" name="直線コネクタ 461"/>
        <xdr:cNvCxnSpPr/>
      </xdr:nvCxnSpPr>
      <xdr:spPr>
        <a:xfrm>
          <a:off x="9639300" y="16392289"/>
          <a:ext cx="838200" cy="9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89920</xdr:rowOff>
    </xdr:from>
    <xdr:to>
      <xdr:col>50</xdr:col>
      <xdr:colOff>114300</xdr:colOff>
      <xdr:row>95</xdr:row>
      <xdr:rowOff>104539</xdr:rowOff>
    </xdr:to>
    <xdr:cxnSp macro="">
      <xdr:nvCxnSpPr>
        <xdr:cNvPr id="465" name="直線コネクタ 464"/>
        <xdr:cNvCxnSpPr/>
      </xdr:nvCxnSpPr>
      <xdr:spPr>
        <a:xfrm>
          <a:off x="8750300" y="16206220"/>
          <a:ext cx="889000" cy="18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152371</xdr:rowOff>
    </xdr:from>
    <xdr:to>
      <xdr:col>45</xdr:col>
      <xdr:colOff>177800</xdr:colOff>
      <xdr:row>94</xdr:row>
      <xdr:rowOff>89920</xdr:rowOff>
    </xdr:to>
    <xdr:cxnSp macro="">
      <xdr:nvCxnSpPr>
        <xdr:cNvPr id="468" name="直線コネクタ 467"/>
        <xdr:cNvCxnSpPr/>
      </xdr:nvCxnSpPr>
      <xdr:spPr>
        <a:xfrm>
          <a:off x="7861300" y="16097221"/>
          <a:ext cx="889000" cy="10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152371</xdr:rowOff>
    </xdr:from>
    <xdr:to>
      <xdr:col>41</xdr:col>
      <xdr:colOff>50800</xdr:colOff>
      <xdr:row>95</xdr:row>
      <xdr:rowOff>35948</xdr:rowOff>
    </xdr:to>
    <xdr:cxnSp macro="">
      <xdr:nvCxnSpPr>
        <xdr:cNvPr id="471" name="直線コネクタ 470"/>
        <xdr:cNvCxnSpPr/>
      </xdr:nvCxnSpPr>
      <xdr:spPr>
        <a:xfrm flipV="1">
          <a:off x="6972300" y="16097221"/>
          <a:ext cx="889000" cy="2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149685</xdr:rowOff>
    </xdr:from>
    <xdr:to>
      <xdr:col>55</xdr:col>
      <xdr:colOff>50800</xdr:colOff>
      <xdr:row>96</xdr:row>
      <xdr:rowOff>79835</xdr:rowOff>
    </xdr:to>
    <xdr:sp macro="" textlink="">
      <xdr:nvSpPr>
        <xdr:cNvPr id="481" name="楕円 480"/>
        <xdr:cNvSpPr/>
      </xdr:nvSpPr>
      <xdr:spPr>
        <a:xfrm>
          <a:off x="10426700" y="164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1112</xdr:rowOff>
    </xdr:from>
    <xdr:ext cx="534377" cy="259045"/>
    <xdr:sp macro="" textlink="">
      <xdr:nvSpPr>
        <xdr:cNvPr id="482" name="土木費該当値テキスト"/>
        <xdr:cNvSpPr txBox="1"/>
      </xdr:nvSpPr>
      <xdr:spPr>
        <a:xfrm>
          <a:off x="10528300" y="162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53739</xdr:rowOff>
    </xdr:from>
    <xdr:to>
      <xdr:col>50</xdr:col>
      <xdr:colOff>165100</xdr:colOff>
      <xdr:row>95</xdr:row>
      <xdr:rowOff>155339</xdr:rowOff>
    </xdr:to>
    <xdr:sp macro="" textlink="">
      <xdr:nvSpPr>
        <xdr:cNvPr id="483" name="楕円 482"/>
        <xdr:cNvSpPr/>
      </xdr:nvSpPr>
      <xdr:spPr>
        <a:xfrm>
          <a:off x="9588500" y="163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416</xdr:rowOff>
    </xdr:from>
    <xdr:ext cx="534377" cy="259045"/>
    <xdr:sp macro="" textlink="">
      <xdr:nvSpPr>
        <xdr:cNvPr id="484" name="テキスト ボックス 483"/>
        <xdr:cNvSpPr txBox="1"/>
      </xdr:nvSpPr>
      <xdr:spPr>
        <a:xfrm>
          <a:off x="9372111" y="161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39120</xdr:rowOff>
    </xdr:from>
    <xdr:to>
      <xdr:col>46</xdr:col>
      <xdr:colOff>38100</xdr:colOff>
      <xdr:row>94</xdr:row>
      <xdr:rowOff>140720</xdr:rowOff>
    </xdr:to>
    <xdr:sp macro="" textlink="">
      <xdr:nvSpPr>
        <xdr:cNvPr id="485" name="楕円 484"/>
        <xdr:cNvSpPr/>
      </xdr:nvSpPr>
      <xdr:spPr>
        <a:xfrm>
          <a:off x="8699500" y="161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157247</xdr:rowOff>
    </xdr:from>
    <xdr:ext cx="534377" cy="259045"/>
    <xdr:sp macro="" textlink="">
      <xdr:nvSpPr>
        <xdr:cNvPr id="486" name="テキスト ボックス 485"/>
        <xdr:cNvSpPr txBox="1"/>
      </xdr:nvSpPr>
      <xdr:spPr>
        <a:xfrm>
          <a:off x="8483111" y="1593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101571</xdr:rowOff>
    </xdr:from>
    <xdr:to>
      <xdr:col>41</xdr:col>
      <xdr:colOff>101600</xdr:colOff>
      <xdr:row>94</xdr:row>
      <xdr:rowOff>31721</xdr:rowOff>
    </xdr:to>
    <xdr:sp macro="" textlink="">
      <xdr:nvSpPr>
        <xdr:cNvPr id="487" name="楕円 486"/>
        <xdr:cNvSpPr/>
      </xdr:nvSpPr>
      <xdr:spPr>
        <a:xfrm>
          <a:off x="7810500" y="160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48248</xdr:rowOff>
    </xdr:from>
    <xdr:ext cx="534377" cy="259045"/>
    <xdr:sp macro="" textlink="">
      <xdr:nvSpPr>
        <xdr:cNvPr id="488" name="テキスト ボックス 487"/>
        <xdr:cNvSpPr txBox="1"/>
      </xdr:nvSpPr>
      <xdr:spPr>
        <a:xfrm>
          <a:off x="7594111" y="158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156598</xdr:rowOff>
    </xdr:from>
    <xdr:to>
      <xdr:col>36</xdr:col>
      <xdr:colOff>165100</xdr:colOff>
      <xdr:row>95</xdr:row>
      <xdr:rowOff>86748</xdr:rowOff>
    </xdr:to>
    <xdr:sp macro="" textlink="">
      <xdr:nvSpPr>
        <xdr:cNvPr id="489" name="楕円 488"/>
        <xdr:cNvSpPr/>
      </xdr:nvSpPr>
      <xdr:spPr>
        <a:xfrm>
          <a:off x="6921500" y="162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103275</xdr:rowOff>
    </xdr:from>
    <xdr:ext cx="534377" cy="259045"/>
    <xdr:sp macro="" textlink="">
      <xdr:nvSpPr>
        <xdr:cNvPr id="490" name="テキスト ボックス 489"/>
        <xdr:cNvSpPr txBox="1"/>
      </xdr:nvSpPr>
      <xdr:spPr>
        <a:xfrm>
          <a:off x="6705111" y="160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109159</xdr:rowOff>
    </xdr:from>
    <xdr:to>
      <xdr:col>85</xdr:col>
      <xdr:colOff>127000</xdr:colOff>
      <xdr:row>36</xdr:row>
      <xdr:rowOff>158308</xdr:rowOff>
    </xdr:to>
    <xdr:cxnSp macro="">
      <xdr:nvCxnSpPr>
        <xdr:cNvPr id="518" name="直線コネクタ 517"/>
        <xdr:cNvCxnSpPr/>
      </xdr:nvCxnSpPr>
      <xdr:spPr>
        <a:xfrm flipV="1">
          <a:off x="15481300" y="5938459"/>
          <a:ext cx="8382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158308</xdr:rowOff>
    </xdr:from>
    <xdr:to>
      <xdr:col>81</xdr:col>
      <xdr:colOff>50800</xdr:colOff>
      <xdr:row>37</xdr:row>
      <xdr:rowOff>103078</xdr:rowOff>
    </xdr:to>
    <xdr:cxnSp macro="">
      <xdr:nvCxnSpPr>
        <xdr:cNvPr id="521" name="直線コネクタ 520"/>
        <xdr:cNvCxnSpPr/>
      </xdr:nvCxnSpPr>
      <xdr:spPr>
        <a:xfrm flipV="1">
          <a:off x="14592300" y="6330508"/>
          <a:ext cx="8890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164343</xdr:rowOff>
    </xdr:from>
    <xdr:to>
      <xdr:col>76</xdr:col>
      <xdr:colOff>114300</xdr:colOff>
      <xdr:row>37</xdr:row>
      <xdr:rowOff>103078</xdr:rowOff>
    </xdr:to>
    <xdr:cxnSp macro="">
      <xdr:nvCxnSpPr>
        <xdr:cNvPr id="524" name="直線コネクタ 523"/>
        <xdr:cNvCxnSpPr/>
      </xdr:nvCxnSpPr>
      <xdr:spPr>
        <a:xfrm>
          <a:off x="13703300" y="5993643"/>
          <a:ext cx="889000" cy="4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164343</xdr:rowOff>
    </xdr:from>
    <xdr:to>
      <xdr:col>71</xdr:col>
      <xdr:colOff>177800</xdr:colOff>
      <xdr:row>37</xdr:row>
      <xdr:rowOff>117526</xdr:rowOff>
    </xdr:to>
    <xdr:cxnSp macro="">
      <xdr:nvCxnSpPr>
        <xdr:cNvPr id="527" name="直線コネクタ 526"/>
        <xdr:cNvCxnSpPr/>
      </xdr:nvCxnSpPr>
      <xdr:spPr>
        <a:xfrm flipV="1">
          <a:off x="12814300" y="5993643"/>
          <a:ext cx="889000" cy="46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58359</xdr:rowOff>
    </xdr:from>
    <xdr:to>
      <xdr:col>85</xdr:col>
      <xdr:colOff>177800</xdr:colOff>
      <xdr:row>34</xdr:row>
      <xdr:rowOff>159959</xdr:rowOff>
    </xdr:to>
    <xdr:sp macro="" textlink="">
      <xdr:nvSpPr>
        <xdr:cNvPr id="537" name="楕円 536"/>
        <xdr:cNvSpPr/>
      </xdr:nvSpPr>
      <xdr:spPr>
        <a:xfrm>
          <a:off x="16268700" y="58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81236</xdr:rowOff>
    </xdr:from>
    <xdr:ext cx="534377" cy="259045"/>
    <xdr:sp macro="" textlink="">
      <xdr:nvSpPr>
        <xdr:cNvPr id="538" name="消防費該当値テキスト"/>
        <xdr:cNvSpPr txBox="1"/>
      </xdr:nvSpPr>
      <xdr:spPr>
        <a:xfrm>
          <a:off x="16370300" y="573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107508</xdr:rowOff>
    </xdr:from>
    <xdr:to>
      <xdr:col>81</xdr:col>
      <xdr:colOff>101600</xdr:colOff>
      <xdr:row>37</xdr:row>
      <xdr:rowOff>37658</xdr:rowOff>
    </xdr:to>
    <xdr:sp macro="" textlink="">
      <xdr:nvSpPr>
        <xdr:cNvPr id="539" name="楕円 538"/>
        <xdr:cNvSpPr/>
      </xdr:nvSpPr>
      <xdr:spPr>
        <a:xfrm>
          <a:off x="15430500" y="627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28785</xdr:rowOff>
    </xdr:from>
    <xdr:ext cx="534377" cy="259045"/>
    <xdr:sp macro="" textlink="">
      <xdr:nvSpPr>
        <xdr:cNvPr id="540" name="テキスト ボックス 539"/>
        <xdr:cNvSpPr txBox="1"/>
      </xdr:nvSpPr>
      <xdr:spPr>
        <a:xfrm>
          <a:off x="15214111" y="63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52278</xdr:rowOff>
    </xdr:from>
    <xdr:to>
      <xdr:col>76</xdr:col>
      <xdr:colOff>165100</xdr:colOff>
      <xdr:row>37</xdr:row>
      <xdr:rowOff>153878</xdr:rowOff>
    </xdr:to>
    <xdr:sp macro="" textlink="">
      <xdr:nvSpPr>
        <xdr:cNvPr id="541" name="楕円 540"/>
        <xdr:cNvSpPr/>
      </xdr:nvSpPr>
      <xdr:spPr>
        <a:xfrm>
          <a:off x="14541500" y="6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145005</xdr:rowOff>
    </xdr:from>
    <xdr:ext cx="534377" cy="259045"/>
    <xdr:sp macro="" textlink="">
      <xdr:nvSpPr>
        <xdr:cNvPr id="542" name="テキスト ボックス 541"/>
        <xdr:cNvSpPr txBox="1"/>
      </xdr:nvSpPr>
      <xdr:spPr>
        <a:xfrm>
          <a:off x="14325111" y="64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113543</xdr:rowOff>
    </xdr:from>
    <xdr:to>
      <xdr:col>72</xdr:col>
      <xdr:colOff>38100</xdr:colOff>
      <xdr:row>35</xdr:row>
      <xdr:rowOff>43693</xdr:rowOff>
    </xdr:to>
    <xdr:sp macro="" textlink="">
      <xdr:nvSpPr>
        <xdr:cNvPr id="543" name="楕円 542"/>
        <xdr:cNvSpPr/>
      </xdr:nvSpPr>
      <xdr:spPr>
        <a:xfrm>
          <a:off x="13652500" y="59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60220</xdr:rowOff>
    </xdr:from>
    <xdr:ext cx="534377" cy="259045"/>
    <xdr:sp macro="" textlink="">
      <xdr:nvSpPr>
        <xdr:cNvPr id="544" name="テキスト ボックス 543"/>
        <xdr:cNvSpPr txBox="1"/>
      </xdr:nvSpPr>
      <xdr:spPr>
        <a:xfrm>
          <a:off x="13436111" y="57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66726</xdr:rowOff>
    </xdr:from>
    <xdr:to>
      <xdr:col>67</xdr:col>
      <xdr:colOff>101600</xdr:colOff>
      <xdr:row>37</xdr:row>
      <xdr:rowOff>168326</xdr:rowOff>
    </xdr:to>
    <xdr:sp macro="" textlink="">
      <xdr:nvSpPr>
        <xdr:cNvPr id="545" name="楕円 544"/>
        <xdr:cNvSpPr/>
      </xdr:nvSpPr>
      <xdr:spPr>
        <a:xfrm>
          <a:off x="12763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159453</xdr:rowOff>
    </xdr:from>
    <xdr:ext cx="534377" cy="259045"/>
    <xdr:sp macro="" textlink="">
      <xdr:nvSpPr>
        <xdr:cNvPr id="546" name="テキスト ボックス 545"/>
        <xdr:cNvSpPr txBox="1"/>
      </xdr:nvSpPr>
      <xdr:spPr>
        <a:xfrm>
          <a:off x="12547111" y="65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112173</xdr:rowOff>
    </xdr:from>
    <xdr:to>
      <xdr:col>85</xdr:col>
      <xdr:colOff>127000</xdr:colOff>
      <xdr:row>57</xdr:row>
      <xdr:rowOff>139395</xdr:rowOff>
    </xdr:to>
    <xdr:cxnSp macro="">
      <xdr:nvCxnSpPr>
        <xdr:cNvPr id="576" name="直線コネクタ 575"/>
        <xdr:cNvCxnSpPr/>
      </xdr:nvCxnSpPr>
      <xdr:spPr>
        <a:xfrm>
          <a:off x="15481300" y="9884823"/>
          <a:ext cx="838200" cy="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45993</xdr:rowOff>
    </xdr:from>
    <xdr:to>
      <xdr:col>81</xdr:col>
      <xdr:colOff>50800</xdr:colOff>
      <xdr:row>57</xdr:row>
      <xdr:rowOff>112173</xdr:rowOff>
    </xdr:to>
    <xdr:cxnSp macro="">
      <xdr:nvCxnSpPr>
        <xdr:cNvPr id="579" name="直線コネクタ 578"/>
        <xdr:cNvCxnSpPr/>
      </xdr:nvCxnSpPr>
      <xdr:spPr>
        <a:xfrm>
          <a:off x="14592300" y="9647193"/>
          <a:ext cx="889000" cy="2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45993</xdr:rowOff>
    </xdr:from>
    <xdr:to>
      <xdr:col>76</xdr:col>
      <xdr:colOff>114300</xdr:colOff>
      <xdr:row>56</xdr:row>
      <xdr:rowOff>51365</xdr:rowOff>
    </xdr:to>
    <xdr:cxnSp macro="">
      <xdr:nvCxnSpPr>
        <xdr:cNvPr id="582" name="直線コネクタ 581"/>
        <xdr:cNvCxnSpPr/>
      </xdr:nvCxnSpPr>
      <xdr:spPr>
        <a:xfrm flipV="1">
          <a:off x="13703300" y="96471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51365</xdr:rowOff>
    </xdr:from>
    <xdr:to>
      <xdr:col>71</xdr:col>
      <xdr:colOff>177800</xdr:colOff>
      <xdr:row>57</xdr:row>
      <xdr:rowOff>38450</xdr:rowOff>
    </xdr:to>
    <xdr:cxnSp macro="">
      <xdr:nvCxnSpPr>
        <xdr:cNvPr id="585" name="直線コネクタ 584"/>
        <xdr:cNvCxnSpPr/>
      </xdr:nvCxnSpPr>
      <xdr:spPr>
        <a:xfrm flipV="1">
          <a:off x="12814300" y="9652565"/>
          <a:ext cx="889000" cy="1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88595</xdr:rowOff>
    </xdr:from>
    <xdr:to>
      <xdr:col>85</xdr:col>
      <xdr:colOff>177800</xdr:colOff>
      <xdr:row>58</xdr:row>
      <xdr:rowOff>18745</xdr:rowOff>
    </xdr:to>
    <xdr:sp macro="" textlink="">
      <xdr:nvSpPr>
        <xdr:cNvPr id="595" name="楕円 594"/>
        <xdr:cNvSpPr/>
      </xdr:nvSpPr>
      <xdr:spPr>
        <a:xfrm>
          <a:off x="162687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67022</xdr:rowOff>
    </xdr:from>
    <xdr:ext cx="534377" cy="259045"/>
    <xdr:sp macro="" textlink="">
      <xdr:nvSpPr>
        <xdr:cNvPr id="596" name="教育費該当値テキスト"/>
        <xdr:cNvSpPr txBox="1"/>
      </xdr:nvSpPr>
      <xdr:spPr>
        <a:xfrm>
          <a:off x="16370300" y="98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61373</xdr:rowOff>
    </xdr:from>
    <xdr:to>
      <xdr:col>81</xdr:col>
      <xdr:colOff>101600</xdr:colOff>
      <xdr:row>57</xdr:row>
      <xdr:rowOff>162973</xdr:rowOff>
    </xdr:to>
    <xdr:sp macro="" textlink="">
      <xdr:nvSpPr>
        <xdr:cNvPr id="597" name="楕円 596"/>
        <xdr:cNvSpPr/>
      </xdr:nvSpPr>
      <xdr:spPr>
        <a:xfrm>
          <a:off x="15430500" y="98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154100</xdr:rowOff>
    </xdr:from>
    <xdr:ext cx="534377" cy="259045"/>
    <xdr:sp macro="" textlink="">
      <xdr:nvSpPr>
        <xdr:cNvPr id="598" name="テキスト ボックス 597"/>
        <xdr:cNvSpPr txBox="1"/>
      </xdr:nvSpPr>
      <xdr:spPr>
        <a:xfrm>
          <a:off x="15214111" y="992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166643</xdr:rowOff>
    </xdr:from>
    <xdr:to>
      <xdr:col>76</xdr:col>
      <xdr:colOff>165100</xdr:colOff>
      <xdr:row>56</xdr:row>
      <xdr:rowOff>96793</xdr:rowOff>
    </xdr:to>
    <xdr:sp macro="" textlink="">
      <xdr:nvSpPr>
        <xdr:cNvPr id="599" name="楕円 598"/>
        <xdr:cNvSpPr/>
      </xdr:nvSpPr>
      <xdr:spPr>
        <a:xfrm>
          <a:off x="14541500" y="95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87920</xdr:rowOff>
    </xdr:from>
    <xdr:ext cx="534377" cy="259045"/>
    <xdr:sp macro="" textlink="">
      <xdr:nvSpPr>
        <xdr:cNvPr id="600" name="テキスト ボックス 599"/>
        <xdr:cNvSpPr txBox="1"/>
      </xdr:nvSpPr>
      <xdr:spPr>
        <a:xfrm>
          <a:off x="14325111" y="96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565</xdr:rowOff>
    </xdr:from>
    <xdr:to>
      <xdr:col>72</xdr:col>
      <xdr:colOff>38100</xdr:colOff>
      <xdr:row>56</xdr:row>
      <xdr:rowOff>102165</xdr:rowOff>
    </xdr:to>
    <xdr:sp macro="" textlink="">
      <xdr:nvSpPr>
        <xdr:cNvPr id="601" name="楕円 600"/>
        <xdr:cNvSpPr/>
      </xdr:nvSpPr>
      <xdr:spPr>
        <a:xfrm>
          <a:off x="13652500" y="96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118692</xdr:rowOff>
    </xdr:from>
    <xdr:ext cx="534377" cy="259045"/>
    <xdr:sp macro="" textlink="">
      <xdr:nvSpPr>
        <xdr:cNvPr id="602" name="テキスト ボックス 601"/>
        <xdr:cNvSpPr txBox="1"/>
      </xdr:nvSpPr>
      <xdr:spPr>
        <a:xfrm>
          <a:off x="13436111" y="93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159100</xdr:rowOff>
    </xdr:from>
    <xdr:to>
      <xdr:col>67</xdr:col>
      <xdr:colOff>101600</xdr:colOff>
      <xdr:row>57</xdr:row>
      <xdr:rowOff>89250</xdr:rowOff>
    </xdr:to>
    <xdr:sp macro="" textlink="">
      <xdr:nvSpPr>
        <xdr:cNvPr id="603" name="楕円 602"/>
        <xdr:cNvSpPr/>
      </xdr:nvSpPr>
      <xdr:spPr>
        <a:xfrm>
          <a:off x="12763500" y="97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80377</xdr:rowOff>
    </xdr:from>
    <xdr:ext cx="534377" cy="259045"/>
    <xdr:sp macro="" textlink="">
      <xdr:nvSpPr>
        <xdr:cNvPr id="604" name="テキスト ボックス 603"/>
        <xdr:cNvSpPr txBox="1"/>
      </xdr:nvSpPr>
      <xdr:spPr>
        <a:xfrm>
          <a:off x="12547111" y="98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94960</xdr:rowOff>
    </xdr:from>
    <xdr:to>
      <xdr:col>85</xdr:col>
      <xdr:colOff>127000</xdr:colOff>
      <xdr:row>79</xdr:row>
      <xdr:rowOff>98879</xdr:rowOff>
    </xdr:to>
    <xdr:cxnSp macro="">
      <xdr:nvCxnSpPr>
        <xdr:cNvPr id="635" name="直線コネクタ 634"/>
        <xdr:cNvCxnSpPr/>
      </xdr:nvCxnSpPr>
      <xdr:spPr>
        <a:xfrm flipV="1">
          <a:off x="15481300" y="1363951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44160</xdr:rowOff>
    </xdr:from>
    <xdr:to>
      <xdr:col>85</xdr:col>
      <xdr:colOff>177800</xdr:colOff>
      <xdr:row>79</xdr:row>
      <xdr:rowOff>145760</xdr:rowOff>
    </xdr:to>
    <xdr:sp macro="" textlink="">
      <xdr:nvSpPr>
        <xdr:cNvPr id="654" name="楕円 653"/>
        <xdr:cNvSpPr/>
      </xdr:nvSpPr>
      <xdr:spPr>
        <a:xfrm>
          <a:off x="162687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92863</xdr:rowOff>
    </xdr:from>
    <xdr:to>
      <xdr:col>85</xdr:col>
      <xdr:colOff>127000</xdr:colOff>
      <xdr:row>94</xdr:row>
      <xdr:rowOff>103327</xdr:rowOff>
    </xdr:to>
    <xdr:cxnSp macro="">
      <xdr:nvCxnSpPr>
        <xdr:cNvPr id="692" name="直線コネクタ 691"/>
        <xdr:cNvCxnSpPr/>
      </xdr:nvCxnSpPr>
      <xdr:spPr>
        <a:xfrm>
          <a:off x="15481300" y="16209163"/>
          <a:ext cx="8382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92863</xdr:rowOff>
    </xdr:from>
    <xdr:to>
      <xdr:col>81</xdr:col>
      <xdr:colOff>50800</xdr:colOff>
      <xdr:row>94</xdr:row>
      <xdr:rowOff>122619</xdr:rowOff>
    </xdr:to>
    <xdr:cxnSp macro="">
      <xdr:nvCxnSpPr>
        <xdr:cNvPr id="695" name="直線コネクタ 694"/>
        <xdr:cNvCxnSpPr/>
      </xdr:nvCxnSpPr>
      <xdr:spPr>
        <a:xfrm flipV="1">
          <a:off x="14592300" y="16209163"/>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74637</xdr:rowOff>
    </xdr:from>
    <xdr:to>
      <xdr:col>76</xdr:col>
      <xdr:colOff>114300</xdr:colOff>
      <xdr:row>94</xdr:row>
      <xdr:rowOff>122619</xdr:rowOff>
    </xdr:to>
    <xdr:cxnSp macro="">
      <xdr:nvCxnSpPr>
        <xdr:cNvPr id="698" name="直線コネクタ 697"/>
        <xdr:cNvCxnSpPr/>
      </xdr:nvCxnSpPr>
      <xdr:spPr>
        <a:xfrm>
          <a:off x="13703300" y="16190937"/>
          <a:ext cx="889000" cy="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74637</xdr:rowOff>
    </xdr:from>
    <xdr:to>
      <xdr:col>71</xdr:col>
      <xdr:colOff>177800</xdr:colOff>
      <xdr:row>95</xdr:row>
      <xdr:rowOff>11912</xdr:rowOff>
    </xdr:to>
    <xdr:cxnSp macro="">
      <xdr:nvCxnSpPr>
        <xdr:cNvPr id="701" name="直線コネクタ 700"/>
        <xdr:cNvCxnSpPr/>
      </xdr:nvCxnSpPr>
      <xdr:spPr>
        <a:xfrm flipV="1">
          <a:off x="12814300" y="16190937"/>
          <a:ext cx="889000" cy="1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52527</xdr:rowOff>
    </xdr:from>
    <xdr:to>
      <xdr:col>85</xdr:col>
      <xdr:colOff>177800</xdr:colOff>
      <xdr:row>94</xdr:row>
      <xdr:rowOff>154127</xdr:rowOff>
    </xdr:to>
    <xdr:sp macro="" textlink="">
      <xdr:nvSpPr>
        <xdr:cNvPr id="711" name="楕円 710"/>
        <xdr:cNvSpPr/>
      </xdr:nvSpPr>
      <xdr:spPr>
        <a:xfrm>
          <a:off x="16268700" y="161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75404</xdr:rowOff>
    </xdr:from>
    <xdr:ext cx="534377" cy="259045"/>
    <xdr:sp macro="" textlink="">
      <xdr:nvSpPr>
        <xdr:cNvPr id="712" name="公債費該当値テキスト"/>
        <xdr:cNvSpPr txBox="1"/>
      </xdr:nvSpPr>
      <xdr:spPr>
        <a:xfrm>
          <a:off x="16370300" y="160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42063</xdr:rowOff>
    </xdr:from>
    <xdr:to>
      <xdr:col>81</xdr:col>
      <xdr:colOff>101600</xdr:colOff>
      <xdr:row>94</xdr:row>
      <xdr:rowOff>143663</xdr:rowOff>
    </xdr:to>
    <xdr:sp macro="" textlink="">
      <xdr:nvSpPr>
        <xdr:cNvPr id="713" name="楕円 712"/>
        <xdr:cNvSpPr/>
      </xdr:nvSpPr>
      <xdr:spPr>
        <a:xfrm>
          <a:off x="15430500" y="16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160190</xdr:rowOff>
    </xdr:from>
    <xdr:ext cx="534377" cy="259045"/>
    <xdr:sp macro="" textlink="">
      <xdr:nvSpPr>
        <xdr:cNvPr id="714" name="テキスト ボックス 713"/>
        <xdr:cNvSpPr txBox="1"/>
      </xdr:nvSpPr>
      <xdr:spPr>
        <a:xfrm>
          <a:off x="15214111" y="159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71819</xdr:rowOff>
    </xdr:from>
    <xdr:to>
      <xdr:col>76</xdr:col>
      <xdr:colOff>165100</xdr:colOff>
      <xdr:row>95</xdr:row>
      <xdr:rowOff>1969</xdr:rowOff>
    </xdr:to>
    <xdr:sp macro="" textlink="">
      <xdr:nvSpPr>
        <xdr:cNvPr id="715" name="楕円 714"/>
        <xdr:cNvSpPr/>
      </xdr:nvSpPr>
      <xdr:spPr>
        <a:xfrm>
          <a:off x="14541500" y="161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18496</xdr:rowOff>
    </xdr:from>
    <xdr:ext cx="534377" cy="259045"/>
    <xdr:sp macro="" textlink="">
      <xdr:nvSpPr>
        <xdr:cNvPr id="716" name="テキスト ボックス 715"/>
        <xdr:cNvSpPr txBox="1"/>
      </xdr:nvSpPr>
      <xdr:spPr>
        <a:xfrm>
          <a:off x="14325111" y="159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23837</xdr:rowOff>
    </xdr:from>
    <xdr:to>
      <xdr:col>72</xdr:col>
      <xdr:colOff>38100</xdr:colOff>
      <xdr:row>94</xdr:row>
      <xdr:rowOff>125437</xdr:rowOff>
    </xdr:to>
    <xdr:sp macro="" textlink="">
      <xdr:nvSpPr>
        <xdr:cNvPr id="717" name="楕円 716"/>
        <xdr:cNvSpPr/>
      </xdr:nvSpPr>
      <xdr:spPr>
        <a:xfrm>
          <a:off x="13652500" y="161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141964</xdr:rowOff>
    </xdr:from>
    <xdr:ext cx="534377" cy="259045"/>
    <xdr:sp macro="" textlink="">
      <xdr:nvSpPr>
        <xdr:cNvPr id="718" name="テキスト ボックス 717"/>
        <xdr:cNvSpPr txBox="1"/>
      </xdr:nvSpPr>
      <xdr:spPr>
        <a:xfrm>
          <a:off x="13436111" y="159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132562</xdr:rowOff>
    </xdr:from>
    <xdr:to>
      <xdr:col>67</xdr:col>
      <xdr:colOff>101600</xdr:colOff>
      <xdr:row>95</xdr:row>
      <xdr:rowOff>62712</xdr:rowOff>
    </xdr:to>
    <xdr:sp macro="" textlink="">
      <xdr:nvSpPr>
        <xdr:cNvPr id="719" name="楕円 718"/>
        <xdr:cNvSpPr/>
      </xdr:nvSpPr>
      <xdr:spPr>
        <a:xfrm>
          <a:off x="12763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79239</xdr:rowOff>
    </xdr:from>
    <xdr:ext cx="534377" cy="259045"/>
    <xdr:sp macro="" textlink="">
      <xdr:nvSpPr>
        <xdr:cNvPr id="720" name="テキスト ボックス 719"/>
        <xdr:cNvSpPr txBox="1"/>
      </xdr:nvSpPr>
      <xdr:spPr>
        <a:xfrm>
          <a:off x="12547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例年と比較して歳出総額が減少している中で、大きく減少したものについては以下の要因が挙げられる。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24,708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23,537</a:t>
          </a:r>
          <a:r>
            <a:rPr kumimoji="1" lang="ja-JP" altLang="en-US" sz="1300">
              <a:latin typeface="ＭＳ Ｐゴシック" panose="020B0600070205080204" pitchFamily="50" charset="-128"/>
              <a:ea typeface="ＭＳ Ｐゴシック" panose="020B0600070205080204" pitchFamily="50" charset="-128"/>
            </a:rPr>
            <a:t>円の減額となった。これは、ごみ処理施設事務組合事業費負担金や甲府市へのごみ処理委託料、上水道事業会計への補助金、出資金が減少するなど、前年度比</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％の減となったもので、目的別の最大の下落率となっている。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次に減少したものとして、農林水産業費は、住民一人当たり</a:t>
          </a:r>
          <a:r>
            <a:rPr kumimoji="1" lang="en-US" altLang="ja-JP" sz="1300">
              <a:latin typeface="ＭＳ Ｐゴシック" panose="020B0600070205080204" pitchFamily="50" charset="-128"/>
              <a:ea typeface="ＭＳ Ｐゴシック" panose="020B0600070205080204" pitchFamily="50" charset="-128"/>
            </a:rPr>
            <a:t>16,647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9,224</a:t>
          </a:r>
          <a:r>
            <a:rPr kumimoji="1" lang="ja-JP" altLang="en-US" sz="1300">
              <a:latin typeface="ＭＳ Ｐゴシック" panose="020B0600070205080204" pitchFamily="50" charset="-128"/>
              <a:ea typeface="ＭＳ Ｐゴシック" panose="020B0600070205080204" pitchFamily="50" charset="-128"/>
            </a:rPr>
            <a:t>円の減額となり、類似団体平均を過去５年間で初めて下回った形となった。これは、やまなし果樹産地施設等整備事業費補助金などの地域農業振興事業補助金の減、農業施設整備事業や林道整備工事が減少したことが大きな要因となっている。農林水産業費は対前年比</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％の減となっており、歳出総額の大きな要因のひとつと言える。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その他の要因として、土木費の減少が挙げられるが、これは、境川観光交流センター整備及び寺尾緑地整備等事業普通建設事業の減に伴うもので、土木費として対前年比</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a:t>
          </a:r>
        </a:p>
        <a:p>
          <a:r>
            <a:rPr kumimoji="1" lang="ja-JP" altLang="en-US" sz="1300">
              <a:latin typeface="ＭＳ ゴシック" pitchFamily="49" charset="-128"/>
              <a:ea typeface="ＭＳ ゴシック" pitchFamily="49" charset="-128"/>
            </a:rPr>
            <a:t>行財政改革による歳出削減に伴い財政調整基金への積み立てたことによる増加となった。</a:t>
          </a:r>
        </a:p>
        <a:p>
          <a:r>
            <a:rPr kumimoji="1" lang="ja-JP" altLang="en-US" sz="1300">
              <a:latin typeface="ＭＳ ゴシック" pitchFamily="49" charset="-128"/>
              <a:ea typeface="ＭＳ ゴシック" pitchFamily="49" charset="-128"/>
            </a:rPr>
            <a:t>□実質収支額</a:t>
          </a:r>
        </a:p>
        <a:p>
          <a:r>
            <a:rPr kumimoji="1" lang="ja-JP" altLang="en-US" sz="1300">
              <a:latin typeface="ＭＳ ゴシック" pitchFamily="49" charset="-128"/>
              <a:ea typeface="ＭＳ ゴシック" pitchFamily="49" charset="-128"/>
            </a:rPr>
            <a:t>実質収支額は、３年連続の上昇で８％台となったが、良好な状態と考えられる。</a:t>
          </a:r>
        </a:p>
        <a:p>
          <a:r>
            <a:rPr kumimoji="1" lang="ja-JP" altLang="en-US" sz="1300">
              <a:latin typeface="ＭＳ ゴシック" pitchFamily="49" charset="-128"/>
              <a:ea typeface="ＭＳ ゴシック" pitchFamily="49" charset="-128"/>
            </a:rPr>
            <a:t>□実質単年度収支</a:t>
          </a:r>
        </a:p>
        <a:p>
          <a:r>
            <a:rPr kumimoji="1" lang="ja-JP" altLang="en-US" sz="1300">
              <a:latin typeface="ＭＳ ゴシック" pitchFamily="49" charset="-128"/>
              <a:ea typeface="ＭＳ ゴシック" pitchFamily="49" charset="-128"/>
            </a:rPr>
            <a:t>単年度収支は、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年度に引き続き黒字となった。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一般会計及びすべての特別会計、公営企業会計で赤字は生じていない。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各会計が独立採算を基本とした適正な財政経営、企業経営を行っていく。また、税や料金等の見直しを適宜行いながら、一般会計からの基準外の繰入について将来的には回避するよう図っていく。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32184108</v>
      </c>
      <c r="BO4" s="410"/>
      <c r="BP4" s="410"/>
      <c r="BQ4" s="410"/>
      <c r="BR4" s="410"/>
      <c r="BS4" s="410"/>
      <c r="BT4" s="410"/>
      <c r="BU4" s="411"/>
      <c r="BV4" s="409">
        <v>34051480</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8.6</v>
      </c>
      <c r="CU4" s="416"/>
      <c r="CV4" s="416"/>
      <c r="CW4" s="416"/>
      <c r="CX4" s="416"/>
      <c r="CY4" s="416"/>
      <c r="CZ4" s="416"/>
      <c r="DA4" s="417"/>
      <c r="DB4" s="415">
        <v>7.8</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30254122</v>
      </c>
      <c r="BO5" s="447"/>
      <c r="BP5" s="447"/>
      <c r="BQ5" s="447"/>
      <c r="BR5" s="447"/>
      <c r="BS5" s="447"/>
      <c r="BT5" s="447"/>
      <c r="BU5" s="448"/>
      <c r="BV5" s="446">
        <v>32396226</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88.9</v>
      </c>
      <c r="CU5" s="444"/>
      <c r="CV5" s="444"/>
      <c r="CW5" s="444"/>
      <c r="CX5" s="444"/>
      <c r="CY5" s="444"/>
      <c r="CZ5" s="444"/>
      <c r="DA5" s="445"/>
      <c r="DB5" s="443">
        <v>92.5</v>
      </c>
      <c r="DC5" s="444"/>
      <c r="DD5" s="444"/>
      <c r="DE5" s="444"/>
      <c r="DF5" s="444"/>
      <c r="DG5" s="444"/>
      <c r="DH5" s="444"/>
      <c r="DI5" s="445"/>
      <c r="DJ5" s="165"/>
      <c r="DK5" s="165"/>
      <c r="DL5" s="165"/>
      <c r="DM5" s="165"/>
      <c r="DN5" s="165"/>
      <c r="DO5" s="165"/>
    </row>
    <row r="6" spans="1:119" ht="18.75" customHeight="1" x14ac:dyDescent="0.2">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1929986</v>
      </c>
      <c r="BO6" s="447"/>
      <c r="BP6" s="447"/>
      <c r="BQ6" s="447"/>
      <c r="BR6" s="447"/>
      <c r="BS6" s="447"/>
      <c r="BT6" s="447"/>
      <c r="BU6" s="448"/>
      <c r="BV6" s="446">
        <v>1655254</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93.9</v>
      </c>
      <c r="CU6" s="484"/>
      <c r="CV6" s="484"/>
      <c r="CW6" s="484"/>
      <c r="CX6" s="484"/>
      <c r="CY6" s="484"/>
      <c r="CZ6" s="484"/>
      <c r="DA6" s="485"/>
      <c r="DB6" s="483">
        <v>97.7</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230654</v>
      </c>
      <c r="BO7" s="447"/>
      <c r="BP7" s="447"/>
      <c r="BQ7" s="447"/>
      <c r="BR7" s="447"/>
      <c r="BS7" s="447"/>
      <c r="BT7" s="447"/>
      <c r="BU7" s="448"/>
      <c r="BV7" s="446">
        <v>100787</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19646290</v>
      </c>
      <c r="CU7" s="447"/>
      <c r="CV7" s="447"/>
      <c r="CW7" s="447"/>
      <c r="CX7" s="447"/>
      <c r="CY7" s="447"/>
      <c r="CZ7" s="447"/>
      <c r="DA7" s="448"/>
      <c r="DB7" s="446">
        <v>19882964</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105</v>
      </c>
      <c r="AV8" s="479"/>
      <c r="AW8" s="479"/>
      <c r="AX8" s="479"/>
      <c r="AY8" s="480" t="s">
        <v>106</v>
      </c>
      <c r="AZ8" s="481"/>
      <c r="BA8" s="481"/>
      <c r="BB8" s="481"/>
      <c r="BC8" s="481"/>
      <c r="BD8" s="481"/>
      <c r="BE8" s="481"/>
      <c r="BF8" s="481"/>
      <c r="BG8" s="481"/>
      <c r="BH8" s="481"/>
      <c r="BI8" s="481"/>
      <c r="BJ8" s="481"/>
      <c r="BK8" s="481"/>
      <c r="BL8" s="481"/>
      <c r="BM8" s="482"/>
      <c r="BN8" s="446">
        <v>1699332</v>
      </c>
      <c r="BO8" s="447"/>
      <c r="BP8" s="447"/>
      <c r="BQ8" s="447"/>
      <c r="BR8" s="447"/>
      <c r="BS8" s="447"/>
      <c r="BT8" s="447"/>
      <c r="BU8" s="448"/>
      <c r="BV8" s="446">
        <v>1554467</v>
      </c>
      <c r="BW8" s="447"/>
      <c r="BX8" s="447"/>
      <c r="BY8" s="447"/>
      <c r="BZ8" s="447"/>
      <c r="CA8" s="447"/>
      <c r="CB8" s="447"/>
      <c r="CC8" s="448"/>
      <c r="CD8" s="449" t="s">
        <v>107</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x14ac:dyDescent="0.25">
      <c r="A9" s="166"/>
      <c r="B9" s="440" t="s">
        <v>108</v>
      </c>
      <c r="C9" s="441"/>
      <c r="D9" s="441"/>
      <c r="E9" s="441"/>
      <c r="F9" s="441"/>
      <c r="G9" s="441"/>
      <c r="H9" s="441"/>
      <c r="I9" s="441"/>
      <c r="J9" s="441"/>
      <c r="K9" s="489"/>
      <c r="L9" s="490" t="s">
        <v>109</v>
      </c>
      <c r="M9" s="491"/>
      <c r="N9" s="491"/>
      <c r="O9" s="491"/>
      <c r="P9" s="491"/>
      <c r="Q9" s="492"/>
      <c r="R9" s="493">
        <v>69559</v>
      </c>
      <c r="S9" s="494"/>
      <c r="T9" s="494"/>
      <c r="U9" s="494"/>
      <c r="V9" s="495"/>
      <c r="W9" s="403" t="s">
        <v>110</v>
      </c>
      <c r="X9" s="404"/>
      <c r="Y9" s="404"/>
      <c r="Z9" s="404"/>
      <c r="AA9" s="404"/>
      <c r="AB9" s="404"/>
      <c r="AC9" s="404"/>
      <c r="AD9" s="404"/>
      <c r="AE9" s="404"/>
      <c r="AF9" s="404"/>
      <c r="AG9" s="404"/>
      <c r="AH9" s="404"/>
      <c r="AI9" s="404"/>
      <c r="AJ9" s="404"/>
      <c r="AK9" s="404"/>
      <c r="AL9" s="405"/>
      <c r="AM9" s="475" t="s">
        <v>111</v>
      </c>
      <c r="AN9" s="476"/>
      <c r="AO9" s="476"/>
      <c r="AP9" s="476"/>
      <c r="AQ9" s="476"/>
      <c r="AR9" s="476"/>
      <c r="AS9" s="476"/>
      <c r="AT9" s="477"/>
      <c r="AU9" s="478" t="s">
        <v>97</v>
      </c>
      <c r="AV9" s="479"/>
      <c r="AW9" s="479"/>
      <c r="AX9" s="479"/>
      <c r="AY9" s="480" t="s">
        <v>112</v>
      </c>
      <c r="AZ9" s="481"/>
      <c r="BA9" s="481"/>
      <c r="BB9" s="481"/>
      <c r="BC9" s="481"/>
      <c r="BD9" s="481"/>
      <c r="BE9" s="481"/>
      <c r="BF9" s="481"/>
      <c r="BG9" s="481"/>
      <c r="BH9" s="481"/>
      <c r="BI9" s="481"/>
      <c r="BJ9" s="481"/>
      <c r="BK9" s="481"/>
      <c r="BL9" s="481"/>
      <c r="BM9" s="482"/>
      <c r="BN9" s="446">
        <v>144865</v>
      </c>
      <c r="BO9" s="447"/>
      <c r="BP9" s="447"/>
      <c r="BQ9" s="447"/>
      <c r="BR9" s="447"/>
      <c r="BS9" s="447"/>
      <c r="BT9" s="447"/>
      <c r="BU9" s="448"/>
      <c r="BV9" s="446">
        <v>42598</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19.2</v>
      </c>
      <c r="CU9" s="444"/>
      <c r="CV9" s="444"/>
      <c r="CW9" s="444"/>
      <c r="CX9" s="444"/>
      <c r="CY9" s="444"/>
      <c r="CZ9" s="444"/>
      <c r="DA9" s="445"/>
      <c r="DB9" s="443">
        <v>19.3</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114</v>
      </c>
      <c r="M10" s="476"/>
      <c r="N10" s="476"/>
      <c r="O10" s="476"/>
      <c r="P10" s="476"/>
      <c r="Q10" s="477"/>
      <c r="R10" s="497">
        <v>70529</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1975</v>
      </c>
      <c r="BO10" s="447"/>
      <c r="BP10" s="447"/>
      <c r="BQ10" s="447"/>
      <c r="BR10" s="447"/>
      <c r="BS10" s="447"/>
      <c r="BT10" s="447"/>
      <c r="BU10" s="448"/>
      <c r="BV10" s="446">
        <v>47222</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2">
      <c r="A12" s="166"/>
      <c r="B12" s="506" t="s">
        <v>126</v>
      </c>
      <c r="C12" s="507"/>
      <c r="D12" s="507"/>
      <c r="E12" s="507"/>
      <c r="F12" s="507"/>
      <c r="G12" s="507"/>
      <c r="H12" s="507"/>
      <c r="I12" s="507"/>
      <c r="J12" s="507"/>
      <c r="K12" s="508"/>
      <c r="L12" s="515" t="s">
        <v>127</v>
      </c>
      <c r="M12" s="516"/>
      <c r="N12" s="516"/>
      <c r="O12" s="516"/>
      <c r="P12" s="516"/>
      <c r="Q12" s="517"/>
      <c r="R12" s="518">
        <v>70069</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97</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134</v>
      </c>
      <c r="N13" s="535"/>
      <c r="O13" s="535"/>
      <c r="P13" s="535"/>
      <c r="Q13" s="536"/>
      <c r="R13" s="527">
        <v>69055</v>
      </c>
      <c r="S13" s="528"/>
      <c r="T13" s="528"/>
      <c r="U13" s="528"/>
      <c r="V13" s="529"/>
      <c r="W13" s="462" t="s">
        <v>135</v>
      </c>
      <c r="X13" s="463"/>
      <c r="Y13" s="463"/>
      <c r="Z13" s="463"/>
      <c r="AA13" s="463"/>
      <c r="AB13" s="453"/>
      <c r="AC13" s="497">
        <v>6172</v>
      </c>
      <c r="AD13" s="498"/>
      <c r="AE13" s="498"/>
      <c r="AF13" s="498"/>
      <c r="AG13" s="537"/>
      <c r="AH13" s="497">
        <v>5855</v>
      </c>
      <c r="AI13" s="498"/>
      <c r="AJ13" s="498"/>
      <c r="AK13" s="498"/>
      <c r="AL13" s="499"/>
      <c r="AM13" s="475" t="s">
        <v>136</v>
      </c>
      <c r="AN13" s="476"/>
      <c r="AO13" s="476"/>
      <c r="AP13" s="476"/>
      <c r="AQ13" s="476"/>
      <c r="AR13" s="476"/>
      <c r="AS13" s="476"/>
      <c r="AT13" s="477"/>
      <c r="AU13" s="478" t="s">
        <v>122</v>
      </c>
      <c r="AV13" s="479"/>
      <c r="AW13" s="479"/>
      <c r="AX13" s="479"/>
      <c r="AY13" s="480" t="s">
        <v>137</v>
      </c>
      <c r="AZ13" s="481"/>
      <c r="BA13" s="481"/>
      <c r="BB13" s="481"/>
      <c r="BC13" s="481"/>
      <c r="BD13" s="481"/>
      <c r="BE13" s="481"/>
      <c r="BF13" s="481"/>
      <c r="BG13" s="481"/>
      <c r="BH13" s="481"/>
      <c r="BI13" s="481"/>
      <c r="BJ13" s="481"/>
      <c r="BK13" s="481"/>
      <c r="BL13" s="481"/>
      <c r="BM13" s="482"/>
      <c r="BN13" s="446">
        <v>146840</v>
      </c>
      <c r="BO13" s="447"/>
      <c r="BP13" s="447"/>
      <c r="BQ13" s="447"/>
      <c r="BR13" s="447"/>
      <c r="BS13" s="447"/>
      <c r="BT13" s="447"/>
      <c r="BU13" s="448"/>
      <c r="BV13" s="446">
        <v>89820</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12.9</v>
      </c>
      <c r="CU13" s="444"/>
      <c r="CV13" s="444"/>
      <c r="CW13" s="444"/>
      <c r="CX13" s="444"/>
      <c r="CY13" s="444"/>
      <c r="CZ13" s="444"/>
      <c r="DA13" s="445"/>
      <c r="DB13" s="443">
        <v>13.1</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70421</v>
      </c>
      <c r="S14" s="528"/>
      <c r="T14" s="528"/>
      <c r="U14" s="528"/>
      <c r="V14" s="529"/>
      <c r="W14" s="436"/>
      <c r="X14" s="437"/>
      <c r="Y14" s="437"/>
      <c r="Z14" s="437"/>
      <c r="AA14" s="437"/>
      <c r="AB14" s="426"/>
      <c r="AC14" s="530">
        <v>17.7</v>
      </c>
      <c r="AD14" s="531"/>
      <c r="AE14" s="531"/>
      <c r="AF14" s="531"/>
      <c r="AG14" s="532"/>
      <c r="AH14" s="530">
        <v>17.2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67.2</v>
      </c>
      <c r="CU14" s="542"/>
      <c r="CV14" s="542"/>
      <c r="CW14" s="542"/>
      <c r="CX14" s="542"/>
      <c r="CY14" s="542"/>
      <c r="CZ14" s="542"/>
      <c r="DA14" s="543"/>
      <c r="DB14" s="541">
        <v>70.400000000000006</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141</v>
      </c>
      <c r="N15" s="535"/>
      <c r="O15" s="535"/>
      <c r="P15" s="535"/>
      <c r="Q15" s="536"/>
      <c r="R15" s="527">
        <v>69477</v>
      </c>
      <c r="S15" s="528"/>
      <c r="T15" s="528"/>
      <c r="U15" s="528"/>
      <c r="V15" s="529"/>
      <c r="W15" s="462" t="s">
        <v>142</v>
      </c>
      <c r="X15" s="463"/>
      <c r="Y15" s="463"/>
      <c r="Z15" s="463"/>
      <c r="AA15" s="463"/>
      <c r="AB15" s="453"/>
      <c r="AC15" s="497">
        <v>7489</v>
      </c>
      <c r="AD15" s="498"/>
      <c r="AE15" s="498"/>
      <c r="AF15" s="498"/>
      <c r="AG15" s="537"/>
      <c r="AH15" s="497">
        <v>7517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7901134</v>
      </c>
      <c r="BO15" s="410"/>
      <c r="BP15" s="410"/>
      <c r="BQ15" s="410"/>
      <c r="BR15" s="410"/>
      <c r="BS15" s="410"/>
      <c r="BT15" s="410"/>
      <c r="BU15" s="411"/>
      <c r="BV15" s="409">
        <v>7872611</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21.4</v>
      </c>
      <c r="AD16" s="531"/>
      <c r="AE16" s="531"/>
      <c r="AF16" s="531"/>
      <c r="AG16" s="532"/>
      <c r="AH16" s="530">
        <v>22.1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15353380</v>
      </c>
      <c r="BO16" s="447"/>
      <c r="BP16" s="447"/>
      <c r="BQ16" s="447"/>
      <c r="BR16" s="447"/>
      <c r="BS16" s="447"/>
      <c r="BT16" s="447"/>
      <c r="BU16" s="448"/>
      <c r="BV16" s="446">
        <v>15099313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21256</v>
      </c>
      <c r="AD17" s="498"/>
      <c r="AE17" s="498"/>
      <c r="AF17" s="498"/>
      <c r="AG17" s="537"/>
      <c r="AH17" s="497">
        <v>20716</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10034568</v>
      </c>
      <c r="BO17" s="447"/>
      <c r="BP17" s="447"/>
      <c r="BQ17" s="447"/>
      <c r="BR17" s="447"/>
      <c r="BS17" s="447"/>
      <c r="BT17" s="447"/>
      <c r="BU17" s="448"/>
      <c r="BV17" s="446">
        <v>9995383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152</v>
      </c>
      <c r="C18" s="489"/>
      <c r="D18" s="489"/>
      <c r="E18" s="558"/>
      <c r="F18" s="558"/>
      <c r="G18" s="558"/>
      <c r="H18" s="558"/>
      <c r="I18" s="558"/>
      <c r="J18" s="558"/>
      <c r="K18" s="558"/>
      <c r="L18" s="559">
        <v>201.92</v>
      </c>
      <c r="M18" s="559"/>
      <c r="N18" s="559"/>
      <c r="O18" s="559"/>
      <c r="P18" s="559"/>
      <c r="Q18" s="559"/>
      <c r="R18" s="560"/>
      <c r="S18" s="560"/>
      <c r="T18" s="560"/>
      <c r="U18" s="560"/>
      <c r="V18" s="561"/>
      <c r="W18" s="464"/>
      <c r="X18" s="465"/>
      <c r="Y18" s="465"/>
      <c r="Z18" s="465"/>
      <c r="AA18" s="465"/>
      <c r="AB18" s="456"/>
      <c r="AC18" s="562">
        <v>60.9</v>
      </c>
      <c r="AD18" s="563"/>
      <c r="AE18" s="563"/>
      <c r="AF18" s="563"/>
      <c r="AG18" s="564"/>
      <c r="AH18" s="562">
        <v>60.8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17791255</v>
      </c>
      <c r="BO18" s="447"/>
      <c r="BP18" s="447"/>
      <c r="BQ18" s="447"/>
      <c r="BR18" s="447"/>
      <c r="BS18" s="447"/>
      <c r="BT18" s="447"/>
      <c r="BU18" s="448"/>
      <c r="BV18" s="446">
        <v>18640973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154</v>
      </c>
      <c r="C19" s="489"/>
      <c r="D19" s="489"/>
      <c r="E19" s="558"/>
      <c r="F19" s="558"/>
      <c r="G19" s="558"/>
      <c r="H19" s="558"/>
      <c r="I19" s="558"/>
      <c r="J19" s="558"/>
      <c r="K19" s="558"/>
      <c r="L19" s="566">
        <v>344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22734796</v>
      </c>
      <c r="BO19" s="447"/>
      <c r="BP19" s="447"/>
      <c r="BQ19" s="447"/>
      <c r="BR19" s="447"/>
      <c r="BS19" s="447"/>
      <c r="BT19" s="447"/>
      <c r="BU19" s="448"/>
      <c r="BV19" s="446">
        <v>23027578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156</v>
      </c>
      <c r="C20" s="489"/>
      <c r="D20" s="489"/>
      <c r="E20" s="558"/>
      <c r="F20" s="558"/>
      <c r="G20" s="558"/>
      <c r="H20" s="558"/>
      <c r="I20" s="558"/>
      <c r="J20" s="558"/>
      <c r="K20" s="558"/>
      <c r="L20" s="566">
        <v>26268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42953263</v>
      </c>
      <c r="BO23" s="447"/>
      <c r="BP23" s="447"/>
      <c r="BQ23" s="447"/>
      <c r="BR23" s="447"/>
      <c r="BS23" s="447"/>
      <c r="BT23" s="447"/>
      <c r="BU23" s="448"/>
      <c r="BV23" s="446">
        <v>43734302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165</v>
      </c>
      <c r="F24" s="476"/>
      <c r="G24" s="476"/>
      <c r="H24" s="476"/>
      <c r="I24" s="476"/>
      <c r="J24" s="476"/>
      <c r="K24" s="477"/>
      <c r="L24" s="497">
        <v>1</v>
      </c>
      <c r="M24" s="498"/>
      <c r="N24" s="498"/>
      <c r="O24" s="498"/>
      <c r="P24" s="537"/>
      <c r="Q24" s="497">
        <v>8400</v>
      </c>
      <c r="R24" s="498"/>
      <c r="S24" s="498"/>
      <c r="T24" s="498"/>
      <c r="U24" s="498"/>
      <c r="V24" s="537"/>
      <c r="W24" s="596"/>
      <c r="X24" s="584"/>
      <c r="Y24" s="585"/>
      <c r="Z24" s="496" t="s">
        <v>166</v>
      </c>
      <c r="AA24" s="476"/>
      <c r="AB24" s="476"/>
      <c r="AC24" s="476"/>
      <c r="AD24" s="476"/>
      <c r="AE24" s="476"/>
      <c r="AF24" s="476"/>
      <c r="AG24" s="477"/>
      <c r="AH24" s="497">
        <v>540</v>
      </c>
      <c r="AI24" s="498"/>
      <c r="AJ24" s="498"/>
      <c r="AK24" s="498"/>
      <c r="AL24" s="537"/>
      <c r="AM24" s="497">
        <v>1696680</v>
      </c>
      <c r="AN24" s="498"/>
      <c r="AO24" s="498"/>
      <c r="AP24" s="498"/>
      <c r="AQ24" s="498"/>
      <c r="AR24" s="537"/>
      <c r="AS24" s="497">
        <v>3142</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21783831</v>
      </c>
      <c r="BO24" s="447"/>
      <c r="BP24" s="447"/>
      <c r="BQ24" s="447"/>
      <c r="BR24" s="447"/>
      <c r="BS24" s="447"/>
      <c r="BT24" s="447"/>
      <c r="BU24" s="448"/>
      <c r="BV24" s="446">
        <v>22657506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168</v>
      </c>
      <c r="F25" s="476"/>
      <c r="G25" s="476"/>
      <c r="H25" s="476"/>
      <c r="I25" s="476"/>
      <c r="J25" s="476"/>
      <c r="K25" s="477"/>
      <c r="L25" s="497">
        <v>1</v>
      </c>
      <c r="M25" s="498"/>
      <c r="N25" s="498"/>
      <c r="O25" s="498"/>
      <c r="P25" s="537"/>
      <c r="Q25" s="497">
        <v>6500</v>
      </c>
      <c r="R25" s="498"/>
      <c r="S25" s="498"/>
      <c r="T25" s="498"/>
      <c r="U25" s="498"/>
      <c r="V25" s="537"/>
      <c r="W25" s="596"/>
      <c r="X25" s="584"/>
      <c r="Y25" s="585"/>
      <c r="Z25" s="496" t="s">
        <v>169</v>
      </c>
      <c r="AA25" s="476"/>
      <c r="AB25" s="476"/>
      <c r="AC25" s="476"/>
      <c r="AD25" s="476"/>
      <c r="AE25" s="476"/>
      <c r="AF25" s="476"/>
      <c r="AG25" s="477"/>
      <c r="AH25" s="497">
        <v>88</v>
      </c>
      <c r="AI25" s="498"/>
      <c r="AJ25" s="498"/>
      <c r="AK25" s="498"/>
      <c r="AL25" s="537"/>
      <c r="AM25" s="497">
        <v>265496</v>
      </c>
      <c r="AN25" s="498"/>
      <c r="AO25" s="498"/>
      <c r="AP25" s="498"/>
      <c r="AQ25" s="498"/>
      <c r="AR25" s="537"/>
      <c r="AS25" s="497">
        <v>3017</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948413</v>
      </c>
      <c r="BO25" s="410"/>
      <c r="BP25" s="410"/>
      <c r="BQ25" s="410"/>
      <c r="BR25" s="410"/>
      <c r="BS25" s="410"/>
      <c r="BT25" s="410"/>
      <c r="BU25" s="411"/>
      <c r="BV25" s="409">
        <v>1024199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5900</v>
      </c>
      <c r="R26" s="498"/>
      <c r="S26" s="498"/>
      <c r="T26" s="498"/>
      <c r="U26" s="498"/>
      <c r="V26" s="537"/>
      <c r="W26" s="596"/>
      <c r="X26" s="584"/>
      <c r="Y26" s="585"/>
      <c r="Z26" s="496" t="s">
        <v>172</v>
      </c>
      <c r="AA26" s="606"/>
      <c r="AB26" s="606"/>
      <c r="AC26" s="606"/>
      <c r="AD26" s="606"/>
      <c r="AE26" s="606"/>
      <c r="AF26" s="606"/>
      <c r="AG26" s="607"/>
      <c r="AH26" s="497">
        <v>25</v>
      </c>
      <c r="AI26" s="498"/>
      <c r="AJ26" s="498"/>
      <c r="AK26" s="498"/>
      <c r="AL26" s="537"/>
      <c r="AM26" s="497">
        <v>69400</v>
      </c>
      <c r="AN26" s="498"/>
      <c r="AO26" s="498"/>
      <c r="AP26" s="498"/>
      <c r="AQ26" s="498"/>
      <c r="AR26" s="537"/>
      <c r="AS26" s="497">
        <v>2776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125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4000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941644</v>
      </c>
      <c r="BO27" s="620"/>
      <c r="BP27" s="620"/>
      <c r="BQ27" s="620"/>
      <c r="BR27" s="620"/>
      <c r="BS27" s="620"/>
      <c r="BT27" s="620"/>
      <c r="BU27" s="621"/>
      <c r="BV27" s="619">
        <v>941644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178</v>
      </c>
      <c r="F28" s="476"/>
      <c r="G28" s="476"/>
      <c r="H28" s="476"/>
      <c r="I28" s="476"/>
      <c r="J28" s="476"/>
      <c r="K28" s="477"/>
      <c r="L28" s="497">
        <v>1</v>
      </c>
      <c r="M28" s="498"/>
      <c r="N28" s="498"/>
      <c r="O28" s="498"/>
      <c r="P28" s="537"/>
      <c r="Q28" s="497">
        <v>3700</v>
      </c>
      <c r="R28" s="498"/>
      <c r="S28" s="498"/>
      <c r="T28" s="498"/>
      <c r="U28" s="498"/>
      <c r="V28" s="537"/>
      <c r="W28" s="596"/>
      <c r="X28" s="584"/>
      <c r="Y28" s="585"/>
      <c r="Z28" s="496" t="s">
        <v>179</v>
      </c>
      <c r="AA28" s="476"/>
      <c r="AB28" s="476"/>
      <c r="AC28" s="476"/>
      <c r="AD28" s="476"/>
      <c r="AE28" s="476"/>
      <c r="AF28" s="476"/>
      <c r="AG28" s="477"/>
      <c r="AH28" s="497" t="s">
        <v>125</v>
      </c>
      <c r="AI28" s="498"/>
      <c r="AJ28" s="498"/>
      <c r="AK28" s="498"/>
      <c r="AL28" s="537"/>
      <c r="AM28" s="497" t="s">
        <v>180</v>
      </c>
      <c r="AN28" s="498"/>
      <c r="AO28" s="498"/>
      <c r="AP28" s="498"/>
      <c r="AQ28" s="498"/>
      <c r="AR28" s="537"/>
      <c r="AS28" s="497" t="s">
        <v>180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3941099</v>
      </c>
      <c r="BO28" s="410"/>
      <c r="BP28" s="410"/>
      <c r="BQ28" s="410"/>
      <c r="BR28" s="410"/>
      <c r="BS28" s="410"/>
      <c r="BT28" s="410"/>
      <c r="BU28" s="411"/>
      <c r="BV28" s="409">
        <v>3939124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182</v>
      </c>
      <c r="F29" s="476"/>
      <c r="G29" s="476"/>
      <c r="H29" s="476"/>
      <c r="I29" s="476"/>
      <c r="J29" s="476"/>
      <c r="K29" s="477"/>
      <c r="L29" s="497">
        <v>19</v>
      </c>
      <c r="M29" s="498"/>
      <c r="N29" s="498"/>
      <c r="O29" s="498"/>
      <c r="P29" s="537"/>
      <c r="Q29" s="497">
        <v>3600</v>
      </c>
      <c r="R29" s="498"/>
      <c r="S29" s="498"/>
      <c r="T29" s="498"/>
      <c r="U29" s="498"/>
      <c r="V29" s="537"/>
      <c r="W29" s="597"/>
      <c r="X29" s="598"/>
      <c r="Y29" s="599"/>
      <c r="Z29" s="496" t="s">
        <v>183</v>
      </c>
      <c r="AA29" s="476"/>
      <c r="AB29" s="476"/>
      <c r="AC29" s="476"/>
      <c r="AD29" s="476"/>
      <c r="AE29" s="476"/>
      <c r="AF29" s="476"/>
      <c r="AG29" s="477"/>
      <c r="AH29" s="497">
        <v>542</v>
      </c>
      <c r="AI29" s="498"/>
      <c r="AJ29" s="498"/>
      <c r="AK29" s="498"/>
      <c r="AL29" s="537"/>
      <c r="AM29" s="497">
        <v>1701830</v>
      </c>
      <c r="AN29" s="498"/>
      <c r="AO29" s="498"/>
      <c r="AP29" s="498"/>
      <c r="AQ29" s="498"/>
      <c r="AR29" s="537"/>
      <c r="AS29" s="497">
        <v>3140</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1790616</v>
      </c>
      <c r="BO29" s="447"/>
      <c r="BP29" s="447"/>
      <c r="BQ29" s="447"/>
      <c r="BR29" s="447"/>
      <c r="BS29" s="447"/>
      <c r="BT29" s="447"/>
      <c r="BU29" s="448"/>
      <c r="BV29" s="446">
        <v>1789597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98.2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10753070</v>
      </c>
      <c r="BO30" s="620"/>
      <c r="BP30" s="620"/>
      <c r="BQ30" s="620"/>
      <c r="BR30" s="620"/>
      <c r="BS30" s="620"/>
      <c r="BT30" s="620"/>
      <c r="BU30" s="621"/>
      <c r="BV30" s="619">
        <v>10769146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194</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200</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東八代広域行政事務組合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公益財団法人　ふえふき文化・スポーツ振興財団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笛吹市境川観光交流センター特別会計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春日居地区温泉給湯事業会計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農業集落排水特別会計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東山梨行政事務組合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公共下水道事業会計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東山梨環境衛生組合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釈迦堂遺跡博物館組合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甲府・峡東ごみ処理施設事務組合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峡東地域広域水道企業団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山梨県市町村総合事務組合
（普通会計）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山梨県市町村総合事務組合
（電子化事業及び会館管理・研修事業特別会計）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山梨県市町村総合事務組合
（一般廃棄物最終処分場事業特別会計）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山梨県市町村総合事務組合（入札参加資格審査事業費特別会計）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207</v>
      </c>
    </row>
    <row r="50" spans="5:5" x14ac:dyDescent="0.2">
      <c r="E50" s="167" t="s">
        <v>208</v>
      </c>
    </row>
    <row r="51" spans="5:5" x14ac:dyDescent="0.2">
      <c r="E51" s="167" t="s">
        <v>209</v>
      </c>
    </row>
    <row r="52" spans="5:5" x14ac:dyDescent="0.2">
      <c r="E52" s="167" t="s">
        <v>210</v>
      </c>
    </row>
    <row r="53" spans="5:5" x14ac:dyDescent="0.2">
      <c r="E53" s="167" t="s">
        <v>211</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C8UJuVBfUlHzHeDLPri8fIcn2A96a5f24rxeZWJsfIg+OCOQkSCan4uCioU0YXg2kTloAn5P9RhpDOJ33a3VlA==" saltValue="jSbGSbVQ3ZHKCSqiwWe7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24" t="s">
        <v>573</v>
      </c>
      <c r="D34" s="1224"/>
      <c r="E34" s="1225"/>
      <c r="F34" s="32">
        <v>6.81</v>
      </c>
      <c r="G34" s="33">
        <v>8.6300000000000008</v>
      </c>
      <c r="H34" s="33">
        <v>7.47</v>
      </c>
      <c r="I34" s="33">
        <v>7.81</v>
      </c>
      <c r="J34" s="34">
        <v>8.6</v>
      </c>
      <c r="K34" s="22"/>
      <c r="L34" s="22"/>
      <c r="M34" s="22"/>
      <c r="N34" s="22"/>
      <c r="O34" s="22"/>
      <c r="P34" s="22"/>
    </row>
    <row r="35" spans="1:16" ht="39" customHeight="1" x14ac:dyDescent="0.2">
      <c r="A35" s="22"/>
      <c r="B35" s="35"/>
      <c r="C35" s="1218" t="s">
        <v>574</v>
      </c>
      <c r="D35" s="1219"/>
      <c r="E35" s="1220"/>
      <c r="F35" s="36">
        <v>3.61</v>
      </c>
      <c r="G35" s="37">
        <v>3.92</v>
      </c>
      <c r="H35" s="37">
        <v>3.86</v>
      </c>
      <c r="I35" s="37">
        <v>3.55</v>
      </c>
      <c r="J35" s="38">
        <v>3.28</v>
      </c>
      <c r="K35" s="22"/>
      <c r="L35" s="22"/>
      <c r="M35" s="22"/>
      <c r="N35" s="22"/>
      <c r="O35" s="22"/>
      <c r="P35" s="22"/>
    </row>
    <row r="36" spans="1:16" ht="39" customHeight="1" x14ac:dyDescent="0.2">
      <c r="A36" s="22"/>
      <c r="B36" s="35"/>
      <c r="C36" s="1218" t="s">
        <v>575</v>
      </c>
      <c r="D36" s="1219"/>
      <c r="E36" s="1220"/>
      <c r="F36" s="36">
        <v>0.98</v>
      </c>
      <c r="G36" s="37">
        <v>0.88</v>
      </c>
      <c r="H36" s="37">
        <v>0.86</v>
      </c>
      <c r="I36" s="37">
        <v>1.76</v>
      </c>
      <c r="J36" s="38">
        <v>2.59</v>
      </c>
      <c r="K36" s="22"/>
      <c r="L36" s="22"/>
      <c r="M36" s="22"/>
      <c r="N36" s="22"/>
      <c r="O36" s="22"/>
      <c r="P36" s="22"/>
    </row>
    <row r="37" spans="1:16" ht="39" customHeight="1" x14ac:dyDescent="0.2">
      <c r="A37" s="22"/>
      <c r="B37" s="35"/>
      <c r="C37" s="1218" t="s">
        <v>576</v>
      </c>
      <c r="D37" s="1219"/>
      <c r="E37" s="1220"/>
      <c r="F37" s="36">
        <v>1.36</v>
      </c>
      <c r="G37" s="37">
        <v>1.48</v>
      </c>
      <c r="H37" s="37">
        <v>1.56</v>
      </c>
      <c r="I37" s="37">
        <v>1.69</v>
      </c>
      <c r="J37" s="38">
        <v>1.86</v>
      </c>
      <c r="K37" s="22"/>
      <c r="L37" s="22"/>
      <c r="M37" s="22"/>
      <c r="N37" s="22"/>
      <c r="O37" s="22"/>
      <c r="P37" s="22"/>
    </row>
    <row r="38" spans="1:16" ht="39" customHeight="1" x14ac:dyDescent="0.2">
      <c r="A38" s="22"/>
      <c r="B38" s="35"/>
      <c r="C38" s="1218" t="s">
        <v>577</v>
      </c>
      <c r="D38" s="1219"/>
      <c r="E38" s="1220"/>
      <c r="F38" s="36">
        <v>0.2</v>
      </c>
      <c r="G38" s="37">
        <v>0.16</v>
      </c>
      <c r="H38" s="37">
        <v>0.31</v>
      </c>
      <c r="I38" s="37">
        <v>0.86</v>
      </c>
      <c r="J38" s="38">
        <v>1.2</v>
      </c>
      <c r="K38" s="22"/>
      <c r="L38" s="22"/>
      <c r="M38" s="22"/>
      <c r="N38" s="22"/>
      <c r="O38" s="22"/>
      <c r="P38" s="22"/>
    </row>
    <row r="39" spans="1:16" ht="39" customHeight="1" x14ac:dyDescent="0.2">
      <c r="A39" s="22"/>
      <c r="B39" s="35"/>
      <c r="C39" s="1218" t="s">
        <v>578</v>
      </c>
      <c r="D39" s="1219"/>
      <c r="E39" s="1220"/>
      <c r="F39" s="36" t="s">
        <v>525</v>
      </c>
      <c r="G39" s="37" t="s">
        <v>525</v>
      </c>
      <c r="H39" s="37" t="s">
        <v>525</v>
      </c>
      <c r="I39" s="37">
        <v>0.84</v>
      </c>
      <c r="J39" s="38">
        <v>1.08</v>
      </c>
      <c r="K39" s="22"/>
      <c r="L39" s="22"/>
      <c r="M39" s="22"/>
      <c r="N39" s="22"/>
      <c r="O39" s="22"/>
      <c r="P39" s="22"/>
    </row>
    <row r="40" spans="1:16" ht="39" customHeight="1" x14ac:dyDescent="0.2">
      <c r="A40" s="22"/>
      <c r="B40" s="35"/>
      <c r="C40" s="1218" t="s">
        <v>579</v>
      </c>
      <c r="D40" s="1219"/>
      <c r="E40" s="1220"/>
      <c r="F40" s="36">
        <v>0</v>
      </c>
      <c r="G40" s="37">
        <v>0</v>
      </c>
      <c r="H40" s="37">
        <v>0</v>
      </c>
      <c r="I40" s="37">
        <v>0.02</v>
      </c>
      <c r="J40" s="38">
        <v>0.04</v>
      </c>
      <c r="K40" s="22"/>
      <c r="L40" s="22"/>
      <c r="M40" s="22"/>
      <c r="N40" s="22"/>
      <c r="O40" s="22"/>
      <c r="P40" s="22"/>
    </row>
    <row r="41" spans="1:16" ht="39" customHeight="1" x14ac:dyDescent="0.2">
      <c r="A41" s="22"/>
      <c r="B41" s="35"/>
      <c r="C41" s="1218" t="s">
        <v>580</v>
      </c>
      <c r="D41" s="1219"/>
      <c r="E41" s="1220"/>
      <c r="F41" s="36" t="s">
        <v>525</v>
      </c>
      <c r="G41" s="37" t="s">
        <v>525</v>
      </c>
      <c r="H41" s="37" t="s">
        <v>525</v>
      </c>
      <c r="I41" s="37" t="s">
        <v>525</v>
      </c>
      <c r="J41" s="38">
        <v>0.03</v>
      </c>
      <c r="K41" s="22"/>
      <c r="L41" s="22"/>
      <c r="M41" s="22"/>
      <c r="N41" s="22"/>
      <c r="O41" s="22"/>
      <c r="P41" s="22"/>
    </row>
    <row r="42" spans="1:16" ht="39" customHeight="1" x14ac:dyDescent="0.2">
      <c r="A42" s="22"/>
      <c r="B42" s="39"/>
      <c r="C42" s="1218" t="s">
        <v>581</v>
      </c>
      <c r="D42" s="1219"/>
      <c r="E42" s="1220"/>
      <c r="F42" s="36" t="s">
        <v>525</v>
      </c>
      <c r="G42" s="37" t="s">
        <v>525</v>
      </c>
      <c r="H42" s="37" t="s">
        <v>525</v>
      </c>
      <c r="I42" s="37" t="s">
        <v>525</v>
      </c>
      <c r="J42" s="38" t="s">
        <v>525</v>
      </c>
      <c r="K42" s="22"/>
      <c r="L42" s="22"/>
      <c r="M42" s="22"/>
      <c r="N42" s="22"/>
      <c r="O42" s="22"/>
      <c r="P42" s="22"/>
    </row>
    <row r="43" spans="1:16" ht="39" customHeight="1" thickBot="1" x14ac:dyDescent="0.25">
      <c r="A43" s="22"/>
      <c r="B43" s="40"/>
      <c r="C43" s="1221" t="s">
        <v>582</v>
      </c>
      <c r="D43" s="1222"/>
      <c r="E43" s="1223"/>
      <c r="F43" s="41">
        <v>0.35</v>
      </c>
      <c r="G43" s="42">
        <v>0.66</v>
      </c>
      <c r="H43" s="42">
        <v>0.59</v>
      </c>
      <c r="I43" s="42">
        <v>0.08</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zBgdIccHZoNO8HODWDc396azfLwzTiNg/+aiRQXFdOabFE9VwP47LIQtcuilgVsTMNv97+xNvSiAGKjo8MMEw==" saltValue="jMjngkXI7vSFoSzqI9Yp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4044</v>
      </c>
      <c r="L45" s="60">
        <v>4241</v>
      </c>
      <c r="M45" s="60">
        <v>4341</v>
      </c>
      <c r="N45" s="60">
        <v>4485</v>
      </c>
      <c r="O45" s="61">
        <v>4405</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525</v>
      </c>
      <c r="L46" s="64" t="s">
        <v>525</v>
      </c>
      <c r="M46" s="64" t="s">
        <v>525</v>
      </c>
      <c r="N46" s="64" t="s">
        <v>525</v>
      </c>
      <c r="O46" s="65" t="s">
        <v>525</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525</v>
      </c>
      <c r="L47" s="64" t="s">
        <v>525</v>
      </c>
      <c r="M47" s="64" t="s">
        <v>525</v>
      </c>
      <c r="N47" s="64" t="s">
        <v>525</v>
      </c>
      <c r="O47" s="65" t="s">
        <v>525</v>
      </c>
      <c r="P47" s="48"/>
      <c r="Q47" s="48"/>
      <c r="R47" s="48"/>
      <c r="S47" s="48"/>
      <c r="T47" s="48"/>
      <c r="U47" s="48"/>
    </row>
    <row r="48" spans="1:21" ht="30.75" customHeight="1" x14ac:dyDescent="0.2">
      <c r="A48" s="48"/>
      <c r="B48" s="1236"/>
      <c r="C48" s="1237"/>
      <c r="D48" s="62"/>
      <c r="E48" s="1228" t="s">
        <v>15</v>
      </c>
      <c r="F48" s="1228"/>
      <c r="G48" s="1228"/>
      <c r="H48" s="1228"/>
      <c r="I48" s="1228"/>
      <c r="J48" s="1229"/>
      <c r="K48" s="63">
        <v>1815</v>
      </c>
      <c r="L48" s="64">
        <v>1804</v>
      </c>
      <c r="M48" s="64">
        <v>1752</v>
      </c>
      <c r="N48" s="64">
        <v>1628</v>
      </c>
      <c r="O48" s="65">
        <v>1604</v>
      </c>
      <c r="P48" s="48"/>
      <c r="Q48" s="48"/>
      <c r="R48" s="48"/>
      <c r="S48" s="48"/>
      <c r="T48" s="48"/>
      <c r="U48" s="48"/>
    </row>
    <row r="49" spans="1:21" ht="30.75" customHeight="1" x14ac:dyDescent="0.2">
      <c r="A49" s="48"/>
      <c r="B49" s="1236"/>
      <c r="C49" s="1237"/>
      <c r="D49" s="62"/>
      <c r="E49" s="1228" t="s">
        <v>16</v>
      </c>
      <c r="F49" s="1228"/>
      <c r="G49" s="1228"/>
      <c r="H49" s="1228"/>
      <c r="I49" s="1228"/>
      <c r="J49" s="1229"/>
      <c r="K49" s="63">
        <v>65</v>
      </c>
      <c r="L49" s="64">
        <v>12</v>
      </c>
      <c r="M49" s="64">
        <v>13</v>
      </c>
      <c r="N49" s="64">
        <v>12</v>
      </c>
      <c r="O49" s="65">
        <v>12</v>
      </c>
      <c r="P49" s="48"/>
      <c r="Q49" s="48"/>
      <c r="R49" s="48"/>
      <c r="S49" s="48"/>
      <c r="T49" s="48"/>
      <c r="U49" s="48"/>
    </row>
    <row r="50" spans="1:21" ht="30.75" customHeight="1" x14ac:dyDescent="0.2">
      <c r="A50" s="48"/>
      <c r="B50" s="1236"/>
      <c r="C50" s="1237"/>
      <c r="D50" s="62"/>
      <c r="E50" s="1228" t="s">
        <v>17</v>
      </c>
      <c r="F50" s="1228"/>
      <c r="G50" s="1228"/>
      <c r="H50" s="1228"/>
      <c r="I50" s="1228"/>
      <c r="J50" s="1229"/>
      <c r="K50" s="63">
        <v>29</v>
      </c>
      <c r="L50" s="64">
        <v>25</v>
      </c>
      <c r="M50" s="64">
        <v>20</v>
      </c>
      <c r="N50" s="64">
        <v>18</v>
      </c>
      <c r="O50" s="65">
        <v>14</v>
      </c>
      <c r="P50" s="48"/>
      <c r="Q50" s="48"/>
      <c r="R50" s="48"/>
      <c r="S50" s="48"/>
      <c r="T50" s="48"/>
      <c r="U50" s="48"/>
    </row>
    <row r="51" spans="1:21" ht="30.75" customHeight="1" x14ac:dyDescent="0.2">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3587</v>
      </c>
      <c r="L52" s="64">
        <v>3913</v>
      </c>
      <c r="M52" s="64">
        <v>3996</v>
      </c>
      <c r="N52" s="64">
        <v>4061</v>
      </c>
      <c r="O52" s="65">
        <v>4038</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2366</v>
      </c>
      <c r="L53" s="69">
        <v>2169</v>
      </c>
      <c r="M53" s="69">
        <v>2130</v>
      </c>
      <c r="N53" s="69">
        <v>2082</v>
      </c>
      <c r="O53" s="70">
        <v>1997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zXNCq2VQGp+bHWItJoLhicTYp9wPNI5T7A3ptR9fURKutl6p7hD8jBIMSfmy45aid6azQj4npUxM3UJitIM5A==" saltValue="0A1oTCImnfXE0mLKxw0j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567</v>
      </c>
      <c r="J40" s="79" t="s">
        <v>568</v>
      </c>
      <c r="K40" s="79" t="s">
        <v>569</v>
      </c>
      <c r="L40" s="79" t="s">
        <v>570</v>
      </c>
      <c r="M40" s="80" t="s">
        <v>571</v>
      </c>
    </row>
    <row r="41" spans="2:13" ht="27.75" customHeight="1" x14ac:dyDescent="0.2">
      <c r="B41" s="1242" t="s">
        <v>24</v>
      </c>
      <c r="C41" s="1243"/>
      <c r="D41" s="81"/>
      <c r="E41" s="1248" t="s">
        <v>25</v>
      </c>
      <c r="F41" s="1248"/>
      <c r="G41" s="1248"/>
      <c r="H41" s="1249"/>
      <c r="I41" s="82">
        <v>40313</v>
      </c>
      <c r="J41" s="83">
        <v>42168</v>
      </c>
      <c r="K41" s="83">
        <v>43916</v>
      </c>
      <c r="L41" s="83">
        <v>43734</v>
      </c>
      <c r="M41" s="84">
        <v>42953</v>
      </c>
    </row>
    <row r="42" spans="2:13" ht="27.75" customHeight="1" x14ac:dyDescent="0.2">
      <c r="B42" s="1244"/>
      <c r="C42" s="1245"/>
      <c r="D42" s="85"/>
      <c r="E42" s="1250" t="s">
        <v>26</v>
      </c>
      <c r="F42" s="1250"/>
      <c r="G42" s="1250"/>
      <c r="H42" s="1251"/>
      <c r="I42" s="86">
        <v>1143</v>
      </c>
      <c r="J42" s="87">
        <v>1087</v>
      </c>
      <c r="K42" s="87">
        <v>1029</v>
      </c>
      <c r="L42" s="87">
        <v>970</v>
      </c>
      <c r="M42" s="88">
        <v>911</v>
      </c>
    </row>
    <row r="43" spans="2:13" ht="27.75" customHeight="1" x14ac:dyDescent="0.2">
      <c r="B43" s="1244"/>
      <c r="C43" s="1245"/>
      <c r="D43" s="85"/>
      <c r="E43" s="1250" t="s">
        <v>27</v>
      </c>
      <c r="F43" s="1250"/>
      <c r="G43" s="1250"/>
      <c r="H43" s="1251"/>
      <c r="I43" s="86">
        <v>20001</v>
      </c>
      <c r="J43" s="87">
        <v>19576</v>
      </c>
      <c r="K43" s="87">
        <v>18726</v>
      </c>
      <c r="L43" s="87">
        <v>17387</v>
      </c>
      <c r="M43" s="88">
        <v>16219</v>
      </c>
    </row>
    <row r="44" spans="2:13" ht="27.75" customHeight="1" x14ac:dyDescent="0.2">
      <c r="B44" s="1244"/>
      <c r="C44" s="1245"/>
      <c r="D44" s="85"/>
      <c r="E44" s="1250" t="s">
        <v>28</v>
      </c>
      <c r="F44" s="1250"/>
      <c r="G44" s="1250"/>
      <c r="H44" s="1251"/>
      <c r="I44" s="86">
        <v>122</v>
      </c>
      <c r="J44" s="87">
        <v>127</v>
      </c>
      <c r="K44" s="87">
        <v>122</v>
      </c>
      <c r="L44" s="87">
        <v>140</v>
      </c>
      <c r="M44" s="88">
        <v>167</v>
      </c>
    </row>
    <row r="45" spans="2:13" ht="27.75" customHeight="1" x14ac:dyDescent="0.2">
      <c r="B45" s="1244"/>
      <c r="C45" s="1245"/>
      <c r="D45" s="85"/>
      <c r="E45" s="1250" t="s">
        <v>29</v>
      </c>
      <c r="F45" s="1250"/>
      <c r="G45" s="1250"/>
      <c r="H45" s="1251"/>
      <c r="I45" s="86">
        <v>5009</v>
      </c>
      <c r="J45" s="87">
        <v>4878</v>
      </c>
      <c r="K45" s="87">
        <v>5099</v>
      </c>
      <c r="L45" s="87">
        <v>4901</v>
      </c>
      <c r="M45" s="88">
        <v>5048</v>
      </c>
    </row>
    <row r="46" spans="2:13" ht="27.75" customHeight="1" x14ac:dyDescent="0.2">
      <c r="B46" s="1244"/>
      <c r="C46" s="1245"/>
      <c r="D46" s="89"/>
      <c r="E46" s="1250" t="s">
        <v>30</v>
      </c>
      <c r="F46" s="1250"/>
      <c r="G46" s="1250"/>
      <c r="H46" s="1251"/>
      <c r="I46" s="86">
        <v>24</v>
      </c>
      <c r="J46" s="87">
        <v>18</v>
      </c>
      <c r="K46" s="87">
        <v>14</v>
      </c>
      <c r="L46" s="87">
        <v>10</v>
      </c>
      <c r="M46" s="88">
        <v>8</v>
      </c>
    </row>
    <row r="47" spans="2:13" ht="27.75" customHeight="1" x14ac:dyDescent="0.2">
      <c r="B47" s="1244"/>
      <c r="C47" s="1245"/>
      <c r="D47" s="90"/>
      <c r="E47" s="1252" t="s">
        <v>31</v>
      </c>
      <c r="F47" s="1253"/>
      <c r="G47" s="1253"/>
      <c r="H47" s="1254"/>
      <c r="I47" s="86" t="s">
        <v>525</v>
      </c>
      <c r="J47" s="87" t="s">
        <v>525</v>
      </c>
      <c r="K47" s="87" t="s">
        <v>525</v>
      </c>
      <c r="L47" s="87" t="s">
        <v>525</v>
      </c>
      <c r="M47" s="88" t="s">
        <v>525</v>
      </c>
    </row>
    <row r="48" spans="2:13" ht="27.75" customHeight="1" x14ac:dyDescent="0.2">
      <c r="B48" s="1244"/>
      <c r="C48" s="1245"/>
      <c r="D48" s="85"/>
      <c r="E48" s="1250" t="s">
        <v>32</v>
      </c>
      <c r="F48" s="1250"/>
      <c r="G48" s="1250"/>
      <c r="H48" s="1251"/>
      <c r="I48" s="86" t="s">
        <v>525</v>
      </c>
      <c r="J48" s="87" t="s">
        <v>525</v>
      </c>
      <c r="K48" s="87" t="s">
        <v>525</v>
      </c>
      <c r="L48" s="87" t="s">
        <v>525</v>
      </c>
      <c r="M48" s="88" t="s">
        <v>525</v>
      </c>
    </row>
    <row r="49" spans="2:13" ht="27.75" customHeight="1" x14ac:dyDescent="0.2">
      <c r="B49" s="1246"/>
      <c r="C49" s="1247"/>
      <c r="D49" s="85"/>
      <c r="E49" s="1250" t="s">
        <v>33</v>
      </c>
      <c r="F49" s="1250"/>
      <c r="G49" s="1250"/>
      <c r="H49" s="1251"/>
      <c r="I49" s="86" t="s">
        <v>525</v>
      </c>
      <c r="J49" s="87" t="s">
        <v>525</v>
      </c>
      <c r="K49" s="87" t="s">
        <v>525</v>
      </c>
      <c r="L49" s="87" t="s">
        <v>525</v>
      </c>
      <c r="M49" s="88" t="s">
        <v>525</v>
      </c>
    </row>
    <row r="50" spans="2:13" ht="27.75" customHeight="1" x14ac:dyDescent="0.2">
      <c r="B50" s="1255" t="s">
        <v>34</v>
      </c>
      <c r="C50" s="1256"/>
      <c r="D50" s="91"/>
      <c r="E50" s="1250" t="s">
        <v>35</v>
      </c>
      <c r="F50" s="1250"/>
      <c r="G50" s="1250"/>
      <c r="H50" s="1251"/>
      <c r="I50" s="86">
        <v>13081</v>
      </c>
      <c r="J50" s="87">
        <v>12217</v>
      </c>
      <c r="K50" s="87">
        <v>12868</v>
      </c>
      <c r="L50" s="87">
        <v>13032</v>
      </c>
      <c r="M50" s="88">
        <v>12607</v>
      </c>
    </row>
    <row r="51" spans="2:13" ht="27.75" customHeight="1" x14ac:dyDescent="0.2">
      <c r="B51" s="1244"/>
      <c r="C51" s="1245"/>
      <c r="D51" s="85"/>
      <c r="E51" s="1250" t="s">
        <v>36</v>
      </c>
      <c r="F51" s="1250"/>
      <c r="G51" s="1250"/>
      <c r="H51" s="1251"/>
      <c r="I51" s="86">
        <v>366</v>
      </c>
      <c r="J51" s="87">
        <v>297</v>
      </c>
      <c r="K51" s="87">
        <v>251</v>
      </c>
      <c r="L51" s="87">
        <v>240</v>
      </c>
      <c r="M51" s="88">
        <v>303</v>
      </c>
    </row>
    <row r="52" spans="2:13" ht="27.75" customHeight="1" x14ac:dyDescent="0.2">
      <c r="B52" s="1246"/>
      <c r="C52" s="1247"/>
      <c r="D52" s="85"/>
      <c r="E52" s="1250" t="s">
        <v>37</v>
      </c>
      <c r="F52" s="1250"/>
      <c r="G52" s="1250"/>
      <c r="H52" s="1251"/>
      <c r="I52" s="86">
        <v>40701</v>
      </c>
      <c r="J52" s="87">
        <v>41985</v>
      </c>
      <c r="K52" s="87">
        <v>43151</v>
      </c>
      <c r="L52" s="87">
        <v>42695</v>
      </c>
      <c r="M52" s="88">
        <v>41873</v>
      </c>
    </row>
    <row r="53" spans="2:13" ht="27.75" customHeight="1" thickBot="1" x14ac:dyDescent="0.25">
      <c r="B53" s="1257" t="s">
        <v>38</v>
      </c>
      <c r="C53" s="1258"/>
      <c r="D53" s="92"/>
      <c r="E53" s="1259" t="s">
        <v>39</v>
      </c>
      <c r="F53" s="1259"/>
      <c r="G53" s="1259"/>
      <c r="H53" s="1260"/>
      <c r="I53" s="93">
        <v>12463</v>
      </c>
      <c r="J53" s="94">
        <v>13354</v>
      </c>
      <c r="K53" s="94">
        <v>12634</v>
      </c>
      <c r="L53" s="94">
        <v>11174</v>
      </c>
      <c r="M53" s="95">
        <v>10523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aTwEcrFZk3LRubNMN69mA5Qzizgt88mbv2/ai17Ep043cA8EKXImdQOJKTwPEVAT5myhH28Z75u1zD8/NQGLw==" saltValue="XAYK9bYtu3wJevpWmw1/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569</v>
      </c>
      <c r="G54" s="104" t="s">
        <v>570</v>
      </c>
      <c r="H54" s="105" t="s">
        <v>571</v>
      </c>
    </row>
    <row r="55" spans="2:8" ht="52.5" customHeight="1" x14ac:dyDescent="0.2">
      <c r="B55" s="106"/>
      <c r="C55" s="1269" t="s">
        <v>42</v>
      </c>
      <c r="D55" s="1269"/>
      <c r="E55" s="1270"/>
      <c r="F55" s="107">
        <v>3892</v>
      </c>
      <c r="G55" s="107">
        <v>3939</v>
      </c>
      <c r="H55" s="108">
        <v>3941</v>
      </c>
    </row>
    <row r="56" spans="2:8" ht="52.5" customHeight="1" x14ac:dyDescent="0.2">
      <c r="B56" s="109"/>
      <c r="C56" s="1271" t="s">
        <v>43</v>
      </c>
      <c r="D56" s="1271"/>
      <c r="E56" s="1272"/>
      <c r="F56" s="110">
        <v>1789</v>
      </c>
      <c r="G56" s="110">
        <v>1790</v>
      </c>
      <c r="H56" s="111">
        <v>1791</v>
      </c>
    </row>
    <row r="57" spans="2:8" ht="53.25" customHeight="1" x14ac:dyDescent="0.2">
      <c r="B57" s="109"/>
      <c r="C57" s="1273" t="s">
        <v>44</v>
      </c>
      <c r="D57" s="1273"/>
      <c r="E57" s="1274"/>
      <c r="F57" s="112">
        <v>10638</v>
      </c>
      <c r="G57" s="112">
        <v>10769</v>
      </c>
      <c r="H57" s="113">
        <v>10753</v>
      </c>
    </row>
    <row r="58" spans="2:8" ht="45.75" customHeight="1" x14ac:dyDescent="0.2">
      <c r="B58" s="114"/>
      <c r="C58" s="1261" t="s">
        <v>45</v>
      </c>
      <c r="D58" s="1262"/>
      <c r="E58" s="1263"/>
      <c r="F58" s="115">
        <v>4880</v>
      </c>
      <c r="G58" s="115">
        <v>4884</v>
      </c>
      <c r="H58" s="116">
        <v>4890</v>
      </c>
    </row>
    <row r="59" spans="2:8" ht="45.75" customHeight="1" x14ac:dyDescent="0.2">
      <c r="B59" s="114"/>
      <c r="C59" s="1261" t="s">
        <v>45</v>
      </c>
      <c r="D59" s="1262"/>
      <c r="E59" s="1263"/>
      <c r="F59" s="115">
        <v>3558</v>
      </c>
      <c r="G59" s="115">
        <v>3570</v>
      </c>
      <c r="H59" s="116">
        <v>3444</v>
      </c>
    </row>
    <row r="60" spans="2:8" ht="45.75" customHeight="1" x14ac:dyDescent="0.2">
      <c r="B60" s="114"/>
      <c r="C60" s="1261" t="s">
        <v>45</v>
      </c>
      <c r="D60" s="1262"/>
      <c r="E60" s="1263"/>
      <c r="F60" s="115">
        <v>1153</v>
      </c>
      <c r="G60" s="115">
        <v>1153</v>
      </c>
      <c r="H60" s="116">
        <v>1153</v>
      </c>
    </row>
    <row r="61" spans="2:8" ht="45.75" customHeight="1" x14ac:dyDescent="0.2">
      <c r="B61" s="114"/>
      <c r="C61" s="1261" t="s">
        <v>45</v>
      </c>
      <c r="D61" s="1262"/>
      <c r="E61" s="1263"/>
      <c r="F61" s="115">
        <v>382</v>
      </c>
      <c r="G61" s="115">
        <v>392</v>
      </c>
      <c r="H61" s="116">
        <v>394</v>
      </c>
    </row>
    <row r="62" spans="2:8" ht="45.75" customHeight="1" thickBot="1" x14ac:dyDescent="0.25">
      <c r="B62" s="117"/>
      <c r="C62" s="1264" t="s">
        <v>45</v>
      </c>
      <c r="D62" s="1265"/>
      <c r="E62" s="1266"/>
      <c r="F62" s="118">
        <v>147</v>
      </c>
      <c r="G62" s="118">
        <v>237</v>
      </c>
      <c r="H62" s="119">
        <v>327</v>
      </c>
    </row>
    <row r="63" spans="2:8" ht="52.5" customHeight="1" thickBot="1" x14ac:dyDescent="0.25">
      <c r="B63" s="120"/>
      <c r="C63" s="1267" t="s">
        <v>46</v>
      </c>
      <c r="D63" s="1267"/>
      <c r="E63" s="1268"/>
      <c r="F63" s="121">
        <v>16318</v>
      </c>
      <c r="G63" s="121">
        <v>16498</v>
      </c>
      <c r="H63" s="122">
        <v>16485</v>
      </c>
    </row>
    <row r="64" spans="2:8" ht="15" customHeight="1" x14ac:dyDescent="0.2"/>
    <row r="65" ht="0" hidden="1" customHeight="1" x14ac:dyDescent="0.2"/>
    <row r="66" ht="0" hidden="1" customHeight="1" x14ac:dyDescent="0.2"/>
  </sheetData>
  <sheetProtection algorithmName="SHA-512" hashValue="O+NMGllchN+GIwI5iEnjpcf7g42IDS70OB//q08ITdlnXW8Y1rv7LokOc560iKLP6KPXIxshPxjUqfSo1UO38Q==" saltValue="/1rEokf55VDHazDJM+ba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616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607</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608</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77.599999999999994</v>
      </c>
      <c r="CG51" s="1277"/>
      <c r="CH51" s="1277"/>
      <c r="CI51" s="1277"/>
      <c r="CJ51" s="1277"/>
      <c r="CK51" s="1277"/>
      <c r="CL51" s="1277"/>
      <c r="CM51" s="1277"/>
      <c r="CN51" s="1277">
        <v>70.400000000000006</v>
      </c>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54.6</v>
      </c>
      <c r="CG53" s="1277"/>
      <c r="CH53" s="1277"/>
      <c r="CI53" s="1277"/>
      <c r="CJ53" s="1277"/>
      <c r="CK53" s="1277"/>
      <c r="CL53" s="1277"/>
      <c r="CM53" s="1277"/>
      <c r="CN53" s="1277">
        <v>60.9</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611</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612</v>
      </c>
    </row>
    <row r="64" spans="1:109" ht="13.2" x14ac:dyDescent="0.2">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617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607</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608</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7">
        <v>74.400000000000006</v>
      </c>
      <c r="BQ73" s="1277"/>
      <c r="BR73" s="1277"/>
      <c r="BS73" s="1277"/>
      <c r="BT73" s="1277"/>
      <c r="BU73" s="1277"/>
      <c r="BV73" s="1277"/>
      <c r="BW73" s="1277"/>
      <c r="BX73" s="1277">
        <v>81.5</v>
      </c>
      <c r="BY73" s="1277"/>
      <c r="BZ73" s="1277"/>
      <c r="CA73" s="1277"/>
      <c r="CB73" s="1277"/>
      <c r="CC73" s="1277"/>
      <c r="CD73" s="1277"/>
      <c r="CE73" s="1277"/>
      <c r="CF73" s="1277">
        <v>77.599999999999994</v>
      </c>
      <c r="CG73" s="1277"/>
      <c r="CH73" s="1277"/>
      <c r="CI73" s="1277"/>
      <c r="CJ73" s="1277"/>
      <c r="CK73" s="1277"/>
      <c r="CL73" s="1277"/>
      <c r="CM73" s="1277"/>
      <c r="CN73" s="1277">
        <v>70.400000000000006</v>
      </c>
      <c r="CO73" s="1277"/>
      <c r="CP73" s="1277"/>
      <c r="CQ73" s="1277"/>
      <c r="CR73" s="1277"/>
      <c r="CS73" s="1277"/>
      <c r="CT73" s="1277"/>
      <c r="CU73" s="1277"/>
      <c r="CV73" s="1277">
        <v>67.2</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14.2</v>
      </c>
      <c r="BQ75" s="1277"/>
      <c r="BR75" s="1277"/>
      <c r="BS75" s="1277"/>
      <c r="BT75" s="1277"/>
      <c r="BU75" s="1277"/>
      <c r="BV75" s="1277"/>
      <c r="BW75" s="1277"/>
      <c r="BX75" s="1277">
        <v>13.8</v>
      </c>
      <c r="BY75" s="1277"/>
      <c r="BZ75" s="1277"/>
      <c r="CA75" s="1277"/>
      <c r="CB75" s="1277"/>
      <c r="CC75" s="1277"/>
      <c r="CD75" s="1277"/>
      <c r="CE75" s="1277"/>
      <c r="CF75" s="1277">
        <v>13.4</v>
      </c>
      <c r="CG75" s="1277"/>
      <c r="CH75" s="1277"/>
      <c r="CI75" s="1277"/>
      <c r="CJ75" s="1277"/>
      <c r="CK75" s="1277"/>
      <c r="CL75" s="1277"/>
      <c r="CM75" s="1277"/>
      <c r="CN75" s="1277">
        <v>13.1</v>
      </c>
      <c r="CO75" s="1277"/>
      <c r="CP75" s="1277"/>
      <c r="CQ75" s="1277"/>
      <c r="CR75" s="1277"/>
      <c r="CS75" s="1277"/>
      <c r="CT75" s="1277"/>
      <c r="CU75" s="1277"/>
      <c r="CV75" s="1277">
        <v>12.9</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611</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5v3JAaTiemJkEjPxBwc79FlVA6pn2DO92dwaSNFKchJ4CwT1tBc4inyZlrdHkbZ+F17NRq21n/aCu7XuNEI5vQ==" saltValue="i2TyOeh4Igr+3pWjW7vUn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RbeIS2UWaRFCw8xW1fqLxQWolDRnCuAq8kPO2HpGkhhsw3HhEFHGi7iEjX3415oEv6NXLQZYiqBPw6pWVfXhw==" saltValue="g4B6+vBp4LvXyaegAJnxc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NOH2p28RTp8BnhULc0dsPL9Kx8d9thHWUwDjtqdAxrz7X1vsxO0hZLxmY3mJY3O9yFHtEoRcmfa/yrB8jadgg==" saltValue="Z8GIdXL1rywMPiyrVnOHA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47</v>
      </c>
      <c r="E2" s="134"/>
      <c r="F2" s="135" t="s">
        <v>564</v>
      </c>
      <c r="G2" s="136"/>
      <c r="H2" s="137"/>
    </row>
    <row r="3" spans="1:8" x14ac:dyDescent="0.2">
      <c r="A3" s="133" t="s">
        <v>557</v>
      </c>
      <c r="B3" s="138"/>
      <c r="C3" s="139"/>
      <c r="D3" s="140">
        <v>77896</v>
      </c>
      <c r="E3" s="141"/>
      <c r="F3" s="142">
        <v>63956</v>
      </c>
      <c r="G3" s="143"/>
      <c r="H3" s="144"/>
    </row>
    <row r="4" spans="1:8" x14ac:dyDescent="0.2">
      <c r="A4" s="145"/>
      <c r="B4" s="146"/>
      <c r="C4" s="147"/>
      <c r="D4" s="148">
        <v>50033</v>
      </c>
      <c r="E4" s="149"/>
      <c r="F4" s="150">
        <v>29239</v>
      </c>
      <c r="G4" s="151"/>
      <c r="H4" s="152"/>
    </row>
    <row r="5" spans="1:8" x14ac:dyDescent="0.2">
      <c r="A5" s="133" t="s">
        <v>559</v>
      </c>
      <c r="B5" s="138"/>
      <c r="C5" s="139"/>
      <c r="D5" s="140">
        <v>105217</v>
      </c>
      <c r="E5" s="141"/>
      <c r="F5" s="142">
        <v>66255</v>
      </c>
      <c r="G5" s="143"/>
      <c r="H5" s="144"/>
    </row>
    <row r="6" spans="1:8" x14ac:dyDescent="0.2">
      <c r="A6" s="145"/>
      <c r="B6" s="146"/>
      <c r="C6" s="147"/>
      <c r="D6" s="148">
        <v>53086</v>
      </c>
      <c r="E6" s="149"/>
      <c r="F6" s="150">
        <v>31822</v>
      </c>
      <c r="G6" s="151"/>
      <c r="H6" s="152"/>
    </row>
    <row r="7" spans="1:8" x14ac:dyDescent="0.2">
      <c r="A7" s="133" t="s">
        <v>560</v>
      </c>
      <c r="B7" s="138"/>
      <c r="C7" s="139"/>
      <c r="D7" s="140">
        <v>86585</v>
      </c>
      <c r="E7" s="141"/>
      <c r="F7" s="142">
        <v>92247</v>
      </c>
      <c r="G7" s="143"/>
      <c r="H7" s="144"/>
    </row>
    <row r="8" spans="1:8" x14ac:dyDescent="0.2">
      <c r="A8" s="145"/>
      <c r="B8" s="146"/>
      <c r="C8" s="147"/>
      <c r="D8" s="148">
        <v>43836</v>
      </c>
      <c r="E8" s="149"/>
      <c r="F8" s="150">
        <v>37204</v>
      </c>
      <c r="G8" s="151"/>
      <c r="H8" s="152"/>
    </row>
    <row r="9" spans="1:8" x14ac:dyDescent="0.2">
      <c r="A9" s="133" t="s">
        <v>561</v>
      </c>
      <c r="B9" s="138"/>
      <c r="C9" s="139"/>
      <c r="D9" s="140">
        <v>61638</v>
      </c>
      <c r="E9" s="141"/>
      <c r="F9" s="142">
        <v>67319</v>
      </c>
      <c r="G9" s="143"/>
      <c r="H9" s="144"/>
    </row>
    <row r="10" spans="1:8" x14ac:dyDescent="0.2">
      <c r="A10" s="145"/>
      <c r="B10" s="146"/>
      <c r="C10" s="147"/>
      <c r="D10" s="148">
        <v>35419</v>
      </c>
      <c r="E10" s="149"/>
      <c r="F10" s="150">
        <v>38101</v>
      </c>
      <c r="G10" s="151"/>
      <c r="H10" s="152"/>
    </row>
    <row r="11" spans="1:8" x14ac:dyDescent="0.2">
      <c r="A11" s="133" t="s">
        <v>562</v>
      </c>
      <c r="B11" s="138"/>
      <c r="C11" s="139"/>
      <c r="D11" s="140">
        <v>55444</v>
      </c>
      <c r="E11" s="141"/>
      <c r="F11" s="142">
        <v>70615</v>
      </c>
      <c r="G11" s="143"/>
      <c r="H11" s="144"/>
    </row>
    <row r="12" spans="1:8" x14ac:dyDescent="0.2">
      <c r="A12" s="145"/>
      <c r="B12" s="146"/>
      <c r="C12" s="153"/>
      <c r="D12" s="148">
        <v>37715</v>
      </c>
      <c r="E12" s="149"/>
      <c r="F12" s="150">
        <v>37382</v>
      </c>
      <c r="G12" s="151"/>
      <c r="H12" s="152"/>
    </row>
    <row r="13" spans="1:8" x14ac:dyDescent="0.2">
      <c r="A13" s="133"/>
      <c r="B13" s="138"/>
      <c r="C13" s="154"/>
      <c r="D13" s="155">
        <v>77356</v>
      </c>
      <c r="E13" s="156"/>
      <c r="F13" s="157">
        <v>72078</v>
      </c>
      <c r="G13" s="158"/>
      <c r="H13" s="144"/>
    </row>
    <row r="14" spans="1:8" x14ac:dyDescent="0.2">
      <c r="A14" s="145"/>
      <c r="B14" s="146"/>
      <c r="C14" s="147"/>
      <c r="D14" s="148">
        <v>44018</v>
      </c>
      <c r="E14" s="149"/>
      <c r="F14" s="150">
        <v>34750</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6.81</v>
      </c>
      <c r="C19" s="159">
        <f>ROUND(VALUE(SUBSTITUTE(実質収支比率等に係る経年分析!G$48,"▲","-")),2)</f>
        <v>8.64</v>
      </c>
      <c r="D19" s="159">
        <f>ROUND(VALUE(SUBSTITUTE(実質収支比率等に係る経年分析!H$48,"▲","-")),2)</f>
        <v>7.48</v>
      </c>
      <c r="E19" s="159">
        <f>ROUND(VALUE(SUBSTITUTE(実質収支比率等に係る経年分析!I$48,"▲","-")),2)</f>
        <v>7.82</v>
      </c>
      <c r="F19" s="159">
        <f>ROUND(VALUE(SUBSTITUTE(実質収支比率等に係る経年分析!J$48,"▲","-")),2)</f>
        <v>8.65</v>
      </c>
    </row>
    <row r="20" spans="1:11" x14ac:dyDescent="0.2">
      <c r="A20" s="159" t="s">
        <v>50</v>
      </c>
      <c r="B20" s="159">
        <f>ROUND(VALUE(SUBSTITUTE(実質収支比率等に係る経年分析!F$47,"▲","-")),2)</f>
        <v>18.77</v>
      </c>
      <c r="C20" s="159">
        <f>ROUND(VALUE(SUBSTITUTE(実質収支比率等に係る経年分析!G$47,"▲","-")),2)</f>
        <v>14.36</v>
      </c>
      <c r="D20" s="159">
        <f>ROUND(VALUE(SUBSTITUTE(実質収支比率等に係る経年分析!H$47,"▲","-")),2)</f>
        <v>19.25</v>
      </c>
      <c r="E20" s="159">
        <f>ROUND(VALUE(SUBSTITUTE(実質収支比率等に係る経年分析!I$47,"▲","-")),2)</f>
        <v>19.809999999999999</v>
      </c>
      <c r="F20" s="159">
        <f>ROUND(VALUE(SUBSTITUTE(実質収支比率等に係る経年分析!J$47,"▲","-")),2)</f>
        <v>20.059999999999999</v>
      </c>
    </row>
    <row r="21" spans="1:11" x14ac:dyDescent="0.2">
      <c r="A21" s="159" t="s">
        <v>51</v>
      </c>
      <c r="B21" s="159">
        <f>IF(ISNUMBER(VALUE(SUBSTITUTE(実質収支比率等に係る経年分析!F$49,"▲","-"))),ROUND(VALUE(SUBSTITUTE(実質収支比率等に係る経年分析!F$49,"▲","-")),2),NA())</f>
        <v>3.09</v>
      </c>
      <c r="C21" s="159">
        <f>IF(ISNUMBER(VALUE(SUBSTITUTE(実質収支比率等に係る経年分析!G$49,"▲","-"))),ROUND(VALUE(SUBSTITUTE(実質収支比率等に係る経年分析!G$49,"▲","-")),2),NA())</f>
        <v>-0.71</v>
      </c>
      <c r="D21" s="159">
        <f>IF(ISNUMBER(VALUE(SUBSTITUTE(実質収支比率等に係る経年分析!H$49,"▲","-"))),ROUND(VALUE(SUBSTITUTE(実質収支比率等に係る経年分析!H$49,"▲","-")),2),NA())</f>
        <v>3.69</v>
      </c>
      <c r="E21" s="159">
        <f>IF(ISNUMBER(VALUE(SUBSTITUTE(実質収支比率等に係る経年分析!I$49,"▲","-"))),ROUND(VALUE(SUBSTITUTE(実質収支比率等に係る経年分析!I$49,"▲","-")),2),NA())</f>
        <v>0.45</v>
      </c>
      <c r="F21" s="159">
        <f>IF(ISNUMBER(VALUE(SUBSTITUTE(実質収支比率等に係る経年分析!J$49,"▲","-"))),ROUND(VALUE(SUBSTITUTE(実質収支比率等に係る経年分析!J$49,"▲","-")),2),NA())</f>
        <v>0.75</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0.66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7.0000000000000007E-2</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笛吹市境川観光交流センター特別会計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2">
      <c r="A31" s="160" t="str">
        <f>IF(連結実質赤字比率に係る赤字・黒字の構成分析!C$39="",NA(),連結実質赤字比率に係る赤字・黒字の構成分析!C$39)</f>
        <v>公共下水道事業会計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1.08</v>
      </c>
    </row>
    <row r="32" spans="1:11" x14ac:dyDescent="0.2">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v>
      </c>
    </row>
    <row r="33" spans="1:16" x14ac:dyDescent="0.2">
      <c r="A33" s="160" t="str">
        <f>IF(連結実質赤字比率に係る赤字・黒字の構成分析!C$37="",NA(),連結実質赤字比率に係る赤字・黒字の構成分析!C$37)</f>
        <v>春日居地区温泉給湯事業会計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1.86</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2.59</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3.28</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8.6300000000000008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3587</v>
      </c>
      <c r="E42" s="161"/>
      <c r="F42" s="161"/>
      <c r="G42" s="161">
        <f>'実質公債費比率（分子）の構造'!L$52</f>
        <v>3913</v>
      </c>
      <c r="H42" s="161"/>
      <c r="I42" s="161"/>
      <c r="J42" s="161">
        <f>'実質公債費比率（分子）の構造'!M$52</f>
        <v>3996</v>
      </c>
      <c r="K42" s="161"/>
      <c r="L42" s="161"/>
      <c r="M42" s="161">
        <f>'実質公債費比率（分子）の構造'!N$52</f>
        <v>4061</v>
      </c>
      <c r="N42" s="161"/>
      <c r="O42" s="161"/>
      <c r="P42" s="161">
        <f>'実質公債費比率（分子）の構造'!O$52</f>
        <v>4038</v>
      </c>
    </row>
    <row r="43" spans="1:16" x14ac:dyDescent="0.2">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60</v>
      </c>
      <c r="B44" s="161">
        <f>'実質公債費比率（分子）の構造'!K$50</f>
        <v>29</v>
      </c>
      <c r="C44" s="161"/>
      <c r="D44" s="161"/>
      <c r="E44" s="161">
        <f>'実質公債費比率（分子）の構造'!L$50</f>
        <v>25</v>
      </c>
      <c r="F44" s="161"/>
      <c r="G44" s="161"/>
      <c r="H44" s="161">
        <f>'実質公債費比率（分子）の構造'!M$50</f>
        <v>20</v>
      </c>
      <c r="I44" s="161"/>
      <c r="J44" s="161"/>
      <c r="K44" s="161">
        <f>'実質公債費比率（分子）の構造'!N$50</f>
        <v>18</v>
      </c>
      <c r="L44" s="161"/>
      <c r="M44" s="161"/>
      <c r="N44" s="161">
        <f>'実質公債費比率（分子）の構造'!O$50</f>
        <v>14</v>
      </c>
      <c r="O44" s="161"/>
      <c r="P44" s="161"/>
    </row>
    <row r="45" spans="1:16" x14ac:dyDescent="0.2">
      <c r="A45" s="161" t="s">
        <v>61</v>
      </c>
      <c r="B45" s="161">
        <f>'実質公債費比率（分子）の構造'!K$49</f>
        <v>65</v>
      </c>
      <c r="C45" s="161"/>
      <c r="D45" s="161"/>
      <c r="E45" s="161">
        <f>'実質公債費比率（分子）の構造'!L$49</f>
        <v>12</v>
      </c>
      <c r="F45" s="161"/>
      <c r="G45" s="161"/>
      <c r="H45" s="161">
        <f>'実質公債費比率（分子）の構造'!M$49</f>
        <v>13</v>
      </c>
      <c r="I45" s="161"/>
      <c r="J45" s="161"/>
      <c r="K45" s="161">
        <f>'実質公債費比率（分子）の構造'!N$49</f>
        <v>12</v>
      </c>
      <c r="L45" s="161"/>
      <c r="M45" s="161"/>
      <c r="N45" s="161">
        <f>'実質公債費比率（分子）の構造'!O$49</f>
        <v>12</v>
      </c>
      <c r="O45" s="161"/>
      <c r="P45" s="161"/>
    </row>
    <row r="46" spans="1:16" x14ac:dyDescent="0.2">
      <c r="A46" s="161" t="s">
        <v>62</v>
      </c>
      <c r="B46" s="161">
        <f>'実質公債費比率（分子）の構造'!K$48</f>
        <v>1815</v>
      </c>
      <c r="C46" s="161"/>
      <c r="D46" s="161"/>
      <c r="E46" s="161">
        <f>'実質公債費比率（分子）の構造'!L$48</f>
        <v>1804</v>
      </c>
      <c r="F46" s="161"/>
      <c r="G46" s="161"/>
      <c r="H46" s="161">
        <f>'実質公債費比率（分子）の構造'!M$48</f>
        <v>1752</v>
      </c>
      <c r="I46" s="161"/>
      <c r="J46" s="161"/>
      <c r="K46" s="161">
        <f>'実質公債費比率（分子）の構造'!N$48</f>
        <v>1628</v>
      </c>
      <c r="L46" s="161"/>
      <c r="M46" s="161"/>
      <c r="N46" s="161">
        <f>'実質公債費比率（分子）の構造'!O$48</f>
        <v>1604</v>
      </c>
      <c r="O46" s="161"/>
      <c r="P46" s="161"/>
    </row>
    <row r="47" spans="1:16" x14ac:dyDescent="0.2">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65</v>
      </c>
      <c r="B49" s="161">
        <f>'実質公債費比率（分子）の構造'!K$45</f>
        <v>4044</v>
      </c>
      <c r="C49" s="161"/>
      <c r="D49" s="161"/>
      <c r="E49" s="161">
        <f>'実質公債費比率（分子）の構造'!L$45</f>
        <v>4241</v>
      </c>
      <c r="F49" s="161"/>
      <c r="G49" s="161"/>
      <c r="H49" s="161">
        <f>'実質公債費比率（分子）の構造'!M$45</f>
        <v>4341</v>
      </c>
      <c r="I49" s="161"/>
      <c r="J49" s="161"/>
      <c r="K49" s="161">
        <f>'実質公債費比率（分子）の構造'!N$45</f>
        <v>4485</v>
      </c>
      <c r="L49" s="161"/>
      <c r="M49" s="161"/>
      <c r="N49" s="161">
        <f>'実質公債費比率（分子）の構造'!O$45</f>
        <v>4405</v>
      </c>
      <c r="O49" s="161"/>
      <c r="P49" s="161"/>
    </row>
    <row r="50" spans="1:16" x14ac:dyDescent="0.2">
      <c r="A50" s="161" t="s">
        <v>66</v>
      </c>
      <c r="B50" s="161" t="e">
        <f>NA()</f>
        <v>#N/A</v>
      </c>
      <c r="C50" s="161">
        <f>IF(ISNUMBER('実質公債費比率（分子）の構造'!K$53),'実質公債費比率（分子）の構造'!K$53,NA())</f>
        <v>2366</v>
      </c>
      <c r="D50" s="161" t="e">
        <f>NA()</f>
        <v>#N/A</v>
      </c>
      <c r="E50" s="161" t="e">
        <f>NA()</f>
        <v>#N/A</v>
      </c>
      <c r="F50" s="161">
        <f>IF(ISNUMBER('実質公債費比率（分子）の構造'!L$53),'実質公債費比率（分子）の構造'!L$53,NA())</f>
        <v>2169</v>
      </c>
      <c r="G50" s="161" t="e">
        <f>NA()</f>
        <v>#N/A</v>
      </c>
      <c r="H50" s="161" t="e">
        <f>NA()</f>
        <v>#N/A</v>
      </c>
      <c r="I50" s="161">
        <f>IF(ISNUMBER('実質公債費比率（分子）の構造'!M$53),'実質公債費比率（分子）の構造'!M$53,NA())</f>
        <v>2130</v>
      </c>
      <c r="J50" s="161" t="e">
        <f>NA()</f>
        <v>#N/A</v>
      </c>
      <c r="K50" s="161" t="e">
        <f>NA()</f>
        <v>#N/A</v>
      </c>
      <c r="L50" s="161">
        <f>IF(ISNUMBER('実質公債費比率（分子）の構造'!N$53),'実質公債費比率（分子）の構造'!N$53,NA())</f>
        <v>2082</v>
      </c>
      <c r="M50" s="161" t="e">
        <f>NA()</f>
        <v>#N/A</v>
      </c>
      <c r="N50" s="161" t="e">
        <f>NA()</f>
        <v>#N/A</v>
      </c>
      <c r="O50" s="161">
        <f>IF(ISNUMBER('実質公債費比率（分子）の構造'!O$53),'実質公債費比率（分子）の構造'!O$53,NA())</f>
        <v>1997</v>
      </c>
      <c r="P50" s="161" t="e">
        <f>NA()</f>
        <v>#N/A</v>
      </c>
    </row>
    <row r="53" spans="1:16" x14ac:dyDescent="0.2">
      <c r="A53" s="129" t="s">
        <v>67</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2">
      <c r="A56" s="160" t="s">
        <v>37</v>
      </c>
      <c r="B56" s="160"/>
      <c r="C56" s="160"/>
      <c r="D56" s="160">
        <f>'将来負担比率（分子）の構造'!I$52</f>
        <v>40701</v>
      </c>
      <c r="E56" s="160"/>
      <c r="F56" s="160"/>
      <c r="G56" s="160">
        <f>'将来負担比率（分子）の構造'!J$52</f>
        <v>41985</v>
      </c>
      <c r="H56" s="160"/>
      <c r="I56" s="160"/>
      <c r="J56" s="160">
        <f>'将来負担比率（分子）の構造'!K$52</f>
        <v>43151</v>
      </c>
      <c r="K56" s="160"/>
      <c r="L56" s="160"/>
      <c r="M56" s="160">
        <f>'将来負担比率（分子）の構造'!L$52</f>
        <v>42695</v>
      </c>
      <c r="N56" s="160"/>
      <c r="O56" s="160"/>
      <c r="P56" s="160">
        <f>'将来負担比率（分子）の構造'!M$52</f>
        <v>41873</v>
      </c>
    </row>
    <row r="57" spans="1:16" x14ac:dyDescent="0.2">
      <c r="A57" s="160" t="s">
        <v>36</v>
      </c>
      <c r="B57" s="160"/>
      <c r="C57" s="160"/>
      <c r="D57" s="160">
        <f>'将来負担比率（分子）の構造'!I$51</f>
        <v>366</v>
      </c>
      <c r="E57" s="160"/>
      <c r="F57" s="160"/>
      <c r="G57" s="160">
        <f>'将来負担比率（分子）の構造'!J$51</f>
        <v>297</v>
      </c>
      <c r="H57" s="160"/>
      <c r="I57" s="160"/>
      <c r="J57" s="160">
        <f>'将来負担比率（分子）の構造'!K$51</f>
        <v>251</v>
      </c>
      <c r="K57" s="160"/>
      <c r="L57" s="160"/>
      <c r="M57" s="160">
        <f>'将来負担比率（分子）の構造'!L$51</f>
        <v>240</v>
      </c>
      <c r="N57" s="160"/>
      <c r="O57" s="160"/>
      <c r="P57" s="160">
        <f>'将来負担比率（分子）の構造'!M$51</f>
        <v>303</v>
      </c>
    </row>
    <row r="58" spans="1:16" x14ac:dyDescent="0.2">
      <c r="A58" s="160" t="s">
        <v>35</v>
      </c>
      <c r="B58" s="160"/>
      <c r="C58" s="160"/>
      <c r="D58" s="160">
        <f>'将来負担比率（分子）の構造'!I$50</f>
        <v>13081</v>
      </c>
      <c r="E58" s="160"/>
      <c r="F58" s="160"/>
      <c r="G58" s="160">
        <f>'将来負担比率（分子）の構造'!J$50</f>
        <v>12217</v>
      </c>
      <c r="H58" s="160"/>
      <c r="I58" s="160"/>
      <c r="J58" s="160">
        <f>'将来負担比率（分子）の構造'!K$50</f>
        <v>12868</v>
      </c>
      <c r="K58" s="160"/>
      <c r="L58" s="160"/>
      <c r="M58" s="160">
        <f>'将来負担比率（分子）の構造'!L$50</f>
        <v>13032</v>
      </c>
      <c r="N58" s="160"/>
      <c r="O58" s="160"/>
      <c r="P58" s="160">
        <f>'将来負担比率（分子）の構造'!M$50</f>
        <v>12607</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24</v>
      </c>
      <c r="C61" s="160"/>
      <c r="D61" s="160"/>
      <c r="E61" s="160">
        <f>'将来負担比率（分子）の構造'!J$46</f>
        <v>18</v>
      </c>
      <c r="F61" s="160"/>
      <c r="G61" s="160"/>
      <c r="H61" s="160">
        <f>'将来負担比率（分子）の構造'!K$46</f>
        <v>14</v>
      </c>
      <c r="I61" s="160"/>
      <c r="J61" s="160"/>
      <c r="K61" s="160">
        <f>'将来負担比率（分子）の構造'!L$46</f>
        <v>10</v>
      </c>
      <c r="L61" s="160"/>
      <c r="M61" s="160"/>
      <c r="N61" s="160">
        <f>'将来負担比率（分子）の構造'!M$46</f>
        <v>8</v>
      </c>
      <c r="O61" s="160"/>
      <c r="P61" s="160"/>
    </row>
    <row r="62" spans="1:16" x14ac:dyDescent="0.2">
      <c r="A62" s="160" t="s">
        <v>29</v>
      </c>
      <c r="B62" s="160">
        <f>'将来負担比率（分子）の構造'!I$45</f>
        <v>5009</v>
      </c>
      <c r="C62" s="160"/>
      <c r="D62" s="160"/>
      <c r="E62" s="160">
        <f>'将来負担比率（分子）の構造'!J$45</f>
        <v>4878</v>
      </c>
      <c r="F62" s="160"/>
      <c r="G62" s="160"/>
      <c r="H62" s="160">
        <f>'将来負担比率（分子）の構造'!K$45</f>
        <v>5099</v>
      </c>
      <c r="I62" s="160"/>
      <c r="J62" s="160"/>
      <c r="K62" s="160">
        <f>'将来負担比率（分子）の構造'!L$45</f>
        <v>4901</v>
      </c>
      <c r="L62" s="160"/>
      <c r="M62" s="160"/>
      <c r="N62" s="160">
        <f>'将来負担比率（分子）の構造'!M$45</f>
        <v>5048</v>
      </c>
      <c r="O62" s="160"/>
      <c r="P62" s="160"/>
    </row>
    <row r="63" spans="1:16" x14ac:dyDescent="0.2">
      <c r="A63" s="160" t="s">
        <v>28</v>
      </c>
      <c r="B63" s="160">
        <f>'将来負担比率（分子）の構造'!I$44</f>
        <v>122</v>
      </c>
      <c r="C63" s="160"/>
      <c r="D63" s="160"/>
      <c r="E63" s="160">
        <f>'将来負担比率（分子）の構造'!J$44</f>
        <v>127</v>
      </c>
      <c r="F63" s="160"/>
      <c r="G63" s="160"/>
      <c r="H63" s="160">
        <f>'将来負担比率（分子）の構造'!K$44</f>
        <v>122</v>
      </c>
      <c r="I63" s="160"/>
      <c r="J63" s="160"/>
      <c r="K63" s="160">
        <f>'将来負担比率（分子）の構造'!L$44</f>
        <v>140</v>
      </c>
      <c r="L63" s="160"/>
      <c r="M63" s="160"/>
      <c r="N63" s="160">
        <f>'将来負担比率（分子）の構造'!M$44</f>
        <v>167</v>
      </c>
      <c r="O63" s="160"/>
      <c r="P63" s="160"/>
    </row>
    <row r="64" spans="1:16" x14ac:dyDescent="0.2">
      <c r="A64" s="160" t="s">
        <v>27</v>
      </c>
      <c r="B64" s="160">
        <f>'将来負担比率（分子）の構造'!I$43</f>
        <v>20001</v>
      </c>
      <c r="C64" s="160"/>
      <c r="D64" s="160"/>
      <c r="E64" s="160">
        <f>'将来負担比率（分子）の構造'!J$43</f>
        <v>19576</v>
      </c>
      <c r="F64" s="160"/>
      <c r="G64" s="160"/>
      <c r="H64" s="160">
        <f>'将来負担比率（分子）の構造'!K$43</f>
        <v>18726</v>
      </c>
      <c r="I64" s="160"/>
      <c r="J64" s="160"/>
      <c r="K64" s="160">
        <f>'将来負担比率（分子）の構造'!L$43</f>
        <v>17387</v>
      </c>
      <c r="L64" s="160"/>
      <c r="M64" s="160"/>
      <c r="N64" s="160">
        <f>'将来負担比率（分子）の構造'!M$43</f>
        <v>16219</v>
      </c>
      <c r="O64" s="160"/>
      <c r="P64" s="160"/>
    </row>
    <row r="65" spans="1:16" x14ac:dyDescent="0.2">
      <c r="A65" s="160" t="s">
        <v>26</v>
      </c>
      <c r="B65" s="160">
        <f>'将来負担比率（分子）の構造'!I$42</f>
        <v>1143</v>
      </c>
      <c r="C65" s="160"/>
      <c r="D65" s="160"/>
      <c r="E65" s="160">
        <f>'将来負担比率（分子）の構造'!J$42</f>
        <v>1087</v>
      </c>
      <c r="F65" s="160"/>
      <c r="G65" s="160"/>
      <c r="H65" s="160">
        <f>'将来負担比率（分子）の構造'!K$42</f>
        <v>1029</v>
      </c>
      <c r="I65" s="160"/>
      <c r="J65" s="160"/>
      <c r="K65" s="160">
        <f>'将来負担比率（分子）の構造'!L$42</f>
        <v>970</v>
      </c>
      <c r="L65" s="160"/>
      <c r="M65" s="160"/>
      <c r="N65" s="160">
        <f>'将来負担比率（分子）の構造'!M$42</f>
        <v>911</v>
      </c>
      <c r="O65" s="160"/>
      <c r="P65" s="160"/>
    </row>
    <row r="66" spans="1:16" x14ac:dyDescent="0.2">
      <c r="A66" s="160" t="s">
        <v>25</v>
      </c>
      <c r="B66" s="160">
        <f>'将来負担比率（分子）の構造'!I$41</f>
        <v>40313</v>
      </c>
      <c r="C66" s="160"/>
      <c r="D66" s="160"/>
      <c r="E66" s="160">
        <f>'将来負担比率（分子）の構造'!J$41</f>
        <v>42168</v>
      </c>
      <c r="F66" s="160"/>
      <c r="G66" s="160"/>
      <c r="H66" s="160">
        <f>'将来負担比率（分子）の構造'!K$41</f>
        <v>43916</v>
      </c>
      <c r="I66" s="160"/>
      <c r="J66" s="160"/>
      <c r="K66" s="160">
        <f>'将来負担比率（分子）の構造'!L$41</f>
        <v>43734</v>
      </c>
      <c r="L66" s="160"/>
      <c r="M66" s="160"/>
      <c r="N66" s="160">
        <f>'将来負担比率（分子）の構造'!M$41</f>
        <v>42953</v>
      </c>
      <c r="O66" s="160"/>
      <c r="P66" s="160"/>
    </row>
    <row r="67" spans="1:16" x14ac:dyDescent="0.2">
      <c r="A67" s="160" t="s">
        <v>70</v>
      </c>
      <c r="B67" s="160" t="e">
        <f>NA()</f>
        <v>#N/A</v>
      </c>
      <c r="C67" s="160">
        <f>IF(ISNUMBER('将来負担比率（分子）の構造'!I$53), IF('将来負担比率（分子）の構造'!I$53 &lt; 0, 0, '将来負担比率（分子）の構造'!I$53), NA())</f>
        <v>12463</v>
      </c>
      <c r="D67" s="160" t="e">
        <f>NA()</f>
        <v>#N/A</v>
      </c>
      <c r="E67" s="160" t="e">
        <f>NA()</f>
        <v>#N/A</v>
      </c>
      <c r="F67" s="160">
        <f>IF(ISNUMBER('将来負担比率（分子）の構造'!J$53), IF('将来負担比率（分子）の構造'!J$53 &lt; 0, 0, '将来負担比率（分子）の構造'!J$53), NA())</f>
        <v>13354</v>
      </c>
      <c r="G67" s="160" t="e">
        <f>NA()</f>
        <v>#N/A</v>
      </c>
      <c r="H67" s="160" t="e">
        <f>NA()</f>
        <v>#N/A</v>
      </c>
      <c r="I67" s="160">
        <f>IF(ISNUMBER('将来負担比率（分子）の構造'!K$53), IF('将来負担比率（分子）の構造'!K$53 &lt; 0, 0, '将来負担比率（分子）の構造'!K$53), NA())</f>
        <v>12634</v>
      </c>
      <c r="J67" s="160" t="e">
        <f>NA()</f>
        <v>#N/A</v>
      </c>
      <c r="K67" s="160" t="e">
        <f>NA()</f>
        <v>#N/A</v>
      </c>
      <c r="L67" s="160">
        <f>IF(ISNUMBER('将来負担比率（分子）の構造'!L$53), IF('将来負担比率（分子）の構造'!L$53 &lt; 0, 0, '将来負担比率（分子）の構造'!L$53), NA())</f>
        <v>11174</v>
      </c>
      <c r="M67" s="160" t="e">
        <f>NA()</f>
        <v>#N/A</v>
      </c>
      <c r="N67" s="160" t="e">
        <f>NA()</f>
        <v>#N/A</v>
      </c>
      <c r="O67" s="160">
        <f>IF(ISNUMBER('将来負担比率（分子）の構造'!M$53), IF('将来負担比率（分子）の構造'!M$53 &lt; 0, 0, '将来負担比率（分子）の構造'!M$53), NA())</f>
        <v>10523</v>
      </c>
      <c r="P67" s="160" t="e">
        <f>NA()</f>
        <v>#N/A</v>
      </c>
    </row>
    <row r="70" spans="1:16" x14ac:dyDescent="0.2">
      <c r="A70" s="162" t="s">
        <v>71</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72</v>
      </c>
      <c r="B72" s="164">
        <f>基金残高に係る経年分析!F55</f>
        <v>3892</v>
      </c>
      <c r="C72" s="164">
        <f>基金残高に係る経年分析!G55</f>
        <v>3939</v>
      </c>
      <c r="D72" s="164">
        <f>基金残高に係る経年分析!H55</f>
        <v>3941</v>
      </c>
    </row>
    <row r="73" spans="1:16" x14ac:dyDescent="0.2">
      <c r="A73" s="163" t="s">
        <v>73</v>
      </c>
      <c r="B73" s="164">
        <f>基金残高に係る経年分析!F56</f>
        <v>1789</v>
      </c>
      <c r="C73" s="164">
        <f>基金残高に係る経年分析!G56</f>
        <v>1790</v>
      </c>
      <c r="D73" s="164">
        <f>基金残高に係る経年分析!H56</f>
        <v>1791</v>
      </c>
    </row>
    <row r="74" spans="1:16" x14ac:dyDescent="0.2">
      <c r="A74" s="163" t="s">
        <v>74</v>
      </c>
      <c r="B74" s="164">
        <f>基金残高に係る経年分析!F57</f>
        <v>10638</v>
      </c>
      <c r="C74" s="164">
        <f>基金残高に係る経年分析!G57</f>
        <v>10769</v>
      </c>
      <c r="D74" s="164">
        <f>基金残高に係る経年分析!H57</f>
        <v>10753</v>
      </c>
    </row>
  </sheetData>
  <sheetProtection algorithmName="SHA-512" hashValue="DFR5kK9MZgi58dxJQgf3dlsqv+EEOxGzhY0WxAvhSl+27z3clAmC1+ZDEcbskSWsJi5IsPV56vm2dCS2JLcHhw==" saltValue="Zp8s743zhjbsF6roukdV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225</v>
      </c>
      <c r="C5" s="646"/>
      <c r="D5" s="646"/>
      <c r="E5" s="646"/>
      <c r="F5" s="646"/>
      <c r="G5" s="646"/>
      <c r="H5" s="646"/>
      <c r="I5" s="646"/>
      <c r="J5" s="646"/>
      <c r="K5" s="646"/>
      <c r="L5" s="646"/>
      <c r="M5" s="646"/>
      <c r="N5" s="646"/>
      <c r="O5" s="646"/>
      <c r="P5" s="646"/>
      <c r="Q5" s="647"/>
      <c r="R5" s="648">
        <v>8595998</v>
      </c>
      <c r="S5" s="649"/>
      <c r="T5" s="649"/>
      <c r="U5" s="649"/>
      <c r="V5" s="649"/>
      <c r="W5" s="649"/>
      <c r="X5" s="649"/>
      <c r="Y5" s="650"/>
      <c r="Z5" s="651">
        <v>26.7</v>
      </c>
      <c r="AA5" s="651"/>
      <c r="AB5" s="651"/>
      <c r="AC5" s="651"/>
      <c r="AD5" s="652">
        <v>8593552</v>
      </c>
      <c r="AE5" s="652"/>
      <c r="AF5" s="652"/>
      <c r="AG5" s="652"/>
      <c r="AH5" s="652"/>
      <c r="AI5" s="652"/>
      <c r="AJ5" s="652"/>
      <c r="AK5" s="652"/>
      <c r="AL5" s="653">
        <v>45.3</v>
      </c>
      <c r="AM5" s="654"/>
      <c r="AN5" s="654"/>
      <c r="AO5" s="655"/>
      <c r="AP5" s="645" t="s">
        <v>226</v>
      </c>
      <c r="AQ5" s="646"/>
      <c r="AR5" s="646"/>
      <c r="AS5" s="646"/>
      <c r="AT5" s="646"/>
      <c r="AU5" s="646"/>
      <c r="AV5" s="646"/>
      <c r="AW5" s="646"/>
      <c r="AX5" s="646"/>
      <c r="AY5" s="646"/>
      <c r="AZ5" s="646"/>
      <c r="BA5" s="646"/>
      <c r="BB5" s="646"/>
      <c r="BC5" s="646"/>
      <c r="BD5" s="646"/>
      <c r="BE5" s="646"/>
      <c r="BF5" s="647"/>
      <c r="BG5" s="659">
        <v>8469985</v>
      </c>
      <c r="BH5" s="660"/>
      <c r="BI5" s="660"/>
      <c r="BJ5" s="660"/>
      <c r="BK5" s="660"/>
      <c r="BL5" s="660"/>
      <c r="BM5" s="660"/>
      <c r="BN5" s="661"/>
      <c r="BO5" s="662">
        <v>98.5</v>
      </c>
      <c r="BP5" s="662"/>
      <c r="BQ5" s="662"/>
      <c r="BR5" s="662"/>
      <c r="BS5" s="663" t="s">
        <v>125</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2">
      <c r="B6" s="656" t="s">
        <v>230</v>
      </c>
      <c r="C6" s="657"/>
      <c r="D6" s="657"/>
      <c r="E6" s="657"/>
      <c r="F6" s="657"/>
      <c r="G6" s="657"/>
      <c r="H6" s="657"/>
      <c r="I6" s="657"/>
      <c r="J6" s="657"/>
      <c r="K6" s="657"/>
      <c r="L6" s="657"/>
      <c r="M6" s="657"/>
      <c r="N6" s="657"/>
      <c r="O6" s="657"/>
      <c r="P6" s="657"/>
      <c r="Q6" s="658"/>
      <c r="R6" s="659">
        <v>253653</v>
      </c>
      <c r="S6" s="660"/>
      <c r="T6" s="660"/>
      <c r="U6" s="660"/>
      <c r="V6" s="660"/>
      <c r="W6" s="660"/>
      <c r="X6" s="660"/>
      <c r="Y6" s="661"/>
      <c r="Z6" s="662">
        <v>0.8</v>
      </c>
      <c r="AA6" s="662"/>
      <c r="AB6" s="662"/>
      <c r="AC6" s="662"/>
      <c r="AD6" s="663">
        <v>253653</v>
      </c>
      <c r="AE6" s="663"/>
      <c r="AF6" s="663"/>
      <c r="AG6" s="663"/>
      <c r="AH6" s="663"/>
      <c r="AI6" s="663"/>
      <c r="AJ6" s="663"/>
      <c r="AK6" s="663"/>
      <c r="AL6" s="664">
        <v>1.3</v>
      </c>
      <c r="AM6" s="665"/>
      <c r="AN6" s="665"/>
      <c r="AO6" s="666"/>
      <c r="AP6" s="656" t="s">
        <v>231</v>
      </c>
      <c r="AQ6" s="657"/>
      <c r="AR6" s="657"/>
      <c r="AS6" s="657"/>
      <c r="AT6" s="657"/>
      <c r="AU6" s="657"/>
      <c r="AV6" s="657"/>
      <c r="AW6" s="657"/>
      <c r="AX6" s="657"/>
      <c r="AY6" s="657"/>
      <c r="AZ6" s="657"/>
      <c r="BA6" s="657"/>
      <c r="BB6" s="657"/>
      <c r="BC6" s="657"/>
      <c r="BD6" s="657"/>
      <c r="BE6" s="657"/>
      <c r="BF6" s="658"/>
      <c r="BG6" s="659">
        <v>8469985</v>
      </c>
      <c r="BH6" s="660"/>
      <c r="BI6" s="660"/>
      <c r="BJ6" s="660"/>
      <c r="BK6" s="660"/>
      <c r="BL6" s="660"/>
      <c r="BM6" s="660"/>
      <c r="BN6" s="661"/>
      <c r="BO6" s="662">
        <v>98.5</v>
      </c>
      <c r="BP6" s="662"/>
      <c r="BQ6" s="662"/>
      <c r="BR6" s="662"/>
      <c r="BS6" s="663" t="s">
        <v>125</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218868</v>
      </c>
      <c r="CS6" s="660"/>
      <c r="CT6" s="660"/>
      <c r="CU6" s="660"/>
      <c r="CV6" s="660"/>
      <c r="CW6" s="660"/>
      <c r="CX6" s="660"/>
      <c r="CY6" s="661"/>
      <c r="CZ6" s="653">
        <v>0.7</v>
      </c>
      <c r="DA6" s="654"/>
      <c r="DB6" s="654"/>
      <c r="DC6" s="673"/>
      <c r="DD6" s="668">
        <v>464</v>
      </c>
      <c r="DE6" s="660"/>
      <c r="DF6" s="660"/>
      <c r="DG6" s="660"/>
      <c r="DH6" s="660"/>
      <c r="DI6" s="660"/>
      <c r="DJ6" s="660"/>
      <c r="DK6" s="660"/>
      <c r="DL6" s="660"/>
      <c r="DM6" s="660"/>
      <c r="DN6" s="660"/>
      <c r="DO6" s="660"/>
      <c r="DP6" s="661"/>
      <c r="DQ6" s="668">
        <v>218868</v>
      </c>
      <c r="DR6" s="660"/>
      <c r="DS6" s="660"/>
      <c r="DT6" s="660"/>
      <c r="DU6" s="660"/>
      <c r="DV6" s="660"/>
      <c r="DW6" s="660"/>
      <c r="DX6" s="660"/>
      <c r="DY6" s="660"/>
      <c r="DZ6" s="660"/>
      <c r="EA6" s="660"/>
      <c r="EB6" s="660"/>
      <c r="EC6" s="669"/>
    </row>
    <row r="7" spans="2:143" ht="11.25" customHeight="1" x14ac:dyDescent="0.2">
      <c r="B7" s="656" t="s">
        <v>233</v>
      </c>
      <c r="C7" s="657"/>
      <c r="D7" s="657"/>
      <c r="E7" s="657"/>
      <c r="F7" s="657"/>
      <c r="G7" s="657"/>
      <c r="H7" s="657"/>
      <c r="I7" s="657"/>
      <c r="J7" s="657"/>
      <c r="K7" s="657"/>
      <c r="L7" s="657"/>
      <c r="M7" s="657"/>
      <c r="N7" s="657"/>
      <c r="O7" s="657"/>
      <c r="P7" s="657"/>
      <c r="Q7" s="658"/>
      <c r="R7" s="659">
        <v>12022</v>
      </c>
      <c r="S7" s="660"/>
      <c r="T7" s="660"/>
      <c r="U7" s="660"/>
      <c r="V7" s="660"/>
      <c r="W7" s="660"/>
      <c r="X7" s="660"/>
      <c r="Y7" s="661"/>
      <c r="Z7" s="662">
        <v>0</v>
      </c>
      <c r="AA7" s="662"/>
      <c r="AB7" s="662"/>
      <c r="AC7" s="662"/>
      <c r="AD7" s="663">
        <v>12022</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3549176</v>
      </c>
      <c r="BH7" s="660"/>
      <c r="BI7" s="660"/>
      <c r="BJ7" s="660"/>
      <c r="BK7" s="660"/>
      <c r="BL7" s="660"/>
      <c r="BM7" s="660"/>
      <c r="BN7" s="661"/>
      <c r="BO7" s="662">
        <v>41.3</v>
      </c>
      <c r="BP7" s="662"/>
      <c r="BQ7" s="662"/>
      <c r="BR7" s="662"/>
      <c r="BS7" s="663" t="s">
        <v>125</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3455508</v>
      </c>
      <c r="CS7" s="660"/>
      <c r="CT7" s="660"/>
      <c r="CU7" s="660"/>
      <c r="CV7" s="660"/>
      <c r="CW7" s="660"/>
      <c r="CX7" s="660"/>
      <c r="CY7" s="661"/>
      <c r="CZ7" s="662">
        <v>11.4</v>
      </c>
      <c r="DA7" s="662"/>
      <c r="DB7" s="662"/>
      <c r="DC7" s="662"/>
      <c r="DD7" s="668">
        <v>247150</v>
      </c>
      <c r="DE7" s="660"/>
      <c r="DF7" s="660"/>
      <c r="DG7" s="660"/>
      <c r="DH7" s="660"/>
      <c r="DI7" s="660"/>
      <c r="DJ7" s="660"/>
      <c r="DK7" s="660"/>
      <c r="DL7" s="660"/>
      <c r="DM7" s="660"/>
      <c r="DN7" s="660"/>
      <c r="DO7" s="660"/>
      <c r="DP7" s="661"/>
      <c r="DQ7" s="668">
        <v>2755851</v>
      </c>
      <c r="DR7" s="660"/>
      <c r="DS7" s="660"/>
      <c r="DT7" s="660"/>
      <c r="DU7" s="660"/>
      <c r="DV7" s="660"/>
      <c r="DW7" s="660"/>
      <c r="DX7" s="660"/>
      <c r="DY7" s="660"/>
      <c r="DZ7" s="660"/>
      <c r="EA7" s="660"/>
      <c r="EB7" s="660"/>
      <c r="EC7" s="669"/>
    </row>
    <row r="8" spans="2:143" ht="11.25" customHeight="1" x14ac:dyDescent="0.2">
      <c r="B8" s="656" t="s">
        <v>236</v>
      </c>
      <c r="C8" s="657"/>
      <c r="D8" s="657"/>
      <c r="E8" s="657"/>
      <c r="F8" s="657"/>
      <c r="G8" s="657"/>
      <c r="H8" s="657"/>
      <c r="I8" s="657"/>
      <c r="J8" s="657"/>
      <c r="K8" s="657"/>
      <c r="L8" s="657"/>
      <c r="M8" s="657"/>
      <c r="N8" s="657"/>
      <c r="O8" s="657"/>
      <c r="P8" s="657"/>
      <c r="Q8" s="658"/>
      <c r="R8" s="659">
        <v>32024</v>
      </c>
      <c r="S8" s="660"/>
      <c r="T8" s="660"/>
      <c r="U8" s="660"/>
      <c r="V8" s="660"/>
      <c r="W8" s="660"/>
      <c r="X8" s="660"/>
      <c r="Y8" s="661"/>
      <c r="Z8" s="662">
        <v>0.1</v>
      </c>
      <c r="AA8" s="662"/>
      <c r="AB8" s="662"/>
      <c r="AC8" s="662"/>
      <c r="AD8" s="663">
        <v>32024</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123322</v>
      </c>
      <c r="BH8" s="660"/>
      <c r="BI8" s="660"/>
      <c r="BJ8" s="660"/>
      <c r="BK8" s="660"/>
      <c r="BL8" s="660"/>
      <c r="BM8" s="660"/>
      <c r="BN8" s="661"/>
      <c r="BO8" s="662">
        <v>1.4</v>
      </c>
      <c r="BP8" s="662"/>
      <c r="BQ8" s="662"/>
      <c r="BR8" s="662"/>
      <c r="BS8" s="668" t="s">
        <v>125</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11012299</v>
      </c>
      <c r="CS8" s="660"/>
      <c r="CT8" s="660"/>
      <c r="CU8" s="660"/>
      <c r="CV8" s="660"/>
      <c r="CW8" s="660"/>
      <c r="CX8" s="660"/>
      <c r="CY8" s="661"/>
      <c r="CZ8" s="662">
        <v>36.4</v>
      </c>
      <c r="DA8" s="662"/>
      <c r="DB8" s="662"/>
      <c r="DC8" s="662"/>
      <c r="DD8" s="668">
        <v>144077</v>
      </c>
      <c r="DE8" s="660"/>
      <c r="DF8" s="660"/>
      <c r="DG8" s="660"/>
      <c r="DH8" s="660"/>
      <c r="DI8" s="660"/>
      <c r="DJ8" s="660"/>
      <c r="DK8" s="660"/>
      <c r="DL8" s="660"/>
      <c r="DM8" s="660"/>
      <c r="DN8" s="660"/>
      <c r="DO8" s="660"/>
      <c r="DP8" s="661"/>
      <c r="DQ8" s="668">
        <v>5692856</v>
      </c>
      <c r="DR8" s="660"/>
      <c r="DS8" s="660"/>
      <c r="DT8" s="660"/>
      <c r="DU8" s="660"/>
      <c r="DV8" s="660"/>
      <c r="DW8" s="660"/>
      <c r="DX8" s="660"/>
      <c r="DY8" s="660"/>
      <c r="DZ8" s="660"/>
      <c r="EA8" s="660"/>
      <c r="EB8" s="660"/>
      <c r="EC8" s="669"/>
    </row>
    <row r="9" spans="2:143" ht="11.25" customHeight="1" x14ac:dyDescent="0.2">
      <c r="B9" s="656" t="s">
        <v>239</v>
      </c>
      <c r="C9" s="657"/>
      <c r="D9" s="657"/>
      <c r="E9" s="657"/>
      <c r="F9" s="657"/>
      <c r="G9" s="657"/>
      <c r="H9" s="657"/>
      <c r="I9" s="657"/>
      <c r="J9" s="657"/>
      <c r="K9" s="657"/>
      <c r="L9" s="657"/>
      <c r="M9" s="657"/>
      <c r="N9" s="657"/>
      <c r="O9" s="657"/>
      <c r="P9" s="657"/>
      <c r="Q9" s="658"/>
      <c r="R9" s="659">
        <v>34760</v>
      </c>
      <c r="S9" s="660"/>
      <c r="T9" s="660"/>
      <c r="U9" s="660"/>
      <c r="V9" s="660"/>
      <c r="W9" s="660"/>
      <c r="X9" s="660"/>
      <c r="Y9" s="661"/>
      <c r="Z9" s="662">
        <v>0.1</v>
      </c>
      <c r="AA9" s="662"/>
      <c r="AB9" s="662"/>
      <c r="AC9" s="662"/>
      <c r="AD9" s="663">
        <v>34760</v>
      </c>
      <c r="AE9" s="663"/>
      <c r="AF9" s="663"/>
      <c r="AG9" s="663"/>
      <c r="AH9" s="663"/>
      <c r="AI9" s="663"/>
      <c r="AJ9" s="663"/>
      <c r="AK9" s="663"/>
      <c r="AL9" s="664">
        <v>0.2</v>
      </c>
      <c r="AM9" s="665"/>
      <c r="AN9" s="665"/>
      <c r="AO9" s="666"/>
      <c r="AP9" s="656" t="s">
        <v>240</v>
      </c>
      <c r="AQ9" s="657"/>
      <c r="AR9" s="657"/>
      <c r="AS9" s="657"/>
      <c r="AT9" s="657"/>
      <c r="AU9" s="657"/>
      <c r="AV9" s="657"/>
      <c r="AW9" s="657"/>
      <c r="AX9" s="657"/>
      <c r="AY9" s="657"/>
      <c r="AZ9" s="657"/>
      <c r="BA9" s="657"/>
      <c r="BB9" s="657"/>
      <c r="BC9" s="657"/>
      <c r="BD9" s="657"/>
      <c r="BE9" s="657"/>
      <c r="BF9" s="658"/>
      <c r="BG9" s="659">
        <v>2944397</v>
      </c>
      <c r="BH9" s="660"/>
      <c r="BI9" s="660"/>
      <c r="BJ9" s="660"/>
      <c r="BK9" s="660"/>
      <c r="BL9" s="660"/>
      <c r="BM9" s="660"/>
      <c r="BN9" s="661"/>
      <c r="BO9" s="662">
        <v>34.299999999999997</v>
      </c>
      <c r="BP9" s="662"/>
      <c r="BQ9" s="662"/>
      <c r="BR9" s="662"/>
      <c r="BS9" s="668" t="s">
        <v>180</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1731276</v>
      </c>
      <c r="CS9" s="660"/>
      <c r="CT9" s="660"/>
      <c r="CU9" s="660"/>
      <c r="CV9" s="660"/>
      <c r="CW9" s="660"/>
      <c r="CX9" s="660"/>
      <c r="CY9" s="661"/>
      <c r="CZ9" s="662">
        <v>5.7</v>
      </c>
      <c r="DA9" s="662"/>
      <c r="DB9" s="662"/>
      <c r="DC9" s="662"/>
      <c r="DD9" s="668">
        <v>42877</v>
      </c>
      <c r="DE9" s="660"/>
      <c r="DF9" s="660"/>
      <c r="DG9" s="660"/>
      <c r="DH9" s="660"/>
      <c r="DI9" s="660"/>
      <c r="DJ9" s="660"/>
      <c r="DK9" s="660"/>
      <c r="DL9" s="660"/>
      <c r="DM9" s="660"/>
      <c r="DN9" s="660"/>
      <c r="DO9" s="660"/>
      <c r="DP9" s="661"/>
      <c r="DQ9" s="668">
        <v>1490457</v>
      </c>
      <c r="DR9" s="660"/>
      <c r="DS9" s="660"/>
      <c r="DT9" s="660"/>
      <c r="DU9" s="660"/>
      <c r="DV9" s="660"/>
      <c r="DW9" s="660"/>
      <c r="DX9" s="660"/>
      <c r="DY9" s="660"/>
      <c r="DZ9" s="660"/>
      <c r="EA9" s="660"/>
      <c r="EB9" s="660"/>
      <c r="EC9" s="669"/>
    </row>
    <row r="10" spans="2:143" ht="11.25" customHeight="1" x14ac:dyDescent="0.2">
      <c r="B10" s="656" t="s">
        <v>242</v>
      </c>
      <c r="C10" s="657"/>
      <c r="D10" s="657"/>
      <c r="E10" s="657"/>
      <c r="F10" s="657"/>
      <c r="G10" s="657"/>
      <c r="H10" s="657"/>
      <c r="I10" s="657"/>
      <c r="J10" s="657"/>
      <c r="K10" s="657"/>
      <c r="L10" s="657"/>
      <c r="M10" s="657"/>
      <c r="N10" s="657"/>
      <c r="O10" s="657"/>
      <c r="P10" s="657"/>
      <c r="Q10" s="658"/>
      <c r="R10" s="659" t="s">
        <v>180</v>
      </c>
      <c r="S10" s="660"/>
      <c r="T10" s="660"/>
      <c r="U10" s="660"/>
      <c r="V10" s="660"/>
      <c r="W10" s="660"/>
      <c r="X10" s="660"/>
      <c r="Y10" s="661"/>
      <c r="Z10" s="662" t="s">
        <v>243</v>
      </c>
      <c r="AA10" s="662"/>
      <c r="AB10" s="662"/>
      <c r="AC10" s="662"/>
      <c r="AD10" s="663" t="s">
        <v>125</v>
      </c>
      <c r="AE10" s="663"/>
      <c r="AF10" s="663"/>
      <c r="AG10" s="663"/>
      <c r="AH10" s="663"/>
      <c r="AI10" s="663"/>
      <c r="AJ10" s="663"/>
      <c r="AK10" s="663"/>
      <c r="AL10" s="664" t="s">
        <v>180</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180028</v>
      </c>
      <c r="BH10" s="660"/>
      <c r="BI10" s="660"/>
      <c r="BJ10" s="660"/>
      <c r="BK10" s="660"/>
      <c r="BL10" s="660"/>
      <c r="BM10" s="660"/>
      <c r="BN10" s="661"/>
      <c r="BO10" s="662">
        <v>2.1</v>
      </c>
      <c r="BP10" s="662"/>
      <c r="BQ10" s="662"/>
      <c r="BR10" s="662"/>
      <c r="BS10" s="668" t="s">
        <v>180</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13296</v>
      </c>
      <c r="CS10" s="660"/>
      <c r="CT10" s="660"/>
      <c r="CU10" s="660"/>
      <c r="CV10" s="660"/>
      <c r="CW10" s="660"/>
      <c r="CX10" s="660"/>
      <c r="CY10" s="661"/>
      <c r="CZ10" s="662">
        <v>0</v>
      </c>
      <c r="DA10" s="662"/>
      <c r="DB10" s="662"/>
      <c r="DC10" s="662"/>
      <c r="DD10" s="668" t="s">
        <v>180</v>
      </c>
      <c r="DE10" s="660"/>
      <c r="DF10" s="660"/>
      <c r="DG10" s="660"/>
      <c r="DH10" s="660"/>
      <c r="DI10" s="660"/>
      <c r="DJ10" s="660"/>
      <c r="DK10" s="660"/>
      <c r="DL10" s="660"/>
      <c r="DM10" s="660"/>
      <c r="DN10" s="660"/>
      <c r="DO10" s="660"/>
      <c r="DP10" s="661"/>
      <c r="DQ10" s="668">
        <v>13296</v>
      </c>
      <c r="DR10" s="660"/>
      <c r="DS10" s="660"/>
      <c r="DT10" s="660"/>
      <c r="DU10" s="660"/>
      <c r="DV10" s="660"/>
      <c r="DW10" s="660"/>
      <c r="DX10" s="660"/>
      <c r="DY10" s="660"/>
      <c r="DZ10" s="660"/>
      <c r="EA10" s="660"/>
      <c r="EB10" s="660"/>
      <c r="EC10" s="669"/>
    </row>
    <row r="11" spans="2:143" ht="11.25" customHeight="1" x14ac:dyDescent="0.2">
      <c r="B11" s="656" t="s">
        <v>246</v>
      </c>
      <c r="C11" s="657"/>
      <c r="D11" s="657"/>
      <c r="E11" s="657"/>
      <c r="F11" s="657"/>
      <c r="G11" s="657"/>
      <c r="H11" s="657"/>
      <c r="I11" s="657"/>
      <c r="J11" s="657"/>
      <c r="K11" s="657"/>
      <c r="L11" s="657"/>
      <c r="M11" s="657"/>
      <c r="N11" s="657"/>
      <c r="O11" s="657"/>
      <c r="P11" s="657"/>
      <c r="Q11" s="658"/>
      <c r="R11" s="659" t="s">
        <v>180</v>
      </c>
      <c r="S11" s="660"/>
      <c r="T11" s="660"/>
      <c r="U11" s="660"/>
      <c r="V11" s="660"/>
      <c r="W11" s="660"/>
      <c r="X11" s="660"/>
      <c r="Y11" s="661"/>
      <c r="Z11" s="662" t="s">
        <v>180</v>
      </c>
      <c r="AA11" s="662"/>
      <c r="AB11" s="662"/>
      <c r="AC11" s="662"/>
      <c r="AD11" s="663" t="s">
        <v>180</v>
      </c>
      <c r="AE11" s="663"/>
      <c r="AF11" s="663"/>
      <c r="AG11" s="663"/>
      <c r="AH11" s="663"/>
      <c r="AI11" s="663"/>
      <c r="AJ11" s="663"/>
      <c r="AK11" s="663"/>
      <c r="AL11" s="664" t="s">
        <v>180</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301429</v>
      </c>
      <c r="BH11" s="660"/>
      <c r="BI11" s="660"/>
      <c r="BJ11" s="660"/>
      <c r="BK11" s="660"/>
      <c r="BL11" s="660"/>
      <c r="BM11" s="660"/>
      <c r="BN11" s="661"/>
      <c r="BO11" s="662">
        <v>3.5</v>
      </c>
      <c r="BP11" s="662"/>
      <c r="BQ11" s="662"/>
      <c r="BR11" s="662"/>
      <c r="BS11" s="668" t="s">
        <v>180</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1166445</v>
      </c>
      <c r="CS11" s="660"/>
      <c r="CT11" s="660"/>
      <c r="CU11" s="660"/>
      <c r="CV11" s="660"/>
      <c r="CW11" s="660"/>
      <c r="CX11" s="660"/>
      <c r="CY11" s="661"/>
      <c r="CZ11" s="662">
        <v>3.9</v>
      </c>
      <c r="DA11" s="662"/>
      <c r="DB11" s="662"/>
      <c r="DC11" s="662"/>
      <c r="DD11" s="668">
        <v>573236</v>
      </c>
      <c r="DE11" s="660"/>
      <c r="DF11" s="660"/>
      <c r="DG11" s="660"/>
      <c r="DH11" s="660"/>
      <c r="DI11" s="660"/>
      <c r="DJ11" s="660"/>
      <c r="DK11" s="660"/>
      <c r="DL11" s="660"/>
      <c r="DM11" s="660"/>
      <c r="DN11" s="660"/>
      <c r="DO11" s="660"/>
      <c r="DP11" s="661"/>
      <c r="DQ11" s="668">
        <v>599270</v>
      </c>
      <c r="DR11" s="660"/>
      <c r="DS11" s="660"/>
      <c r="DT11" s="660"/>
      <c r="DU11" s="660"/>
      <c r="DV11" s="660"/>
      <c r="DW11" s="660"/>
      <c r="DX11" s="660"/>
      <c r="DY11" s="660"/>
      <c r="DZ11" s="660"/>
      <c r="EA11" s="660"/>
      <c r="EB11" s="660"/>
      <c r="EC11" s="669"/>
    </row>
    <row r="12" spans="2:143" ht="11.25" customHeight="1" x14ac:dyDescent="0.2">
      <c r="B12" s="656" t="s">
        <v>249</v>
      </c>
      <c r="C12" s="657"/>
      <c r="D12" s="657"/>
      <c r="E12" s="657"/>
      <c r="F12" s="657"/>
      <c r="G12" s="657"/>
      <c r="H12" s="657"/>
      <c r="I12" s="657"/>
      <c r="J12" s="657"/>
      <c r="K12" s="657"/>
      <c r="L12" s="657"/>
      <c r="M12" s="657"/>
      <c r="N12" s="657"/>
      <c r="O12" s="657"/>
      <c r="P12" s="657"/>
      <c r="Q12" s="658"/>
      <c r="R12" s="659">
        <v>1236614</v>
      </c>
      <c r="S12" s="660"/>
      <c r="T12" s="660"/>
      <c r="U12" s="660"/>
      <c r="V12" s="660"/>
      <c r="W12" s="660"/>
      <c r="X12" s="660"/>
      <c r="Y12" s="661"/>
      <c r="Z12" s="662">
        <v>3.8</v>
      </c>
      <c r="AA12" s="662"/>
      <c r="AB12" s="662"/>
      <c r="AC12" s="662"/>
      <c r="AD12" s="663">
        <v>1236614</v>
      </c>
      <c r="AE12" s="663"/>
      <c r="AF12" s="663"/>
      <c r="AG12" s="663"/>
      <c r="AH12" s="663"/>
      <c r="AI12" s="663"/>
      <c r="AJ12" s="663"/>
      <c r="AK12" s="663"/>
      <c r="AL12" s="664">
        <v>6.5</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4114751</v>
      </c>
      <c r="BH12" s="660"/>
      <c r="BI12" s="660"/>
      <c r="BJ12" s="660"/>
      <c r="BK12" s="660"/>
      <c r="BL12" s="660"/>
      <c r="BM12" s="660"/>
      <c r="BN12" s="661"/>
      <c r="BO12" s="662">
        <v>47.9</v>
      </c>
      <c r="BP12" s="662"/>
      <c r="BQ12" s="662"/>
      <c r="BR12" s="662"/>
      <c r="BS12" s="668" t="s">
        <v>125</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362524</v>
      </c>
      <c r="CS12" s="660"/>
      <c r="CT12" s="660"/>
      <c r="CU12" s="660"/>
      <c r="CV12" s="660"/>
      <c r="CW12" s="660"/>
      <c r="CX12" s="660"/>
      <c r="CY12" s="661"/>
      <c r="CZ12" s="662">
        <v>1.2</v>
      </c>
      <c r="DA12" s="662"/>
      <c r="DB12" s="662"/>
      <c r="DC12" s="662"/>
      <c r="DD12" s="668">
        <v>22965</v>
      </c>
      <c r="DE12" s="660"/>
      <c r="DF12" s="660"/>
      <c r="DG12" s="660"/>
      <c r="DH12" s="660"/>
      <c r="DI12" s="660"/>
      <c r="DJ12" s="660"/>
      <c r="DK12" s="660"/>
      <c r="DL12" s="660"/>
      <c r="DM12" s="660"/>
      <c r="DN12" s="660"/>
      <c r="DO12" s="660"/>
      <c r="DP12" s="661"/>
      <c r="DQ12" s="668">
        <v>332175</v>
      </c>
      <c r="DR12" s="660"/>
      <c r="DS12" s="660"/>
      <c r="DT12" s="660"/>
      <c r="DU12" s="660"/>
      <c r="DV12" s="660"/>
      <c r="DW12" s="660"/>
      <c r="DX12" s="660"/>
      <c r="DY12" s="660"/>
      <c r="DZ12" s="660"/>
      <c r="EA12" s="660"/>
      <c r="EB12" s="660"/>
      <c r="EC12" s="669"/>
    </row>
    <row r="13" spans="2:143" ht="11.25" customHeight="1" x14ac:dyDescent="0.2">
      <c r="B13" s="656" t="s">
        <v>252</v>
      </c>
      <c r="C13" s="657"/>
      <c r="D13" s="657"/>
      <c r="E13" s="657"/>
      <c r="F13" s="657"/>
      <c r="G13" s="657"/>
      <c r="H13" s="657"/>
      <c r="I13" s="657"/>
      <c r="J13" s="657"/>
      <c r="K13" s="657"/>
      <c r="L13" s="657"/>
      <c r="M13" s="657"/>
      <c r="N13" s="657"/>
      <c r="O13" s="657"/>
      <c r="P13" s="657"/>
      <c r="Q13" s="658"/>
      <c r="R13" s="659">
        <v>37037</v>
      </c>
      <c r="S13" s="660"/>
      <c r="T13" s="660"/>
      <c r="U13" s="660"/>
      <c r="V13" s="660"/>
      <c r="W13" s="660"/>
      <c r="X13" s="660"/>
      <c r="Y13" s="661"/>
      <c r="Z13" s="662">
        <v>0.1</v>
      </c>
      <c r="AA13" s="662"/>
      <c r="AB13" s="662"/>
      <c r="AC13" s="662"/>
      <c r="AD13" s="663">
        <v>37037</v>
      </c>
      <c r="AE13" s="663"/>
      <c r="AF13" s="663"/>
      <c r="AG13" s="663"/>
      <c r="AH13" s="663"/>
      <c r="AI13" s="663"/>
      <c r="AJ13" s="663"/>
      <c r="AK13" s="663"/>
      <c r="AL13" s="664">
        <v>0.2</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4102238</v>
      </c>
      <c r="BH13" s="660"/>
      <c r="BI13" s="660"/>
      <c r="BJ13" s="660"/>
      <c r="BK13" s="660"/>
      <c r="BL13" s="660"/>
      <c r="BM13" s="660"/>
      <c r="BN13" s="661"/>
      <c r="BO13" s="662">
        <v>47.7</v>
      </c>
      <c r="BP13" s="662"/>
      <c r="BQ13" s="662"/>
      <c r="BR13" s="662"/>
      <c r="BS13" s="668" t="s">
        <v>180</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3760315</v>
      </c>
      <c r="CS13" s="660"/>
      <c r="CT13" s="660"/>
      <c r="CU13" s="660"/>
      <c r="CV13" s="660"/>
      <c r="CW13" s="660"/>
      <c r="CX13" s="660"/>
      <c r="CY13" s="661"/>
      <c r="CZ13" s="662">
        <v>12.4</v>
      </c>
      <c r="DA13" s="662"/>
      <c r="DB13" s="662"/>
      <c r="DC13" s="662"/>
      <c r="DD13" s="668">
        <v>1635645</v>
      </c>
      <c r="DE13" s="660"/>
      <c r="DF13" s="660"/>
      <c r="DG13" s="660"/>
      <c r="DH13" s="660"/>
      <c r="DI13" s="660"/>
      <c r="DJ13" s="660"/>
      <c r="DK13" s="660"/>
      <c r="DL13" s="660"/>
      <c r="DM13" s="660"/>
      <c r="DN13" s="660"/>
      <c r="DO13" s="660"/>
      <c r="DP13" s="661"/>
      <c r="DQ13" s="668">
        <v>2347041</v>
      </c>
      <c r="DR13" s="660"/>
      <c r="DS13" s="660"/>
      <c r="DT13" s="660"/>
      <c r="DU13" s="660"/>
      <c r="DV13" s="660"/>
      <c r="DW13" s="660"/>
      <c r="DX13" s="660"/>
      <c r="DY13" s="660"/>
      <c r="DZ13" s="660"/>
      <c r="EA13" s="660"/>
      <c r="EB13" s="660"/>
      <c r="EC13" s="669"/>
    </row>
    <row r="14" spans="2:143" ht="11.25" customHeight="1" x14ac:dyDescent="0.2">
      <c r="B14" s="656" t="s">
        <v>255</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180</v>
      </c>
      <c r="AA14" s="662"/>
      <c r="AB14" s="662"/>
      <c r="AC14" s="662"/>
      <c r="AD14" s="663" t="s">
        <v>180</v>
      </c>
      <c r="AE14" s="663"/>
      <c r="AF14" s="663"/>
      <c r="AG14" s="663"/>
      <c r="AH14" s="663"/>
      <c r="AI14" s="663"/>
      <c r="AJ14" s="663"/>
      <c r="AK14" s="663"/>
      <c r="AL14" s="664" t="s">
        <v>180</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264163</v>
      </c>
      <c r="BH14" s="660"/>
      <c r="BI14" s="660"/>
      <c r="BJ14" s="660"/>
      <c r="BK14" s="660"/>
      <c r="BL14" s="660"/>
      <c r="BM14" s="660"/>
      <c r="BN14" s="661"/>
      <c r="BO14" s="662">
        <v>3.1</v>
      </c>
      <c r="BP14" s="662"/>
      <c r="BQ14" s="662"/>
      <c r="BR14" s="662"/>
      <c r="BS14" s="668" t="s">
        <v>180</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1798515</v>
      </c>
      <c r="CS14" s="660"/>
      <c r="CT14" s="660"/>
      <c r="CU14" s="660"/>
      <c r="CV14" s="660"/>
      <c r="CW14" s="660"/>
      <c r="CX14" s="660"/>
      <c r="CY14" s="661"/>
      <c r="CZ14" s="662">
        <v>5.9</v>
      </c>
      <c r="DA14" s="662"/>
      <c r="DB14" s="662"/>
      <c r="DC14" s="662"/>
      <c r="DD14" s="668">
        <v>832733</v>
      </c>
      <c r="DE14" s="660"/>
      <c r="DF14" s="660"/>
      <c r="DG14" s="660"/>
      <c r="DH14" s="660"/>
      <c r="DI14" s="660"/>
      <c r="DJ14" s="660"/>
      <c r="DK14" s="660"/>
      <c r="DL14" s="660"/>
      <c r="DM14" s="660"/>
      <c r="DN14" s="660"/>
      <c r="DO14" s="660"/>
      <c r="DP14" s="661"/>
      <c r="DQ14" s="668">
        <v>1019395</v>
      </c>
      <c r="DR14" s="660"/>
      <c r="DS14" s="660"/>
      <c r="DT14" s="660"/>
      <c r="DU14" s="660"/>
      <c r="DV14" s="660"/>
      <c r="DW14" s="660"/>
      <c r="DX14" s="660"/>
      <c r="DY14" s="660"/>
      <c r="DZ14" s="660"/>
      <c r="EA14" s="660"/>
      <c r="EB14" s="660"/>
      <c r="EC14" s="669"/>
    </row>
    <row r="15" spans="2:143" ht="11.25" customHeight="1" x14ac:dyDescent="0.2">
      <c r="B15" s="656" t="s">
        <v>258</v>
      </c>
      <c r="C15" s="657"/>
      <c r="D15" s="657"/>
      <c r="E15" s="657"/>
      <c r="F15" s="657"/>
      <c r="G15" s="657"/>
      <c r="H15" s="657"/>
      <c r="I15" s="657"/>
      <c r="J15" s="657"/>
      <c r="K15" s="657"/>
      <c r="L15" s="657"/>
      <c r="M15" s="657"/>
      <c r="N15" s="657"/>
      <c r="O15" s="657"/>
      <c r="P15" s="657"/>
      <c r="Q15" s="658"/>
      <c r="R15" s="659">
        <v>78859</v>
      </c>
      <c r="S15" s="660"/>
      <c r="T15" s="660"/>
      <c r="U15" s="660"/>
      <c r="V15" s="660"/>
      <c r="W15" s="660"/>
      <c r="X15" s="660"/>
      <c r="Y15" s="661"/>
      <c r="Z15" s="662">
        <v>0.2</v>
      </c>
      <c r="AA15" s="662"/>
      <c r="AB15" s="662"/>
      <c r="AC15" s="662"/>
      <c r="AD15" s="663">
        <v>78859</v>
      </c>
      <c r="AE15" s="663"/>
      <c r="AF15" s="663"/>
      <c r="AG15" s="663"/>
      <c r="AH15" s="663"/>
      <c r="AI15" s="663"/>
      <c r="AJ15" s="663"/>
      <c r="AK15" s="663"/>
      <c r="AL15" s="664">
        <v>0.4</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541895</v>
      </c>
      <c r="BH15" s="660"/>
      <c r="BI15" s="660"/>
      <c r="BJ15" s="660"/>
      <c r="BK15" s="660"/>
      <c r="BL15" s="660"/>
      <c r="BM15" s="660"/>
      <c r="BN15" s="661"/>
      <c r="BO15" s="662">
        <v>6.3</v>
      </c>
      <c r="BP15" s="662"/>
      <c r="BQ15" s="662"/>
      <c r="BR15" s="662"/>
      <c r="BS15" s="668" t="s">
        <v>180</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2313418</v>
      </c>
      <c r="CS15" s="660"/>
      <c r="CT15" s="660"/>
      <c r="CU15" s="660"/>
      <c r="CV15" s="660"/>
      <c r="CW15" s="660"/>
      <c r="CX15" s="660"/>
      <c r="CY15" s="661"/>
      <c r="CZ15" s="662">
        <v>7.6</v>
      </c>
      <c r="DA15" s="662"/>
      <c r="DB15" s="662"/>
      <c r="DC15" s="662"/>
      <c r="DD15" s="668">
        <v>385725</v>
      </c>
      <c r="DE15" s="660"/>
      <c r="DF15" s="660"/>
      <c r="DG15" s="660"/>
      <c r="DH15" s="660"/>
      <c r="DI15" s="660"/>
      <c r="DJ15" s="660"/>
      <c r="DK15" s="660"/>
      <c r="DL15" s="660"/>
      <c r="DM15" s="660"/>
      <c r="DN15" s="660"/>
      <c r="DO15" s="660"/>
      <c r="DP15" s="661"/>
      <c r="DQ15" s="668">
        <v>1971289</v>
      </c>
      <c r="DR15" s="660"/>
      <c r="DS15" s="660"/>
      <c r="DT15" s="660"/>
      <c r="DU15" s="660"/>
      <c r="DV15" s="660"/>
      <c r="DW15" s="660"/>
      <c r="DX15" s="660"/>
      <c r="DY15" s="660"/>
      <c r="DZ15" s="660"/>
      <c r="EA15" s="660"/>
      <c r="EB15" s="660"/>
      <c r="EC15" s="669"/>
    </row>
    <row r="16" spans="2:143" ht="11.25" customHeight="1" x14ac:dyDescent="0.2">
      <c r="B16" s="656" t="s">
        <v>261</v>
      </c>
      <c r="C16" s="657"/>
      <c r="D16" s="657"/>
      <c r="E16" s="657"/>
      <c r="F16" s="657"/>
      <c r="G16" s="657"/>
      <c r="H16" s="657"/>
      <c r="I16" s="657"/>
      <c r="J16" s="657"/>
      <c r="K16" s="657"/>
      <c r="L16" s="657"/>
      <c r="M16" s="657"/>
      <c r="N16" s="657"/>
      <c r="O16" s="657"/>
      <c r="P16" s="657"/>
      <c r="Q16" s="658"/>
      <c r="R16" s="659" t="s">
        <v>180</v>
      </c>
      <c r="S16" s="660"/>
      <c r="T16" s="660"/>
      <c r="U16" s="660"/>
      <c r="V16" s="660"/>
      <c r="W16" s="660"/>
      <c r="X16" s="660"/>
      <c r="Y16" s="661"/>
      <c r="Z16" s="662" t="s">
        <v>125</v>
      </c>
      <c r="AA16" s="662"/>
      <c r="AB16" s="662"/>
      <c r="AC16" s="662"/>
      <c r="AD16" s="663" t="s">
        <v>180</v>
      </c>
      <c r="AE16" s="663"/>
      <c r="AF16" s="663"/>
      <c r="AG16" s="663"/>
      <c r="AH16" s="663"/>
      <c r="AI16" s="663"/>
      <c r="AJ16" s="663"/>
      <c r="AK16" s="663"/>
      <c r="AL16" s="664" t="s">
        <v>180</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180</v>
      </c>
      <c r="BH16" s="660"/>
      <c r="BI16" s="660"/>
      <c r="BJ16" s="660"/>
      <c r="BK16" s="660"/>
      <c r="BL16" s="660"/>
      <c r="BM16" s="660"/>
      <c r="BN16" s="661"/>
      <c r="BO16" s="662" t="s">
        <v>180</v>
      </c>
      <c r="BP16" s="662"/>
      <c r="BQ16" s="662"/>
      <c r="BR16" s="662"/>
      <c r="BS16" s="668" t="s">
        <v>180</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16829</v>
      </c>
      <c r="CS16" s="660"/>
      <c r="CT16" s="660"/>
      <c r="CU16" s="660"/>
      <c r="CV16" s="660"/>
      <c r="CW16" s="660"/>
      <c r="CX16" s="660"/>
      <c r="CY16" s="661"/>
      <c r="CZ16" s="662">
        <v>0.1</v>
      </c>
      <c r="DA16" s="662"/>
      <c r="DB16" s="662"/>
      <c r="DC16" s="662"/>
      <c r="DD16" s="668" t="s">
        <v>180</v>
      </c>
      <c r="DE16" s="660"/>
      <c r="DF16" s="660"/>
      <c r="DG16" s="660"/>
      <c r="DH16" s="660"/>
      <c r="DI16" s="660"/>
      <c r="DJ16" s="660"/>
      <c r="DK16" s="660"/>
      <c r="DL16" s="660"/>
      <c r="DM16" s="660"/>
      <c r="DN16" s="660"/>
      <c r="DO16" s="660"/>
      <c r="DP16" s="661"/>
      <c r="DQ16" s="668" t="s">
        <v>125</v>
      </c>
      <c r="DR16" s="660"/>
      <c r="DS16" s="660"/>
      <c r="DT16" s="660"/>
      <c r="DU16" s="660"/>
      <c r="DV16" s="660"/>
      <c r="DW16" s="660"/>
      <c r="DX16" s="660"/>
      <c r="DY16" s="660"/>
      <c r="DZ16" s="660"/>
      <c r="EA16" s="660"/>
      <c r="EB16" s="660"/>
      <c r="EC16" s="669"/>
    </row>
    <row r="17" spans="2:133" ht="11.25" customHeight="1" x14ac:dyDescent="0.2">
      <c r="B17" s="656" t="s">
        <v>264</v>
      </c>
      <c r="C17" s="657"/>
      <c r="D17" s="657"/>
      <c r="E17" s="657"/>
      <c r="F17" s="657"/>
      <c r="G17" s="657"/>
      <c r="H17" s="657"/>
      <c r="I17" s="657"/>
      <c r="J17" s="657"/>
      <c r="K17" s="657"/>
      <c r="L17" s="657"/>
      <c r="M17" s="657"/>
      <c r="N17" s="657"/>
      <c r="O17" s="657"/>
      <c r="P17" s="657"/>
      <c r="Q17" s="658"/>
      <c r="R17" s="659">
        <v>40338</v>
      </c>
      <c r="S17" s="660"/>
      <c r="T17" s="660"/>
      <c r="U17" s="660"/>
      <c r="V17" s="660"/>
      <c r="W17" s="660"/>
      <c r="X17" s="660"/>
      <c r="Y17" s="661"/>
      <c r="Z17" s="662">
        <v>0.1</v>
      </c>
      <c r="AA17" s="662"/>
      <c r="AB17" s="662"/>
      <c r="AC17" s="662"/>
      <c r="AD17" s="663">
        <v>40338</v>
      </c>
      <c r="AE17" s="663"/>
      <c r="AF17" s="663"/>
      <c r="AG17" s="663"/>
      <c r="AH17" s="663"/>
      <c r="AI17" s="663"/>
      <c r="AJ17" s="663"/>
      <c r="AK17" s="663"/>
      <c r="AL17" s="664">
        <v>0.2</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180</v>
      </c>
      <c r="BH17" s="660"/>
      <c r="BI17" s="660"/>
      <c r="BJ17" s="660"/>
      <c r="BK17" s="660"/>
      <c r="BL17" s="660"/>
      <c r="BM17" s="660"/>
      <c r="BN17" s="661"/>
      <c r="BO17" s="662" t="s">
        <v>180</v>
      </c>
      <c r="BP17" s="662"/>
      <c r="BQ17" s="662"/>
      <c r="BR17" s="662"/>
      <c r="BS17" s="668" t="s">
        <v>180</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4404829</v>
      </c>
      <c r="CS17" s="660"/>
      <c r="CT17" s="660"/>
      <c r="CU17" s="660"/>
      <c r="CV17" s="660"/>
      <c r="CW17" s="660"/>
      <c r="CX17" s="660"/>
      <c r="CY17" s="661"/>
      <c r="CZ17" s="662">
        <v>14.6</v>
      </c>
      <c r="DA17" s="662"/>
      <c r="DB17" s="662"/>
      <c r="DC17" s="662"/>
      <c r="DD17" s="668" t="s">
        <v>243</v>
      </c>
      <c r="DE17" s="660"/>
      <c r="DF17" s="660"/>
      <c r="DG17" s="660"/>
      <c r="DH17" s="660"/>
      <c r="DI17" s="660"/>
      <c r="DJ17" s="660"/>
      <c r="DK17" s="660"/>
      <c r="DL17" s="660"/>
      <c r="DM17" s="660"/>
      <c r="DN17" s="660"/>
      <c r="DO17" s="660"/>
      <c r="DP17" s="661"/>
      <c r="DQ17" s="668">
        <v>4364312</v>
      </c>
      <c r="DR17" s="660"/>
      <c r="DS17" s="660"/>
      <c r="DT17" s="660"/>
      <c r="DU17" s="660"/>
      <c r="DV17" s="660"/>
      <c r="DW17" s="660"/>
      <c r="DX17" s="660"/>
      <c r="DY17" s="660"/>
      <c r="DZ17" s="660"/>
      <c r="EA17" s="660"/>
      <c r="EB17" s="660"/>
      <c r="EC17" s="669"/>
    </row>
    <row r="18" spans="2:133" ht="11.25" customHeight="1" x14ac:dyDescent="0.2">
      <c r="B18" s="656" t="s">
        <v>267</v>
      </c>
      <c r="C18" s="657"/>
      <c r="D18" s="657"/>
      <c r="E18" s="657"/>
      <c r="F18" s="657"/>
      <c r="G18" s="657"/>
      <c r="H18" s="657"/>
      <c r="I18" s="657"/>
      <c r="J18" s="657"/>
      <c r="K18" s="657"/>
      <c r="L18" s="657"/>
      <c r="M18" s="657"/>
      <c r="N18" s="657"/>
      <c r="O18" s="657"/>
      <c r="P18" s="657"/>
      <c r="Q18" s="658"/>
      <c r="R18" s="659">
        <v>9389274</v>
      </c>
      <c r="S18" s="660"/>
      <c r="T18" s="660"/>
      <c r="U18" s="660"/>
      <c r="V18" s="660"/>
      <c r="W18" s="660"/>
      <c r="X18" s="660"/>
      <c r="Y18" s="661"/>
      <c r="Z18" s="662">
        <v>29.2</v>
      </c>
      <c r="AA18" s="662"/>
      <c r="AB18" s="662"/>
      <c r="AC18" s="662"/>
      <c r="AD18" s="663">
        <v>8539770</v>
      </c>
      <c r="AE18" s="663"/>
      <c r="AF18" s="663"/>
      <c r="AG18" s="663"/>
      <c r="AH18" s="663"/>
      <c r="AI18" s="663"/>
      <c r="AJ18" s="663"/>
      <c r="AK18" s="663"/>
      <c r="AL18" s="664">
        <v>45.1</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180</v>
      </c>
      <c r="BH18" s="660"/>
      <c r="BI18" s="660"/>
      <c r="BJ18" s="660"/>
      <c r="BK18" s="660"/>
      <c r="BL18" s="660"/>
      <c r="BM18" s="660"/>
      <c r="BN18" s="661"/>
      <c r="BO18" s="662" t="s">
        <v>180</v>
      </c>
      <c r="BP18" s="662"/>
      <c r="BQ18" s="662"/>
      <c r="BR18" s="662"/>
      <c r="BS18" s="668" t="s">
        <v>180</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180</v>
      </c>
      <c r="CS18" s="660"/>
      <c r="CT18" s="660"/>
      <c r="CU18" s="660"/>
      <c r="CV18" s="660"/>
      <c r="CW18" s="660"/>
      <c r="CX18" s="660"/>
      <c r="CY18" s="661"/>
      <c r="CZ18" s="662" t="s">
        <v>180</v>
      </c>
      <c r="DA18" s="662"/>
      <c r="DB18" s="662"/>
      <c r="DC18" s="662"/>
      <c r="DD18" s="668" t="s">
        <v>180</v>
      </c>
      <c r="DE18" s="660"/>
      <c r="DF18" s="660"/>
      <c r="DG18" s="660"/>
      <c r="DH18" s="660"/>
      <c r="DI18" s="660"/>
      <c r="DJ18" s="660"/>
      <c r="DK18" s="660"/>
      <c r="DL18" s="660"/>
      <c r="DM18" s="660"/>
      <c r="DN18" s="660"/>
      <c r="DO18" s="660"/>
      <c r="DP18" s="661"/>
      <c r="DQ18" s="668" t="s">
        <v>180</v>
      </c>
      <c r="DR18" s="660"/>
      <c r="DS18" s="660"/>
      <c r="DT18" s="660"/>
      <c r="DU18" s="660"/>
      <c r="DV18" s="660"/>
      <c r="DW18" s="660"/>
      <c r="DX18" s="660"/>
      <c r="DY18" s="660"/>
      <c r="DZ18" s="660"/>
      <c r="EA18" s="660"/>
      <c r="EB18" s="660"/>
      <c r="EC18" s="669"/>
    </row>
    <row r="19" spans="2:133" ht="11.25" customHeight="1" x14ac:dyDescent="0.2">
      <c r="B19" s="656" t="s">
        <v>270</v>
      </c>
      <c r="C19" s="657"/>
      <c r="D19" s="657"/>
      <c r="E19" s="657"/>
      <c r="F19" s="657"/>
      <c r="G19" s="657"/>
      <c r="H19" s="657"/>
      <c r="I19" s="657"/>
      <c r="J19" s="657"/>
      <c r="K19" s="657"/>
      <c r="L19" s="657"/>
      <c r="M19" s="657"/>
      <c r="N19" s="657"/>
      <c r="O19" s="657"/>
      <c r="P19" s="657"/>
      <c r="Q19" s="658"/>
      <c r="R19" s="659">
        <v>8539770</v>
      </c>
      <c r="S19" s="660"/>
      <c r="T19" s="660"/>
      <c r="U19" s="660"/>
      <c r="V19" s="660"/>
      <c r="W19" s="660"/>
      <c r="X19" s="660"/>
      <c r="Y19" s="661"/>
      <c r="Z19" s="662">
        <v>26.5</v>
      </c>
      <c r="AA19" s="662"/>
      <c r="AB19" s="662"/>
      <c r="AC19" s="662"/>
      <c r="AD19" s="663">
        <v>8539770</v>
      </c>
      <c r="AE19" s="663"/>
      <c r="AF19" s="663"/>
      <c r="AG19" s="663"/>
      <c r="AH19" s="663"/>
      <c r="AI19" s="663"/>
      <c r="AJ19" s="663"/>
      <c r="AK19" s="663"/>
      <c r="AL19" s="664">
        <v>45.1</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126013</v>
      </c>
      <c r="BH19" s="660"/>
      <c r="BI19" s="660"/>
      <c r="BJ19" s="660"/>
      <c r="BK19" s="660"/>
      <c r="BL19" s="660"/>
      <c r="BM19" s="660"/>
      <c r="BN19" s="661"/>
      <c r="BO19" s="662">
        <v>1.5</v>
      </c>
      <c r="BP19" s="662"/>
      <c r="BQ19" s="662"/>
      <c r="BR19" s="662"/>
      <c r="BS19" s="668" t="s">
        <v>180</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180</v>
      </c>
      <c r="DA19" s="662"/>
      <c r="DB19" s="662"/>
      <c r="DC19" s="662"/>
      <c r="DD19" s="668" t="s">
        <v>180</v>
      </c>
      <c r="DE19" s="660"/>
      <c r="DF19" s="660"/>
      <c r="DG19" s="660"/>
      <c r="DH19" s="660"/>
      <c r="DI19" s="660"/>
      <c r="DJ19" s="660"/>
      <c r="DK19" s="660"/>
      <c r="DL19" s="660"/>
      <c r="DM19" s="660"/>
      <c r="DN19" s="660"/>
      <c r="DO19" s="660"/>
      <c r="DP19" s="661"/>
      <c r="DQ19" s="668" t="s">
        <v>180</v>
      </c>
      <c r="DR19" s="660"/>
      <c r="DS19" s="660"/>
      <c r="DT19" s="660"/>
      <c r="DU19" s="660"/>
      <c r="DV19" s="660"/>
      <c r="DW19" s="660"/>
      <c r="DX19" s="660"/>
      <c r="DY19" s="660"/>
      <c r="DZ19" s="660"/>
      <c r="EA19" s="660"/>
      <c r="EB19" s="660"/>
      <c r="EC19" s="669"/>
    </row>
    <row r="20" spans="2:133" ht="11.25" customHeight="1" x14ac:dyDescent="0.2">
      <c r="B20" s="656" t="s">
        <v>273</v>
      </c>
      <c r="C20" s="657"/>
      <c r="D20" s="657"/>
      <c r="E20" s="657"/>
      <c r="F20" s="657"/>
      <c r="G20" s="657"/>
      <c r="H20" s="657"/>
      <c r="I20" s="657"/>
      <c r="J20" s="657"/>
      <c r="K20" s="657"/>
      <c r="L20" s="657"/>
      <c r="M20" s="657"/>
      <c r="N20" s="657"/>
      <c r="O20" s="657"/>
      <c r="P20" s="657"/>
      <c r="Q20" s="658"/>
      <c r="R20" s="659">
        <v>849488</v>
      </c>
      <c r="S20" s="660"/>
      <c r="T20" s="660"/>
      <c r="U20" s="660"/>
      <c r="V20" s="660"/>
      <c r="W20" s="660"/>
      <c r="X20" s="660"/>
      <c r="Y20" s="661"/>
      <c r="Z20" s="662">
        <v>2.6</v>
      </c>
      <c r="AA20" s="662"/>
      <c r="AB20" s="662"/>
      <c r="AC20" s="662"/>
      <c r="AD20" s="663" t="s">
        <v>180</v>
      </c>
      <c r="AE20" s="663"/>
      <c r="AF20" s="663"/>
      <c r="AG20" s="663"/>
      <c r="AH20" s="663"/>
      <c r="AI20" s="663"/>
      <c r="AJ20" s="663"/>
      <c r="AK20" s="663"/>
      <c r="AL20" s="664" t="s">
        <v>180</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126013</v>
      </c>
      <c r="BH20" s="660"/>
      <c r="BI20" s="660"/>
      <c r="BJ20" s="660"/>
      <c r="BK20" s="660"/>
      <c r="BL20" s="660"/>
      <c r="BM20" s="660"/>
      <c r="BN20" s="661"/>
      <c r="BO20" s="662">
        <v>1.5</v>
      </c>
      <c r="BP20" s="662"/>
      <c r="BQ20" s="662"/>
      <c r="BR20" s="662"/>
      <c r="BS20" s="668" t="s">
        <v>180</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30254122</v>
      </c>
      <c r="CS20" s="660"/>
      <c r="CT20" s="660"/>
      <c r="CU20" s="660"/>
      <c r="CV20" s="660"/>
      <c r="CW20" s="660"/>
      <c r="CX20" s="660"/>
      <c r="CY20" s="661"/>
      <c r="CZ20" s="662">
        <v>100</v>
      </c>
      <c r="DA20" s="662"/>
      <c r="DB20" s="662"/>
      <c r="DC20" s="662"/>
      <c r="DD20" s="668">
        <v>3884872</v>
      </c>
      <c r="DE20" s="660"/>
      <c r="DF20" s="660"/>
      <c r="DG20" s="660"/>
      <c r="DH20" s="660"/>
      <c r="DI20" s="660"/>
      <c r="DJ20" s="660"/>
      <c r="DK20" s="660"/>
      <c r="DL20" s="660"/>
      <c r="DM20" s="660"/>
      <c r="DN20" s="660"/>
      <c r="DO20" s="660"/>
      <c r="DP20" s="661"/>
      <c r="DQ20" s="668">
        <v>20804810</v>
      </c>
      <c r="DR20" s="660"/>
      <c r="DS20" s="660"/>
      <c r="DT20" s="660"/>
      <c r="DU20" s="660"/>
      <c r="DV20" s="660"/>
      <c r="DW20" s="660"/>
      <c r="DX20" s="660"/>
      <c r="DY20" s="660"/>
      <c r="DZ20" s="660"/>
      <c r="EA20" s="660"/>
      <c r="EB20" s="660"/>
      <c r="EC20" s="669"/>
    </row>
    <row r="21" spans="2:133" ht="11.25" customHeight="1" x14ac:dyDescent="0.2">
      <c r="B21" s="656" t="s">
        <v>276</v>
      </c>
      <c r="C21" s="657"/>
      <c r="D21" s="657"/>
      <c r="E21" s="657"/>
      <c r="F21" s="657"/>
      <c r="G21" s="657"/>
      <c r="H21" s="657"/>
      <c r="I21" s="657"/>
      <c r="J21" s="657"/>
      <c r="K21" s="657"/>
      <c r="L21" s="657"/>
      <c r="M21" s="657"/>
      <c r="N21" s="657"/>
      <c r="O21" s="657"/>
      <c r="P21" s="657"/>
      <c r="Q21" s="658"/>
      <c r="R21" s="659">
        <v>16</v>
      </c>
      <c r="S21" s="660"/>
      <c r="T21" s="660"/>
      <c r="U21" s="660"/>
      <c r="V21" s="660"/>
      <c r="W21" s="660"/>
      <c r="X21" s="660"/>
      <c r="Y21" s="661"/>
      <c r="Z21" s="662">
        <v>0</v>
      </c>
      <c r="AA21" s="662"/>
      <c r="AB21" s="662"/>
      <c r="AC21" s="662"/>
      <c r="AD21" s="663" t="s">
        <v>180</v>
      </c>
      <c r="AE21" s="663"/>
      <c r="AF21" s="663"/>
      <c r="AG21" s="663"/>
      <c r="AH21" s="663"/>
      <c r="AI21" s="663"/>
      <c r="AJ21" s="663"/>
      <c r="AK21" s="663"/>
      <c r="AL21" s="664" t="s">
        <v>180</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123567</v>
      </c>
      <c r="BH21" s="660"/>
      <c r="BI21" s="660"/>
      <c r="BJ21" s="660"/>
      <c r="BK21" s="660"/>
      <c r="BL21" s="660"/>
      <c r="BM21" s="660"/>
      <c r="BN21" s="661"/>
      <c r="BO21" s="662">
        <v>1.4</v>
      </c>
      <c r="BP21" s="662"/>
      <c r="BQ21" s="662"/>
      <c r="BR21" s="662"/>
      <c r="BS21" s="668" t="s">
        <v>180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278</v>
      </c>
      <c r="C22" s="657"/>
      <c r="D22" s="657"/>
      <c r="E22" s="657"/>
      <c r="F22" s="657"/>
      <c r="G22" s="657"/>
      <c r="H22" s="657"/>
      <c r="I22" s="657"/>
      <c r="J22" s="657"/>
      <c r="K22" s="657"/>
      <c r="L22" s="657"/>
      <c r="M22" s="657"/>
      <c r="N22" s="657"/>
      <c r="O22" s="657"/>
      <c r="P22" s="657"/>
      <c r="Q22" s="658"/>
      <c r="R22" s="659">
        <v>19710579</v>
      </c>
      <c r="S22" s="660"/>
      <c r="T22" s="660"/>
      <c r="U22" s="660"/>
      <c r="V22" s="660"/>
      <c r="W22" s="660"/>
      <c r="X22" s="660"/>
      <c r="Y22" s="661"/>
      <c r="Z22" s="662">
        <v>61.2</v>
      </c>
      <c r="AA22" s="662"/>
      <c r="AB22" s="662"/>
      <c r="AC22" s="662"/>
      <c r="AD22" s="663">
        <v>18858629</v>
      </c>
      <c r="AE22" s="663"/>
      <c r="AF22" s="663"/>
      <c r="AG22" s="663"/>
      <c r="AH22" s="663"/>
      <c r="AI22" s="663"/>
      <c r="AJ22" s="663"/>
      <c r="AK22" s="663"/>
      <c r="AL22" s="664">
        <v>99.5</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180</v>
      </c>
      <c r="BH22" s="660"/>
      <c r="BI22" s="660"/>
      <c r="BJ22" s="660"/>
      <c r="BK22" s="660"/>
      <c r="BL22" s="660"/>
      <c r="BM22" s="660"/>
      <c r="BN22" s="661"/>
      <c r="BO22" s="662" t="s">
        <v>180</v>
      </c>
      <c r="BP22" s="662"/>
      <c r="BQ22" s="662"/>
      <c r="BR22" s="662"/>
      <c r="BS22" s="668" t="s">
        <v>180</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281</v>
      </c>
      <c r="C23" s="657"/>
      <c r="D23" s="657"/>
      <c r="E23" s="657"/>
      <c r="F23" s="657"/>
      <c r="G23" s="657"/>
      <c r="H23" s="657"/>
      <c r="I23" s="657"/>
      <c r="J23" s="657"/>
      <c r="K23" s="657"/>
      <c r="L23" s="657"/>
      <c r="M23" s="657"/>
      <c r="N23" s="657"/>
      <c r="O23" s="657"/>
      <c r="P23" s="657"/>
      <c r="Q23" s="658"/>
      <c r="R23" s="659">
        <v>8742</v>
      </c>
      <c r="S23" s="660"/>
      <c r="T23" s="660"/>
      <c r="U23" s="660"/>
      <c r="V23" s="660"/>
      <c r="W23" s="660"/>
      <c r="X23" s="660"/>
      <c r="Y23" s="661"/>
      <c r="Z23" s="662">
        <v>0</v>
      </c>
      <c r="AA23" s="662"/>
      <c r="AB23" s="662"/>
      <c r="AC23" s="662"/>
      <c r="AD23" s="663">
        <v>8742</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2446</v>
      </c>
      <c r="BH23" s="660"/>
      <c r="BI23" s="660"/>
      <c r="BJ23" s="660"/>
      <c r="BK23" s="660"/>
      <c r="BL23" s="660"/>
      <c r="BM23" s="660"/>
      <c r="BN23" s="661"/>
      <c r="BO23" s="662">
        <v>0</v>
      </c>
      <c r="BP23" s="662"/>
      <c r="BQ23" s="662"/>
      <c r="BR23" s="662"/>
      <c r="BS23" s="668" t="s">
        <v>180</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2">
      <c r="B24" s="656" t="s">
        <v>288</v>
      </c>
      <c r="C24" s="657"/>
      <c r="D24" s="657"/>
      <c r="E24" s="657"/>
      <c r="F24" s="657"/>
      <c r="G24" s="657"/>
      <c r="H24" s="657"/>
      <c r="I24" s="657"/>
      <c r="J24" s="657"/>
      <c r="K24" s="657"/>
      <c r="L24" s="657"/>
      <c r="M24" s="657"/>
      <c r="N24" s="657"/>
      <c r="O24" s="657"/>
      <c r="P24" s="657"/>
      <c r="Q24" s="658"/>
      <c r="R24" s="659">
        <v>357998</v>
      </c>
      <c r="S24" s="660"/>
      <c r="T24" s="660"/>
      <c r="U24" s="660"/>
      <c r="V24" s="660"/>
      <c r="W24" s="660"/>
      <c r="X24" s="660"/>
      <c r="Y24" s="661"/>
      <c r="Z24" s="662">
        <v>1.1000000000000001</v>
      </c>
      <c r="AA24" s="662"/>
      <c r="AB24" s="662"/>
      <c r="AC24" s="662"/>
      <c r="AD24" s="663">
        <v>7000</v>
      </c>
      <c r="AE24" s="663"/>
      <c r="AF24" s="663"/>
      <c r="AG24" s="663"/>
      <c r="AH24" s="663"/>
      <c r="AI24" s="663"/>
      <c r="AJ24" s="663"/>
      <c r="AK24" s="663"/>
      <c r="AL24" s="664">
        <v>0</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180</v>
      </c>
      <c r="BH24" s="660"/>
      <c r="BI24" s="660"/>
      <c r="BJ24" s="660"/>
      <c r="BK24" s="660"/>
      <c r="BL24" s="660"/>
      <c r="BM24" s="660"/>
      <c r="BN24" s="661"/>
      <c r="BO24" s="662" t="s">
        <v>180</v>
      </c>
      <c r="BP24" s="662"/>
      <c r="BQ24" s="662"/>
      <c r="BR24" s="662"/>
      <c r="BS24" s="668" t="s">
        <v>180</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14765880</v>
      </c>
      <c r="CS24" s="649"/>
      <c r="CT24" s="649"/>
      <c r="CU24" s="649"/>
      <c r="CV24" s="649"/>
      <c r="CW24" s="649"/>
      <c r="CX24" s="649"/>
      <c r="CY24" s="650"/>
      <c r="CZ24" s="653">
        <v>48.8</v>
      </c>
      <c r="DA24" s="654"/>
      <c r="DB24" s="654"/>
      <c r="DC24" s="673"/>
      <c r="DD24" s="692">
        <v>10231211</v>
      </c>
      <c r="DE24" s="649"/>
      <c r="DF24" s="649"/>
      <c r="DG24" s="649"/>
      <c r="DH24" s="649"/>
      <c r="DI24" s="649"/>
      <c r="DJ24" s="649"/>
      <c r="DK24" s="650"/>
      <c r="DL24" s="692">
        <v>10211754</v>
      </c>
      <c r="DM24" s="649"/>
      <c r="DN24" s="649"/>
      <c r="DO24" s="649"/>
      <c r="DP24" s="649"/>
      <c r="DQ24" s="649"/>
      <c r="DR24" s="649"/>
      <c r="DS24" s="649"/>
      <c r="DT24" s="649"/>
      <c r="DU24" s="649"/>
      <c r="DV24" s="650"/>
      <c r="DW24" s="653">
        <v>51</v>
      </c>
      <c r="DX24" s="654"/>
      <c r="DY24" s="654"/>
      <c r="DZ24" s="654"/>
      <c r="EA24" s="654"/>
      <c r="EB24" s="654"/>
      <c r="EC24" s="655"/>
    </row>
    <row r="25" spans="2:133" ht="11.25" customHeight="1" x14ac:dyDescent="0.2">
      <c r="B25" s="656" t="s">
        <v>291</v>
      </c>
      <c r="C25" s="657"/>
      <c r="D25" s="657"/>
      <c r="E25" s="657"/>
      <c r="F25" s="657"/>
      <c r="G25" s="657"/>
      <c r="H25" s="657"/>
      <c r="I25" s="657"/>
      <c r="J25" s="657"/>
      <c r="K25" s="657"/>
      <c r="L25" s="657"/>
      <c r="M25" s="657"/>
      <c r="N25" s="657"/>
      <c r="O25" s="657"/>
      <c r="P25" s="657"/>
      <c r="Q25" s="658"/>
      <c r="R25" s="659">
        <v>385408</v>
      </c>
      <c r="S25" s="660"/>
      <c r="T25" s="660"/>
      <c r="U25" s="660"/>
      <c r="V25" s="660"/>
      <c r="W25" s="660"/>
      <c r="X25" s="660"/>
      <c r="Y25" s="661"/>
      <c r="Z25" s="662">
        <v>1.2</v>
      </c>
      <c r="AA25" s="662"/>
      <c r="AB25" s="662"/>
      <c r="AC25" s="662"/>
      <c r="AD25" s="663">
        <v>21039</v>
      </c>
      <c r="AE25" s="663"/>
      <c r="AF25" s="663"/>
      <c r="AG25" s="663"/>
      <c r="AH25" s="663"/>
      <c r="AI25" s="663"/>
      <c r="AJ25" s="663"/>
      <c r="AK25" s="663"/>
      <c r="AL25" s="664">
        <v>0.1</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180</v>
      </c>
      <c r="BH25" s="660"/>
      <c r="BI25" s="660"/>
      <c r="BJ25" s="660"/>
      <c r="BK25" s="660"/>
      <c r="BL25" s="660"/>
      <c r="BM25" s="660"/>
      <c r="BN25" s="661"/>
      <c r="BO25" s="662" t="s">
        <v>180</v>
      </c>
      <c r="BP25" s="662"/>
      <c r="BQ25" s="662"/>
      <c r="BR25" s="662"/>
      <c r="BS25" s="668" t="s">
        <v>180</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4424703</v>
      </c>
      <c r="CS25" s="695"/>
      <c r="CT25" s="695"/>
      <c r="CU25" s="695"/>
      <c r="CV25" s="695"/>
      <c r="CW25" s="695"/>
      <c r="CX25" s="695"/>
      <c r="CY25" s="696"/>
      <c r="CZ25" s="664">
        <v>14.6</v>
      </c>
      <c r="DA25" s="693"/>
      <c r="DB25" s="693"/>
      <c r="DC25" s="697"/>
      <c r="DD25" s="668">
        <v>4031123</v>
      </c>
      <c r="DE25" s="695"/>
      <c r="DF25" s="695"/>
      <c r="DG25" s="695"/>
      <c r="DH25" s="695"/>
      <c r="DI25" s="695"/>
      <c r="DJ25" s="695"/>
      <c r="DK25" s="696"/>
      <c r="DL25" s="668">
        <v>4011726</v>
      </c>
      <c r="DM25" s="695"/>
      <c r="DN25" s="695"/>
      <c r="DO25" s="695"/>
      <c r="DP25" s="695"/>
      <c r="DQ25" s="695"/>
      <c r="DR25" s="695"/>
      <c r="DS25" s="695"/>
      <c r="DT25" s="695"/>
      <c r="DU25" s="695"/>
      <c r="DV25" s="696"/>
      <c r="DW25" s="664">
        <v>20</v>
      </c>
      <c r="DX25" s="693"/>
      <c r="DY25" s="693"/>
      <c r="DZ25" s="693"/>
      <c r="EA25" s="693"/>
      <c r="EB25" s="693"/>
      <c r="EC25" s="694"/>
    </row>
    <row r="26" spans="2:133" ht="11.25" customHeight="1" x14ac:dyDescent="0.2">
      <c r="B26" s="656" t="s">
        <v>294</v>
      </c>
      <c r="C26" s="657"/>
      <c r="D26" s="657"/>
      <c r="E26" s="657"/>
      <c r="F26" s="657"/>
      <c r="G26" s="657"/>
      <c r="H26" s="657"/>
      <c r="I26" s="657"/>
      <c r="J26" s="657"/>
      <c r="K26" s="657"/>
      <c r="L26" s="657"/>
      <c r="M26" s="657"/>
      <c r="N26" s="657"/>
      <c r="O26" s="657"/>
      <c r="P26" s="657"/>
      <c r="Q26" s="658"/>
      <c r="R26" s="659">
        <v>135106</v>
      </c>
      <c r="S26" s="660"/>
      <c r="T26" s="660"/>
      <c r="U26" s="660"/>
      <c r="V26" s="660"/>
      <c r="W26" s="660"/>
      <c r="X26" s="660"/>
      <c r="Y26" s="661"/>
      <c r="Z26" s="662">
        <v>0.4</v>
      </c>
      <c r="AA26" s="662"/>
      <c r="AB26" s="662"/>
      <c r="AC26" s="662"/>
      <c r="AD26" s="663" t="s">
        <v>180</v>
      </c>
      <c r="AE26" s="663"/>
      <c r="AF26" s="663"/>
      <c r="AG26" s="663"/>
      <c r="AH26" s="663"/>
      <c r="AI26" s="663"/>
      <c r="AJ26" s="663"/>
      <c r="AK26" s="663"/>
      <c r="AL26" s="664" t="s">
        <v>125</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180</v>
      </c>
      <c r="BH26" s="660"/>
      <c r="BI26" s="660"/>
      <c r="BJ26" s="660"/>
      <c r="BK26" s="660"/>
      <c r="BL26" s="660"/>
      <c r="BM26" s="660"/>
      <c r="BN26" s="661"/>
      <c r="BO26" s="662" t="s">
        <v>180</v>
      </c>
      <c r="BP26" s="662"/>
      <c r="BQ26" s="662"/>
      <c r="BR26" s="662"/>
      <c r="BS26" s="668" t="s">
        <v>180</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3070499</v>
      </c>
      <c r="CS26" s="660"/>
      <c r="CT26" s="660"/>
      <c r="CU26" s="660"/>
      <c r="CV26" s="660"/>
      <c r="CW26" s="660"/>
      <c r="CX26" s="660"/>
      <c r="CY26" s="661"/>
      <c r="CZ26" s="664">
        <v>10.1</v>
      </c>
      <c r="DA26" s="693"/>
      <c r="DB26" s="693"/>
      <c r="DC26" s="697"/>
      <c r="DD26" s="668">
        <v>2676919</v>
      </c>
      <c r="DE26" s="660"/>
      <c r="DF26" s="660"/>
      <c r="DG26" s="660"/>
      <c r="DH26" s="660"/>
      <c r="DI26" s="660"/>
      <c r="DJ26" s="660"/>
      <c r="DK26" s="661"/>
      <c r="DL26" s="668" t="s">
        <v>180</v>
      </c>
      <c r="DM26" s="660"/>
      <c r="DN26" s="660"/>
      <c r="DO26" s="660"/>
      <c r="DP26" s="660"/>
      <c r="DQ26" s="660"/>
      <c r="DR26" s="660"/>
      <c r="DS26" s="660"/>
      <c r="DT26" s="660"/>
      <c r="DU26" s="660"/>
      <c r="DV26" s="661"/>
      <c r="DW26" s="664" t="s">
        <v>125</v>
      </c>
      <c r="DX26" s="693"/>
      <c r="DY26" s="693"/>
      <c r="DZ26" s="693"/>
      <c r="EA26" s="693"/>
      <c r="EB26" s="693"/>
      <c r="EC26" s="694"/>
    </row>
    <row r="27" spans="2:133" ht="11.25" customHeight="1" x14ac:dyDescent="0.2">
      <c r="B27" s="656" t="s">
        <v>297</v>
      </c>
      <c r="C27" s="657"/>
      <c r="D27" s="657"/>
      <c r="E27" s="657"/>
      <c r="F27" s="657"/>
      <c r="G27" s="657"/>
      <c r="H27" s="657"/>
      <c r="I27" s="657"/>
      <c r="J27" s="657"/>
      <c r="K27" s="657"/>
      <c r="L27" s="657"/>
      <c r="M27" s="657"/>
      <c r="N27" s="657"/>
      <c r="O27" s="657"/>
      <c r="P27" s="657"/>
      <c r="Q27" s="658"/>
      <c r="R27" s="659">
        <v>3776750</v>
      </c>
      <c r="S27" s="660"/>
      <c r="T27" s="660"/>
      <c r="U27" s="660"/>
      <c r="V27" s="660"/>
      <c r="W27" s="660"/>
      <c r="X27" s="660"/>
      <c r="Y27" s="661"/>
      <c r="Z27" s="662">
        <v>11.7</v>
      </c>
      <c r="AA27" s="662"/>
      <c r="AB27" s="662"/>
      <c r="AC27" s="662"/>
      <c r="AD27" s="663" t="s">
        <v>180</v>
      </c>
      <c r="AE27" s="663"/>
      <c r="AF27" s="663"/>
      <c r="AG27" s="663"/>
      <c r="AH27" s="663"/>
      <c r="AI27" s="663"/>
      <c r="AJ27" s="663"/>
      <c r="AK27" s="663"/>
      <c r="AL27" s="664" t="s">
        <v>180</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8595998</v>
      </c>
      <c r="BH27" s="660"/>
      <c r="BI27" s="660"/>
      <c r="BJ27" s="660"/>
      <c r="BK27" s="660"/>
      <c r="BL27" s="660"/>
      <c r="BM27" s="660"/>
      <c r="BN27" s="661"/>
      <c r="BO27" s="662">
        <v>100</v>
      </c>
      <c r="BP27" s="662"/>
      <c r="BQ27" s="662"/>
      <c r="BR27" s="662"/>
      <c r="BS27" s="668" t="s">
        <v>125</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5936348</v>
      </c>
      <c r="CS27" s="695"/>
      <c r="CT27" s="695"/>
      <c r="CU27" s="695"/>
      <c r="CV27" s="695"/>
      <c r="CW27" s="695"/>
      <c r="CX27" s="695"/>
      <c r="CY27" s="696"/>
      <c r="CZ27" s="664">
        <v>19.600000000000001</v>
      </c>
      <c r="DA27" s="693"/>
      <c r="DB27" s="693"/>
      <c r="DC27" s="697"/>
      <c r="DD27" s="668">
        <v>1835776</v>
      </c>
      <c r="DE27" s="695"/>
      <c r="DF27" s="695"/>
      <c r="DG27" s="695"/>
      <c r="DH27" s="695"/>
      <c r="DI27" s="695"/>
      <c r="DJ27" s="695"/>
      <c r="DK27" s="696"/>
      <c r="DL27" s="668">
        <v>1835716</v>
      </c>
      <c r="DM27" s="695"/>
      <c r="DN27" s="695"/>
      <c r="DO27" s="695"/>
      <c r="DP27" s="695"/>
      <c r="DQ27" s="695"/>
      <c r="DR27" s="695"/>
      <c r="DS27" s="695"/>
      <c r="DT27" s="695"/>
      <c r="DU27" s="695"/>
      <c r="DV27" s="696"/>
      <c r="DW27" s="664">
        <v>9.1999999999999993</v>
      </c>
      <c r="DX27" s="693"/>
      <c r="DY27" s="693"/>
      <c r="DZ27" s="693"/>
      <c r="EA27" s="693"/>
      <c r="EB27" s="693"/>
      <c r="EC27" s="694"/>
    </row>
    <row r="28" spans="2:133" ht="11.25" customHeight="1" x14ac:dyDescent="0.2">
      <c r="B28" s="701" t="s">
        <v>300</v>
      </c>
      <c r="C28" s="702"/>
      <c r="D28" s="702"/>
      <c r="E28" s="702"/>
      <c r="F28" s="702"/>
      <c r="G28" s="702"/>
      <c r="H28" s="702"/>
      <c r="I28" s="702"/>
      <c r="J28" s="702"/>
      <c r="K28" s="702"/>
      <c r="L28" s="702"/>
      <c r="M28" s="702"/>
      <c r="N28" s="702"/>
      <c r="O28" s="702"/>
      <c r="P28" s="702"/>
      <c r="Q28" s="703"/>
      <c r="R28" s="659" t="s">
        <v>125</v>
      </c>
      <c r="S28" s="660"/>
      <c r="T28" s="660"/>
      <c r="U28" s="660"/>
      <c r="V28" s="660"/>
      <c r="W28" s="660"/>
      <c r="X28" s="660"/>
      <c r="Y28" s="661"/>
      <c r="Z28" s="662" t="s">
        <v>180</v>
      </c>
      <c r="AA28" s="662"/>
      <c r="AB28" s="662"/>
      <c r="AC28" s="662"/>
      <c r="AD28" s="663" t="s">
        <v>180</v>
      </c>
      <c r="AE28" s="663"/>
      <c r="AF28" s="663"/>
      <c r="AG28" s="663"/>
      <c r="AH28" s="663"/>
      <c r="AI28" s="663"/>
      <c r="AJ28" s="663"/>
      <c r="AK28" s="663"/>
      <c r="AL28" s="664" t="s">
        <v>180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4404829</v>
      </c>
      <c r="CS28" s="660"/>
      <c r="CT28" s="660"/>
      <c r="CU28" s="660"/>
      <c r="CV28" s="660"/>
      <c r="CW28" s="660"/>
      <c r="CX28" s="660"/>
      <c r="CY28" s="661"/>
      <c r="CZ28" s="664">
        <v>14.6</v>
      </c>
      <c r="DA28" s="693"/>
      <c r="DB28" s="693"/>
      <c r="DC28" s="697"/>
      <c r="DD28" s="668">
        <v>4364312</v>
      </c>
      <c r="DE28" s="660"/>
      <c r="DF28" s="660"/>
      <c r="DG28" s="660"/>
      <c r="DH28" s="660"/>
      <c r="DI28" s="660"/>
      <c r="DJ28" s="660"/>
      <c r="DK28" s="661"/>
      <c r="DL28" s="668">
        <v>4364312</v>
      </c>
      <c r="DM28" s="660"/>
      <c r="DN28" s="660"/>
      <c r="DO28" s="660"/>
      <c r="DP28" s="660"/>
      <c r="DQ28" s="660"/>
      <c r="DR28" s="660"/>
      <c r="DS28" s="660"/>
      <c r="DT28" s="660"/>
      <c r="DU28" s="660"/>
      <c r="DV28" s="661"/>
      <c r="DW28" s="664">
        <v>21.8</v>
      </c>
      <c r="DX28" s="693"/>
      <c r="DY28" s="693"/>
      <c r="DZ28" s="693"/>
      <c r="EA28" s="693"/>
      <c r="EB28" s="693"/>
      <c r="EC28" s="694"/>
    </row>
    <row r="29" spans="2:133" ht="11.25" customHeight="1" x14ac:dyDescent="0.2">
      <c r="B29" s="656" t="s">
        <v>302</v>
      </c>
      <c r="C29" s="657"/>
      <c r="D29" s="657"/>
      <c r="E29" s="657"/>
      <c r="F29" s="657"/>
      <c r="G29" s="657"/>
      <c r="H29" s="657"/>
      <c r="I29" s="657"/>
      <c r="J29" s="657"/>
      <c r="K29" s="657"/>
      <c r="L29" s="657"/>
      <c r="M29" s="657"/>
      <c r="N29" s="657"/>
      <c r="O29" s="657"/>
      <c r="P29" s="657"/>
      <c r="Q29" s="658"/>
      <c r="R29" s="659">
        <v>1905588</v>
      </c>
      <c r="S29" s="660"/>
      <c r="T29" s="660"/>
      <c r="U29" s="660"/>
      <c r="V29" s="660"/>
      <c r="W29" s="660"/>
      <c r="X29" s="660"/>
      <c r="Y29" s="661"/>
      <c r="Z29" s="662">
        <v>5.9</v>
      </c>
      <c r="AA29" s="662"/>
      <c r="AB29" s="662"/>
      <c r="AC29" s="662"/>
      <c r="AD29" s="663" t="s">
        <v>180</v>
      </c>
      <c r="AE29" s="663"/>
      <c r="AF29" s="663"/>
      <c r="AG29" s="663"/>
      <c r="AH29" s="663"/>
      <c r="AI29" s="663"/>
      <c r="AJ29" s="663"/>
      <c r="AK29" s="663"/>
      <c r="AL29" s="664" t="s">
        <v>125</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4404775</v>
      </c>
      <c r="CS29" s="695"/>
      <c r="CT29" s="695"/>
      <c r="CU29" s="695"/>
      <c r="CV29" s="695"/>
      <c r="CW29" s="695"/>
      <c r="CX29" s="695"/>
      <c r="CY29" s="696"/>
      <c r="CZ29" s="664">
        <v>14.6</v>
      </c>
      <c r="DA29" s="693"/>
      <c r="DB29" s="693"/>
      <c r="DC29" s="697"/>
      <c r="DD29" s="668">
        <v>4364258</v>
      </c>
      <c r="DE29" s="695"/>
      <c r="DF29" s="695"/>
      <c r="DG29" s="695"/>
      <c r="DH29" s="695"/>
      <c r="DI29" s="695"/>
      <c r="DJ29" s="695"/>
      <c r="DK29" s="696"/>
      <c r="DL29" s="668">
        <v>4364258</v>
      </c>
      <c r="DM29" s="695"/>
      <c r="DN29" s="695"/>
      <c r="DO29" s="695"/>
      <c r="DP29" s="695"/>
      <c r="DQ29" s="695"/>
      <c r="DR29" s="695"/>
      <c r="DS29" s="695"/>
      <c r="DT29" s="695"/>
      <c r="DU29" s="695"/>
      <c r="DV29" s="696"/>
      <c r="DW29" s="664">
        <v>21.8</v>
      </c>
      <c r="DX29" s="693"/>
      <c r="DY29" s="693"/>
      <c r="DZ29" s="693"/>
      <c r="EA29" s="693"/>
      <c r="EB29" s="693"/>
      <c r="EC29" s="694"/>
    </row>
    <row r="30" spans="2:133" ht="11.25" customHeight="1" x14ac:dyDescent="0.2">
      <c r="B30" s="656" t="s">
        <v>307</v>
      </c>
      <c r="C30" s="657"/>
      <c r="D30" s="657"/>
      <c r="E30" s="657"/>
      <c r="F30" s="657"/>
      <c r="G30" s="657"/>
      <c r="H30" s="657"/>
      <c r="I30" s="657"/>
      <c r="J30" s="657"/>
      <c r="K30" s="657"/>
      <c r="L30" s="657"/>
      <c r="M30" s="657"/>
      <c r="N30" s="657"/>
      <c r="O30" s="657"/>
      <c r="P30" s="657"/>
      <c r="Q30" s="658"/>
      <c r="R30" s="659">
        <v>105283</v>
      </c>
      <c r="S30" s="660"/>
      <c r="T30" s="660"/>
      <c r="U30" s="660"/>
      <c r="V30" s="660"/>
      <c r="W30" s="660"/>
      <c r="X30" s="660"/>
      <c r="Y30" s="661"/>
      <c r="Z30" s="662">
        <v>0.3</v>
      </c>
      <c r="AA30" s="662"/>
      <c r="AB30" s="662"/>
      <c r="AC30" s="662"/>
      <c r="AD30" s="663">
        <v>5602</v>
      </c>
      <c r="AE30" s="663"/>
      <c r="AF30" s="663"/>
      <c r="AG30" s="663"/>
      <c r="AH30" s="663"/>
      <c r="AI30" s="663"/>
      <c r="AJ30" s="663"/>
      <c r="AK30" s="663"/>
      <c r="AL30" s="664">
        <v>0</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97.8</v>
      </c>
      <c r="BH30" s="720"/>
      <c r="BI30" s="720"/>
      <c r="BJ30" s="720"/>
      <c r="BK30" s="720"/>
      <c r="BL30" s="720"/>
      <c r="BM30" s="654">
        <v>90.4</v>
      </c>
      <c r="BN30" s="720"/>
      <c r="BO30" s="720"/>
      <c r="BP30" s="720"/>
      <c r="BQ30" s="721"/>
      <c r="BR30" s="719">
        <v>97.7</v>
      </c>
      <c r="BS30" s="720"/>
      <c r="BT30" s="720"/>
      <c r="BU30" s="720"/>
      <c r="BV30" s="720"/>
      <c r="BW30" s="720"/>
      <c r="BX30" s="654">
        <v>89.6</v>
      </c>
      <c r="BY30" s="720"/>
      <c r="BZ30" s="720"/>
      <c r="CA30" s="720"/>
      <c r="CB30" s="721"/>
      <c r="CD30" s="724"/>
      <c r="CE30" s="725"/>
      <c r="CF30" s="674" t="s">
        <v>310</v>
      </c>
      <c r="CG30" s="675"/>
      <c r="CH30" s="675"/>
      <c r="CI30" s="675"/>
      <c r="CJ30" s="675"/>
      <c r="CK30" s="675"/>
      <c r="CL30" s="675"/>
      <c r="CM30" s="675"/>
      <c r="CN30" s="675"/>
      <c r="CO30" s="675"/>
      <c r="CP30" s="675"/>
      <c r="CQ30" s="676"/>
      <c r="CR30" s="659">
        <v>4096691</v>
      </c>
      <c r="CS30" s="660"/>
      <c r="CT30" s="660"/>
      <c r="CU30" s="660"/>
      <c r="CV30" s="660"/>
      <c r="CW30" s="660"/>
      <c r="CX30" s="660"/>
      <c r="CY30" s="661"/>
      <c r="CZ30" s="664">
        <v>13.5</v>
      </c>
      <c r="DA30" s="693"/>
      <c r="DB30" s="693"/>
      <c r="DC30" s="697"/>
      <c r="DD30" s="668">
        <v>4056174</v>
      </c>
      <c r="DE30" s="660"/>
      <c r="DF30" s="660"/>
      <c r="DG30" s="660"/>
      <c r="DH30" s="660"/>
      <c r="DI30" s="660"/>
      <c r="DJ30" s="660"/>
      <c r="DK30" s="661"/>
      <c r="DL30" s="668">
        <v>4056174</v>
      </c>
      <c r="DM30" s="660"/>
      <c r="DN30" s="660"/>
      <c r="DO30" s="660"/>
      <c r="DP30" s="660"/>
      <c r="DQ30" s="660"/>
      <c r="DR30" s="660"/>
      <c r="DS30" s="660"/>
      <c r="DT30" s="660"/>
      <c r="DU30" s="660"/>
      <c r="DV30" s="661"/>
      <c r="DW30" s="664">
        <v>20.3</v>
      </c>
      <c r="DX30" s="693"/>
      <c r="DY30" s="693"/>
      <c r="DZ30" s="693"/>
      <c r="EA30" s="693"/>
      <c r="EB30" s="693"/>
      <c r="EC30" s="694"/>
    </row>
    <row r="31" spans="2:133" ht="11.25" customHeight="1" x14ac:dyDescent="0.2">
      <c r="B31" s="656" t="s">
        <v>311</v>
      </c>
      <c r="C31" s="657"/>
      <c r="D31" s="657"/>
      <c r="E31" s="657"/>
      <c r="F31" s="657"/>
      <c r="G31" s="657"/>
      <c r="H31" s="657"/>
      <c r="I31" s="657"/>
      <c r="J31" s="657"/>
      <c r="K31" s="657"/>
      <c r="L31" s="657"/>
      <c r="M31" s="657"/>
      <c r="N31" s="657"/>
      <c r="O31" s="657"/>
      <c r="P31" s="657"/>
      <c r="Q31" s="658"/>
      <c r="R31" s="659">
        <v>213916</v>
      </c>
      <c r="S31" s="660"/>
      <c r="T31" s="660"/>
      <c r="U31" s="660"/>
      <c r="V31" s="660"/>
      <c r="W31" s="660"/>
      <c r="X31" s="660"/>
      <c r="Y31" s="661"/>
      <c r="Z31" s="662">
        <v>0.7</v>
      </c>
      <c r="AA31" s="662"/>
      <c r="AB31" s="662"/>
      <c r="AC31" s="662"/>
      <c r="AD31" s="663" t="s">
        <v>180</v>
      </c>
      <c r="AE31" s="663"/>
      <c r="AF31" s="663"/>
      <c r="AG31" s="663"/>
      <c r="AH31" s="663"/>
      <c r="AI31" s="663"/>
      <c r="AJ31" s="663"/>
      <c r="AK31" s="663"/>
      <c r="AL31" s="664" t="s">
        <v>180</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98.6</v>
      </c>
      <c r="BH31" s="695"/>
      <c r="BI31" s="695"/>
      <c r="BJ31" s="695"/>
      <c r="BK31" s="695"/>
      <c r="BL31" s="695"/>
      <c r="BM31" s="665">
        <v>94.8</v>
      </c>
      <c r="BN31" s="717"/>
      <c r="BO31" s="717"/>
      <c r="BP31" s="717"/>
      <c r="BQ31" s="718"/>
      <c r="BR31" s="716">
        <v>98.6</v>
      </c>
      <c r="BS31" s="695"/>
      <c r="BT31" s="695"/>
      <c r="BU31" s="695"/>
      <c r="BV31" s="695"/>
      <c r="BW31" s="695"/>
      <c r="BX31" s="665">
        <v>94.2</v>
      </c>
      <c r="BY31" s="717"/>
      <c r="BZ31" s="717"/>
      <c r="CA31" s="717"/>
      <c r="CB31" s="718"/>
      <c r="CD31" s="724"/>
      <c r="CE31" s="725"/>
      <c r="CF31" s="674" t="s">
        <v>314</v>
      </c>
      <c r="CG31" s="675"/>
      <c r="CH31" s="675"/>
      <c r="CI31" s="675"/>
      <c r="CJ31" s="675"/>
      <c r="CK31" s="675"/>
      <c r="CL31" s="675"/>
      <c r="CM31" s="675"/>
      <c r="CN31" s="675"/>
      <c r="CO31" s="675"/>
      <c r="CP31" s="675"/>
      <c r="CQ31" s="676"/>
      <c r="CR31" s="659">
        <v>308084</v>
      </c>
      <c r="CS31" s="695"/>
      <c r="CT31" s="695"/>
      <c r="CU31" s="695"/>
      <c r="CV31" s="695"/>
      <c r="CW31" s="695"/>
      <c r="CX31" s="695"/>
      <c r="CY31" s="696"/>
      <c r="CZ31" s="664">
        <v>1</v>
      </c>
      <c r="DA31" s="693"/>
      <c r="DB31" s="693"/>
      <c r="DC31" s="697"/>
      <c r="DD31" s="668">
        <v>308084</v>
      </c>
      <c r="DE31" s="695"/>
      <c r="DF31" s="695"/>
      <c r="DG31" s="695"/>
      <c r="DH31" s="695"/>
      <c r="DI31" s="695"/>
      <c r="DJ31" s="695"/>
      <c r="DK31" s="696"/>
      <c r="DL31" s="668">
        <v>308084</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2">
      <c r="B32" s="656" t="s">
        <v>315</v>
      </c>
      <c r="C32" s="657"/>
      <c r="D32" s="657"/>
      <c r="E32" s="657"/>
      <c r="F32" s="657"/>
      <c r="G32" s="657"/>
      <c r="H32" s="657"/>
      <c r="I32" s="657"/>
      <c r="J32" s="657"/>
      <c r="K32" s="657"/>
      <c r="L32" s="657"/>
      <c r="M32" s="657"/>
      <c r="N32" s="657"/>
      <c r="O32" s="657"/>
      <c r="P32" s="657"/>
      <c r="Q32" s="658"/>
      <c r="R32" s="659">
        <v>383182</v>
      </c>
      <c r="S32" s="660"/>
      <c r="T32" s="660"/>
      <c r="U32" s="660"/>
      <c r="V32" s="660"/>
      <c r="W32" s="660"/>
      <c r="X32" s="660"/>
      <c r="Y32" s="661"/>
      <c r="Z32" s="662">
        <v>1.2</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97.4</v>
      </c>
      <c r="BH32" s="729"/>
      <c r="BI32" s="729"/>
      <c r="BJ32" s="729"/>
      <c r="BK32" s="729"/>
      <c r="BL32" s="729"/>
      <c r="BM32" s="730">
        <v>86.3</v>
      </c>
      <c r="BN32" s="729"/>
      <c r="BO32" s="729"/>
      <c r="BP32" s="729"/>
      <c r="BQ32" s="731"/>
      <c r="BR32" s="728">
        <v>96.9</v>
      </c>
      <c r="BS32" s="729"/>
      <c r="BT32" s="729"/>
      <c r="BU32" s="729"/>
      <c r="BV32" s="729"/>
      <c r="BW32" s="729"/>
      <c r="BX32" s="730">
        <v>85</v>
      </c>
      <c r="BY32" s="729"/>
      <c r="BZ32" s="729"/>
      <c r="CA32" s="729"/>
      <c r="CB32" s="731"/>
      <c r="CD32" s="726"/>
      <c r="CE32" s="727"/>
      <c r="CF32" s="674" t="s">
        <v>317</v>
      </c>
      <c r="CG32" s="675"/>
      <c r="CH32" s="675"/>
      <c r="CI32" s="675"/>
      <c r="CJ32" s="675"/>
      <c r="CK32" s="675"/>
      <c r="CL32" s="675"/>
      <c r="CM32" s="675"/>
      <c r="CN32" s="675"/>
      <c r="CO32" s="675"/>
      <c r="CP32" s="675"/>
      <c r="CQ32" s="676"/>
      <c r="CR32" s="659">
        <v>54</v>
      </c>
      <c r="CS32" s="660"/>
      <c r="CT32" s="660"/>
      <c r="CU32" s="660"/>
      <c r="CV32" s="660"/>
      <c r="CW32" s="660"/>
      <c r="CX32" s="660"/>
      <c r="CY32" s="661"/>
      <c r="CZ32" s="664">
        <v>0</v>
      </c>
      <c r="DA32" s="693"/>
      <c r="DB32" s="693"/>
      <c r="DC32" s="697"/>
      <c r="DD32" s="668">
        <v>54</v>
      </c>
      <c r="DE32" s="660"/>
      <c r="DF32" s="660"/>
      <c r="DG32" s="660"/>
      <c r="DH32" s="660"/>
      <c r="DI32" s="660"/>
      <c r="DJ32" s="660"/>
      <c r="DK32" s="661"/>
      <c r="DL32" s="668">
        <v>54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318</v>
      </c>
      <c r="C33" s="657"/>
      <c r="D33" s="657"/>
      <c r="E33" s="657"/>
      <c r="F33" s="657"/>
      <c r="G33" s="657"/>
      <c r="H33" s="657"/>
      <c r="I33" s="657"/>
      <c r="J33" s="657"/>
      <c r="K33" s="657"/>
      <c r="L33" s="657"/>
      <c r="M33" s="657"/>
      <c r="N33" s="657"/>
      <c r="O33" s="657"/>
      <c r="P33" s="657"/>
      <c r="Q33" s="658"/>
      <c r="R33" s="659">
        <v>1655254</v>
      </c>
      <c r="S33" s="660"/>
      <c r="T33" s="660"/>
      <c r="U33" s="660"/>
      <c r="V33" s="660"/>
      <c r="W33" s="660"/>
      <c r="X33" s="660"/>
      <c r="Y33" s="661"/>
      <c r="Z33" s="662">
        <v>5.0999999999999996</v>
      </c>
      <c r="AA33" s="662"/>
      <c r="AB33" s="662"/>
      <c r="AC33" s="662"/>
      <c r="AD33" s="663" t="s">
        <v>180</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11586541</v>
      </c>
      <c r="CS33" s="695"/>
      <c r="CT33" s="695"/>
      <c r="CU33" s="695"/>
      <c r="CV33" s="695"/>
      <c r="CW33" s="695"/>
      <c r="CX33" s="695"/>
      <c r="CY33" s="696"/>
      <c r="CZ33" s="664">
        <v>38.299999999999997</v>
      </c>
      <c r="DA33" s="693"/>
      <c r="DB33" s="693"/>
      <c r="DC33" s="697"/>
      <c r="DD33" s="668">
        <v>9812182</v>
      </c>
      <c r="DE33" s="695"/>
      <c r="DF33" s="695"/>
      <c r="DG33" s="695"/>
      <c r="DH33" s="695"/>
      <c r="DI33" s="695"/>
      <c r="DJ33" s="695"/>
      <c r="DK33" s="696"/>
      <c r="DL33" s="668">
        <v>7579501</v>
      </c>
      <c r="DM33" s="695"/>
      <c r="DN33" s="695"/>
      <c r="DO33" s="695"/>
      <c r="DP33" s="695"/>
      <c r="DQ33" s="695"/>
      <c r="DR33" s="695"/>
      <c r="DS33" s="695"/>
      <c r="DT33" s="695"/>
      <c r="DU33" s="695"/>
      <c r="DV33" s="696"/>
      <c r="DW33" s="664">
        <v>37.9</v>
      </c>
      <c r="DX33" s="693"/>
      <c r="DY33" s="693"/>
      <c r="DZ33" s="693"/>
      <c r="EA33" s="693"/>
      <c r="EB33" s="693"/>
      <c r="EC33" s="694"/>
    </row>
    <row r="34" spans="2:133" ht="11.25" customHeight="1" x14ac:dyDescent="0.2">
      <c r="B34" s="656" t="s">
        <v>320</v>
      </c>
      <c r="C34" s="657"/>
      <c r="D34" s="657"/>
      <c r="E34" s="657"/>
      <c r="F34" s="657"/>
      <c r="G34" s="657"/>
      <c r="H34" s="657"/>
      <c r="I34" s="657"/>
      <c r="J34" s="657"/>
      <c r="K34" s="657"/>
      <c r="L34" s="657"/>
      <c r="M34" s="657"/>
      <c r="N34" s="657"/>
      <c r="O34" s="657"/>
      <c r="P34" s="657"/>
      <c r="Q34" s="658"/>
      <c r="R34" s="659">
        <v>230650</v>
      </c>
      <c r="S34" s="660"/>
      <c r="T34" s="660"/>
      <c r="U34" s="660"/>
      <c r="V34" s="660"/>
      <c r="W34" s="660"/>
      <c r="X34" s="660"/>
      <c r="Y34" s="661"/>
      <c r="Z34" s="662">
        <v>0.7</v>
      </c>
      <c r="AA34" s="662"/>
      <c r="AB34" s="662"/>
      <c r="AC34" s="662"/>
      <c r="AD34" s="663">
        <v>50958</v>
      </c>
      <c r="AE34" s="663"/>
      <c r="AF34" s="663"/>
      <c r="AG34" s="663"/>
      <c r="AH34" s="663"/>
      <c r="AI34" s="663"/>
      <c r="AJ34" s="663"/>
      <c r="AK34" s="663"/>
      <c r="AL34" s="664">
        <v>0.3</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4483700</v>
      </c>
      <c r="CS34" s="660"/>
      <c r="CT34" s="660"/>
      <c r="CU34" s="660"/>
      <c r="CV34" s="660"/>
      <c r="CW34" s="660"/>
      <c r="CX34" s="660"/>
      <c r="CY34" s="661"/>
      <c r="CZ34" s="664">
        <v>14.8</v>
      </c>
      <c r="DA34" s="693"/>
      <c r="DB34" s="693"/>
      <c r="DC34" s="697"/>
      <c r="DD34" s="668">
        <v>3699113</v>
      </c>
      <c r="DE34" s="660"/>
      <c r="DF34" s="660"/>
      <c r="DG34" s="660"/>
      <c r="DH34" s="660"/>
      <c r="DI34" s="660"/>
      <c r="DJ34" s="660"/>
      <c r="DK34" s="661"/>
      <c r="DL34" s="668">
        <v>3006373</v>
      </c>
      <c r="DM34" s="660"/>
      <c r="DN34" s="660"/>
      <c r="DO34" s="660"/>
      <c r="DP34" s="660"/>
      <c r="DQ34" s="660"/>
      <c r="DR34" s="660"/>
      <c r="DS34" s="660"/>
      <c r="DT34" s="660"/>
      <c r="DU34" s="660"/>
      <c r="DV34" s="661"/>
      <c r="DW34" s="664">
        <v>15</v>
      </c>
      <c r="DX34" s="693"/>
      <c r="DY34" s="693"/>
      <c r="DZ34" s="693"/>
      <c r="EA34" s="693"/>
      <c r="EB34" s="693"/>
      <c r="EC34" s="694"/>
    </row>
    <row r="35" spans="2:133" ht="11.25" customHeight="1" x14ac:dyDescent="0.2">
      <c r="B35" s="656" t="s">
        <v>324</v>
      </c>
      <c r="C35" s="657"/>
      <c r="D35" s="657"/>
      <c r="E35" s="657"/>
      <c r="F35" s="657"/>
      <c r="G35" s="657"/>
      <c r="H35" s="657"/>
      <c r="I35" s="657"/>
      <c r="J35" s="657"/>
      <c r="K35" s="657"/>
      <c r="L35" s="657"/>
      <c r="M35" s="657"/>
      <c r="N35" s="657"/>
      <c r="O35" s="657"/>
      <c r="P35" s="657"/>
      <c r="Q35" s="658"/>
      <c r="R35" s="659">
        <v>3315652</v>
      </c>
      <c r="S35" s="660"/>
      <c r="T35" s="660"/>
      <c r="U35" s="660"/>
      <c r="V35" s="660"/>
      <c r="W35" s="660"/>
      <c r="X35" s="660"/>
      <c r="Y35" s="661"/>
      <c r="Z35" s="662">
        <v>10.3</v>
      </c>
      <c r="AA35" s="662"/>
      <c r="AB35" s="662"/>
      <c r="AC35" s="662"/>
      <c r="AD35" s="663" t="s">
        <v>180</v>
      </c>
      <c r="AE35" s="663"/>
      <c r="AF35" s="663"/>
      <c r="AG35" s="663"/>
      <c r="AH35" s="663"/>
      <c r="AI35" s="663"/>
      <c r="AJ35" s="663"/>
      <c r="AK35" s="663"/>
      <c r="AL35" s="664" t="s">
        <v>180</v>
      </c>
      <c r="AM35" s="665"/>
      <c r="AN35" s="665"/>
      <c r="AO35" s="666"/>
      <c r="AP35" s="214"/>
      <c r="AQ35" s="732" t="s">
        <v>325</v>
      </c>
      <c r="AR35" s="733"/>
      <c r="AS35" s="733"/>
      <c r="AT35" s="733"/>
      <c r="AU35" s="733"/>
      <c r="AV35" s="733"/>
      <c r="AW35" s="733"/>
      <c r="AX35" s="733"/>
      <c r="AY35" s="734"/>
      <c r="AZ35" s="648">
        <v>4781777</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509218</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137734</v>
      </c>
      <c r="CS35" s="695"/>
      <c r="CT35" s="695"/>
      <c r="CU35" s="695"/>
      <c r="CV35" s="695"/>
      <c r="CW35" s="695"/>
      <c r="CX35" s="695"/>
      <c r="CY35" s="696"/>
      <c r="CZ35" s="664">
        <v>0.5</v>
      </c>
      <c r="DA35" s="693"/>
      <c r="DB35" s="693"/>
      <c r="DC35" s="697"/>
      <c r="DD35" s="668">
        <v>110170</v>
      </c>
      <c r="DE35" s="695"/>
      <c r="DF35" s="695"/>
      <c r="DG35" s="695"/>
      <c r="DH35" s="695"/>
      <c r="DI35" s="695"/>
      <c r="DJ35" s="695"/>
      <c r="DK35" s="696"/>
      <c r="DL35" s="668">
        <v>110170</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2">
      <c r="B36" s="656" t="s">
        <v>328</v>
      </c>
      <c r="C36" s="657"/>
      <c r="D36" s="657"/>
      <c r="E36" s="657"/>
      <c r="F36" s="657"/>
      <c r="G36" s="657"/>
      <c r="H36" s="657"/>
      <c r="I36" s="657"/>
      <c r="J36" s="657"/>
      <c r="K36" s="657"/>
      <c r="L36" s="657"/>
      <c r="M36" s="657"/>
      <c r="N36" s="657"/>
      <c r="O36" s="657"/>
      <c r="P36" s="657"/>
      <c r="Q36" s="658"/>
      <c r="R36" s="659" t="s">
        <v>180</v>
      </c>
      <c r="S36" s="660"/>
      <c r="T36" s="660"/>
      <c r="U36" s="660"/>
      <c r="V36" s="660"/>
      <c r="W36" s="660"/>
      <c r="X36" s="660"/>
      <c r="Y36" s="661"/>
      <c r="Z36" s="662" t="s">
        <v>180</v>
      </c>
      <c r="AA36" s="662"/>
      <c r="AB36" s="662"/>
      <c r="AC36" s="662"/>
      <c r="AD36" s="663" t="s">
        <v>125</v>
      </c>
      <c r="AE36" s="663"/>
      <c r="AF36" s="663"/>
      <c r="AG36" s="663"/>
      <c r="AH36" s="663"/>
      <c r="AI36" s="663"/>
      <c r="AJ36" s="663"/>
      <c r="AK36" s="663"/>
      <c r="AL36" s="664" t="s">
        <v>180</v>
      </c>
      <c r="AM36" s="665"/>
      <c r="AN36" s="665"/>
      <c r="AO36" s="666"/>
      <c r="AQ36" s="736" t="s">
        <v>329</v>
      </c>
      <c r="AR36" s="737"/>
      <c r="AS36" s="737"/>
      <c r="AT36" s="737"/>
      <c r="AU36" s="737"/>
      <c r="AV36" s="737"/>
      <c r="AW36" s="737"/>
      <c r="AX36" s="737"/>
      <c r="AY36" s="738"/>
      <c r="AZ36" s="659">
        <v>1724151</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435225</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3948153</v>
      </c>
      <c r="CS36" s="660"/>
      <c r="CT36" s="660"/>
      <c r="CU36" s="660"/>
      <c r="CV36" s="660"/>
      <c r="CW36" s="660"/>
      <c r="CX36" s="660"/>
      <c r="CY36" s="661"/>
      <c r="CZ36" s="664">
        <v>13</v>
      </c>
      <c r="DA36" s="693"/>
      <c r="DB36" s="693"/>
      <c r="DC36" s="697"/>
      <c r="DD36" s="668">
        <v>3736706</v>
      </c>
      <c r="DE36" s="660"/>
      <c r="DF36" s="660"/>
      <c r="DG36" s="660"/>
      <c r="DH36" s="660"/>
      <c r="DI36" s="660"/>
      <c r="DJ36" s="660"/>
      <c r="DK36" s="661"/>
      <c r="DL36" s="668">
        <v>2272831</v>
      </c>
      <c r="DM36" s="660"/>
      <c r="DN36" s="660"/>
      <c r="DO36" s="660"/>
      <c r="DP36" s="660"/>
      <c r="DQ36" s="660"/>
      <c r="DR36" s="660"/>
      <c r="DS36" s="660"/>
      <c r="DT36" s="660"/>
      <c r="DU36" s="660"/>
      <c r="DV36" s="661"/>
      <c r="DW36" s="664">
        <v>11.4</v>
      </c>
      <c r="DX36" s="693"/>
      <c r="DY36" s="693"/>
      <c r="DZ36" s="693"/>
      <c r="EA36" s="693"/>
      <c r="EB36" s="693"/>
      <c r="EC36" s="694"/>
    </row>
    <row r="37" spans="2:133" ht="11.25" customHeight="1" x14ac:dyDescent="0.2">
      <c r="B37" s="656" t="s">
        <v>332</v>
      </c>
      <c r="C37" s="657"/>
      <c r="D37" s="657"/>
      <c r="E37" s="657"/>
      <c r="F37" s="657"/>
      <c r="G37" s="657"/>
      <c r="H37" s="657"/>
      <c r="I37" s="657"/>
      <c r="J37" s="657"/>
      <c r="K37" s="657"/>
      <c r="L37" s="657"/>
      <c r="M37" s="657"/>
      <c r="N37" s="657"/>
      <c r="O37" s="657"/>
      <c r="P37" s="657"/>
      <c r="Q37" s="658"/>
      <c r="R37" s="659">
        <v>1071952</v>
      </c>
      <c r="S37" s="660"/>
      <c r="T37" s="660"/>
      <c r="U37" s="660"/>
      <c r="V37" s="660"/>
      <c r="W37" s="660"/>
      <c r="X37" s="660"/>
      <c r="Y37" s="661"/>
      <c r="Z37" s="662">
        <v>3.3</v>
      </c>
      <c r="AA37" s="662"/>
      <c r="AB37" s="662"/>
      <c r="AC37" s="662"/>
      <c r="AD37" s="663" t="s">
        <v>125</v>
      </c>
      <c r="AE37" s="663"/>
      <c r="AF37" s="663"/>
      <c r="AG37" s="663"/>
      <c r="AH37" s="663"/>
      <c r="AI37" s="663"/>
      <c r="AJ37" s="663"/>
      <c r="AK37" s="663"/>
      <c r="AL37" s="664" t="s">
        <v>180</v>
      </c>
      <c r="AM37" s="665"/>
      <c r="AN37" s="665"/>
      <c r="AO37" s="666"/>
      <c r="AQ37" s="736" t="s">
        <v>333</v>
      </c>
      <c r="AR37" s="737"/>
      <c r="AS37" s="737"/>
      <c r="AT37" s="737"/>
      <c r="AU37" s="737"/>
      <c r="AV37" s="737"/>
      <c r="AW37" s="737"/>
      <c r="AX37" s="737"/>
      <c r="AY37" s="738"/>
      <c r="AZ37" s="659">
        <v>499537</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11073</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243795</v>
      </c>
      <c r="CS37" s="695"/>
      <c r="CT37" s="695"/>
      <c r="CU37" s="695"/>
      <c r="CV37" s="695"/>
      <c r="CW37" s="695"/>
      <c r="CX37" s="695"/>
      <c r="CY37" s="696"/>
      <c r="CZ37" s="664">
        <v>0.8</v>
      </c>
      <c r="DA37" s="693"/>
      <c r="DB37" s="693"/>
      <c r="DC37" s="697"/>
      <c r="DD37" s="668">
        <v>239386</v>
      </c>
      <c r="DE37" s="695"/>
      <c r="DF37" s="695"/>
      <c r="DG37" s="695"/>
      <c r="DH37" s="695"/>
      <c r="DI37" s="695"/>
      <c r="DJ37" s="695"/>
      <c r="DK37" s="696"/>
      <c r="DL37" s="668">
        <v>239386</v>
      </c>
      <c r="DM37" s="695"/>
      <c r="DN37" s="695"/>
      <c r="DO37" s="695"/>
      <c r="DP37" s="695"/>
      <c r="DQ37" s="695"/>
      <c r="DR37" s="695"/>
      <c r="DS37" s="695"/>
      <c r="DT37" s="695"/>
      <c r="DU37" s="695"/>
      <c r="DV37" s="696"/>
      <c r="DW37" s="664">
        <v>1.2</v>
      </c>
      <c r="DX37" s="693"/>
      <c r="DY37" s="693"/>
      <c r="DZ37" s="693"/>
      <c r="EA37" s="693"/>
      <c r="EB37" s="693"/>
      <c r="EC37" s="694"/>
    </row>
    <row r="38" spans="2:133" ht="11.25" customHeight="1" x14ac:dyDescent="0.2">
      <c r="B38" s="704" t="s">
        <v>336</v>
      </c>
      <c r="C38" s="705"/>
      <c r="D38" s="705"/>
      <c r="E38" s="705"/>
      <c r="F38" s="705"/>
      <c r="G38" s="705"/>
      <c r="H38" s="705"/>
      <c r="I38" s="705"/>
      <c r="J38" s="705"/>
      <c r="K38" s="705"/>
      <c r="L38" s="705"/>
      <c r="M38" s="705"/>
      <c r="N38" s="705"/>
      <c r="O38" s="705"/>
      <c r="P38" s="705"/>
      <c r="Q38" s="706"/>
      <c r="R38" s="739">
        <v>32184108</v>
      </c>
      <c r="S38" s="740"/>
      <c r="T38" s="740"/>
      <c r="U38" s="740"/>
      <c r="V38" s="740"/>
      <c r="W38" s="740"/>
      <c r="X38" s="740"/>
      <c r="Y38" s="741"/>
      <c r="Z38" s="742">
        <v>100</v>
      </c>
      <c r="AA38" s="742"/>
      <c r="AB38" s="742"/>
      <c r="AC38" s="742"/>
      <c r="AD38" s="743">
        <v>18951970</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8553</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18892</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2594089</v>
      </c>
      <c r="CS38" s="660"/>
      <c r="CT38" s="660"/>
      <c r="CU38" s="660"/>
      <c r="CV38" s="660"/>
      <c r="CW38" s="660"/>
      <c r="CX38" s="660"/>
      <c r="CY38" s="661"/>
      <c r="CZ38" s="664">
        <v>8.6</v>
      </c>
      <c r="DA38" s="693"/>
      <c r="DB38" s="693"/>
      <c r="DC38" s="697"/>
      <c r="DD38" s="668">
        <v>2128482</v>
      </c>
      <c r="DE38" s="660"/>
      <c r="DF38" s="660"/>
      <c r="DG38" s="660"/>
      <c r="DH38" s="660"/>
      <c r="DI38" s="660"/>
      <c r="DJ38" s="660"/>
      <c r="DK38" s="661"/>
      <c r="DL38" s="668">
        <v>2071358</v>
      </c>
      <c r="DM38" s="660"/>
      <c r="DN38" s="660"/>
      <c r="DO38" s="660"/>
      <c r="DP38" s="660"/>
      <c r="DQ38" s="660"/>
      <c r="DR38" s="660"/>
      <c r="DS38" s="660"/>
      <c r="DT38" s="660"/>
      <c r="DU38" s="660"/>
      <c r="DV38" s="661"/>
      <c r="DW38" s="664">
        <v>10.3</v>
      </c>
      <c r="DX38" s="693"/>
      <c r="DY38" s="693"/>
      <c r="DZ38" s="693"/>
      <c r="EA38" s="693"/>
      <c r="EB38" s="693"/>
      <c r="EC38" s="694"/>
    </row>
    <row r="39" spans="2:133" ht="11.25" customHeight="1" x14ac:dyDescent="0.2">
      <c r="AQ39" s="736" t="s">
        <v>340</v>
      </c>
      <c r="AR39" s="737"/>
      <c r="AS39" s="737"/>
      <c r="AT39" s="737"/>
      <c r="AU39" s="737"/>
      <c r="AV39" s="737"/>
      <c r="AW39" s="737"/>
      <c r="AX39" s="737"/>
      <c r="AY39" s="738"/>
      <c r="AZ39" s="659" t="s">
        <v>180</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115</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236996</v>
      </c>
      <c r="CS39" s="695"/>
      <c r="CT39" s="695"/>
      <c r="CU39" s="695"/>
      <c r="CV39" s="695"/>
      <c r="CW39" s="695"/>
      <c r="CX39" s="695"/>
      <c r="CY39" s="696"/>
      <c r="CZ39" s="664">
        <v>0.8</v>
      </c>
      <c r="DA39" s="693"/>
      <c r="DB39" s="693"/>
      <c r="DC39" s="697"/>
      <c r="DD39" s="668">
        <v>18942</v>
      </c>
      <c r="DE39" s="695"/>
      <c r="DF39" s="695"/>
      <c r="DG39" s="695"/>
      <c r="DH39" s="695"/>
      <c r="DI39" s="695"/>
      <c r="DJ39" s="695"/>
      <c r="DK39" s="696"/>
      <c r="DL39" s="668" t="s">
        <v>180</v>
      </c>
      <c r="DM39" s="695"/>
      <c r="DN39" s="695"/>
      <c r="DO39" s="695"/>
      <c r="DP39" s="695"/>
      <c r="DQ39" s="695"/>
      <c r="DR39" s="695"/>
      <c r="DS39" s="695"/>
      <c r="DT39" s="695"/>
      <c r="DU39" s="695"/>
      <c r="DV39" s="696"/>
      <c r="DW39" s="664" t="s">
        <v>180</v>
      </c>
      <c r="DX39" s="693"/>
      <c r="DY39" s="693"/>
      <c r="DZ39" s="693"/>
      <c r="EA39" s="693"/>
      <c r="EB39" s="693"/>
      <c r="EC39" s="694"/>
    </row>
    <row r="40" spans="2:133" ht="11.25" customHeight="1" x14ac:dyDescent="0.2">
      <c r="AQ40" s="736" t="s">
        <v>344</v>
      </c>
      <c r="AR40" s="737"/>
      <c r="AS40" s="737"/>
      <c r="AT40" s="737"/>
      <c r="AU40" s="737"/>
      <c r="AV40" s="737"/>
      <c r="AW40" s="737"/>
      <c r="AX40" s="737"/>
      <c r="AY40" s="738"/>
      <c r="AZ40" s="659">
        <v>652880</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109</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185869</v>
      </c>
      <c r="CS40" s="660"/>
      <c r="CT40" s="660"/>
      <c r="CU40" s="660"/>
      <c r="CV40" s="660"/>
      <c r="CW40" s="660"/>
      <c r="CX40" s="660"/>
      <c r="CY40" s="661"/>
      <c r="CZ40" s="664">
        <v>0.6</v>
      </c>
      <c r="DA40" s="693"/>
      <c r="DB40" s="693"/>
      <c r="DC40" s="697"/>
      <c r="DD40" s="668">
        <v>118769</v>
      </c>
      <c r="DE40" s="660"/>
      <c r="DF40" s="660"/>
      <c r="DG40" s="660"/>
      <c r="DH40" s="660"/>
      <c r="DI40" s="660"/>
      <c r="DJ40" s="660"/>
      <c r="DK40" s="661"/>
      <c r="DL40" s="668">
        <v>118769</v>
      </c>
      <c r="DM40" s="660"/>
      <c r="DN40" s="660"/>
      <c r="DO40" s="660"/>
      <c r="DP40" s="660"/>
      <c r="DQ40" s="660"/>
      <c r="DR40" s="660"/>
      <c r="DS40" s="660"/>
      <c r="DT40" s="660"/>
      <c r="DU40" s="660"/>
      <c r="DV40" s="661"/>
      <c r="DW40" s="664">
        <v>0.6</v>
      </c>
      <c r="DX40" s="693"/>
      <c r="DY40" s="693"/>
      <c r="DZ40" s="693"/>
      <c r="EA40" s="693"/>
      <c r="EB40" s="693"/>
      <c r="EC40" s="694"/>
    </row>
    <row r="41" spans="2:133" ht="11.25" customHeight="1" x14ac:dyDescent="0.2">
      <c r="AQ41" s="746" t="s">
        <v>347</v>
      </c>
      <c r="AR41" s="747"/>
      <c r="AS41" s="747"/>
      <c r="AT41" s="747"/>
      <c r="AU41" s="747"/>
      <c r="AV41" s="747"/>
      <c r="AW41" s="747"/>
      <c r="AX41" s="747"/>
      <c r="AY41" s="748"/>
      <c r="AZ41" s="739">
        <v>1896656</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307</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180</v>
      </c>
      <c r="CS41" s="695"/>
      <c r="CT41" s="695"/>
      <c r="CU41" s="695"/>
      <c r="CV41" s="695"/>
      <c r="CW41" s="695"/>
      <c r="CX41" s="695"/>
      <c r="CY41" s="696"/>
      <c r="CZ41" s="664" t="s">
        <v>180</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3901701</v>
      </c>
      <c r="CS42" s="660"/>
      <c r="CT42" s="660"/>
      <c r="CU42" s="660"/>
      <c r="CV42" s="660"/>
      <c r="CW42" s="660"/>
      <c r="CX42" s="660"/>
      <c r="CY42" s="661"/>
      <c r="CZ42" s="664">
        <v>12.9</v>
      </c>
      <c r="DA42" s="665"/>
      <c r="DB42" s="665"/>
      <c r="DC42" s="760"/>
      <c r="DD42" s="668">
        <v>761417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106773</v>
      </c>
      <c r="CS43" s="695"/>
      <c r="CT43" s="695"/>
      <c r="CU43" s="695"/>
      <c r="CV43" s="695"/>
      <c r="CW43" s="695"/>
      <c r="CX43" s="695"/>
      <c r="CY43" s="696"/>
      <c r="CZ43" s="664">
        <v>0.4</v>
      </c>
      <c r="DA43" s="693"/>
      <c r="DB43" s="693"/>
      <c r="DC43" s="697"/>
      <c r="DD43" s="668">
        <v>106773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354</v>
      </c>
      <c r="CD44" s="771" t="s">
        <v>305</v>
      </c>
      <c r="CE44" s="772"/>
      <c r="CF44" s="656" t="s">
        <v>355</v>
      </c>
      <c r="CG44" s="657"/>
      <c r="CH44" s="657"/>
      <c r="CI44" s="657"/>
      <c r="CJ44" s="657"/>
      <c r="CK44" s="657"/>
      <c r="CL44" s="657"/>
      <c r="CM44" s="657"/>
      <c r="CN44" s="657"/>
      <c r="CO44" s="657"/>
      <c r="CP44" s="657"/>
      <c r="CQ44" s="658"/>
      <c r="CR44" s="659">
        <v>3884872</v>
      </c>
      <c r="CS44" s="660"/>
      <c r="CT44" s="660"/>
      <c r="CU44" s="660"/>
      <c r="CV44" s="660"/>
      <c r="CW44" s="660"/>
      <c r="CX44" s="660"/>
      <c r="CY44" s="661"/>
      <c r="CZ44" s="664">
        <v>12.8</v>
      </c>
      <c r="DA44" s="665"/>
      <c r="DB44" s="665"/>
      <c r="DC44" s="760"/>
      <c r="DD44" s="668">
        <v>761417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356</v>
      </c>
      <c r="CG45" s="657"/>
      <c r="CH45" s="657"/>
      <c r="CI45" s="657"/>
      <c r="CJ45" s="657"/>
      <c r="CK45" s="657"/>
      <c r="CL45" s="657"/>
      <c r="CM45" s="657"/>
      <c r="CN45" s="657"/>
      <c r="CO45" s="657"/>
      <c r="CP45" s="657"/>
      <c r="CQ45" s="658"/>
      <c r="CR45" s="659">
        <v>1050884</v>
      </c>
      <c r="CS45" s="695"/>
      <c r="CT45" s="695"/>
      <c r="CU45" s="695"/>
      <c r="CV45" s="695"/>
      <c r="CW45" s="695"/>
      <c r="CX45" s="695"/>
      <c r="CY45" s="696"/>
      <c r="CZ45" s="664">
        <v>3.5</v>
      </c>
      <c r="DA45" s="693"/>
      <c r="DB45" s="693"/>
      <c r="DC45" s="697"/>
      <c r="DD45" s="668">
        <v>76889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357</v>
      </c>
      <c r="CG46" s="657"/>
      <c r="CH46" s="657"/>
      <c r="CI46" s="657"/>
      <c r="CJ46" s="657"/>
      <c r="CK46" s="657"/>
      <c r="CL46" s="657"/>
      <c r="CM46" s="657"/>
      <c r="CN46" s="657"/>
      <c r="CO46" s="657"/>
      <c r="CP46" s="657"/>
      <c r="CQ46" s="658"/>
      <c r="CR46" s="659">
        <v>2642673</v>
      </c>
      <c r="CS46" s="660"/>
      <c r="CT46" s="660"/>
      <c r="CU46" s="660"/>
      <c r="CV46" s="660"/>
      <c r="CW46" s="660"/>
      <c r="CX46" s="660"/>
      <c r="CY46" s="661"/>
      <c r="CZ46" s="664">
        <v>8.6999999999999993</v>
      </c>
      <c r="DA46" s="665"/>
      <c r="DB46" s="665"/>
      <c r="DC46" s="760"/>
      <c r="DD46" s="668">
        <v>677773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358</v>
      </c>
      <c r="CG47" s="657"/>
      <c r="CH47" s="657"/>
      <c r="CI47" s="657"/>
      <c r="CJ47" s="657"/>
      <c r="CK47" s="657"/>
      <c r="CL47" s="657"/>
      <c r="CM47" s="657"/>
      <c r="CN47" s="657"/>
      <c r="CO47" s="657"/>
      <c r="CP47" s="657"/>
      <c r="CQ47" s="658"/>
      <c r="CR47" s="659">
        <v>16829</v>
      </c>
      <c r="CS47" s="695"/>
      <c r="CT47" s="695"/>
      <c r="CU47" s="695"/>
      <c r="CV47" s="695"/>
      <c r="CW47" s="695"/>
      <c r="CX47" s="695"/>
      <c r="CY47" s="696"/>
      <c r="CZ47" s="664">
        <v>0.1</v>
      </c>
      <c r="DA47" s="693"/>
      <c r="DB47" s="693"/>
      <c r="DC47" s="697"/>
      <c r="DD47" s="668" t="s">
        <v>125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359</v>
      </c>
      <c r="CG48" s="657"/>
      <c r="CH48" s="657"/>
      <c r="CI48" s="657"/>
      <c r="CJ48" s="657"/>
      <c r="CK48" s="657"/>
      <c r="CL48" s="657"/>
      <c r="CM48" s="657"/>
      <c r="CN48" s="657"/>
      <c r="CO48" s="657"/>
      <c r="CP48" s="657"/>
      <c r="CQ48" s="658"/>
      <c r="CR48" s="659" t="s">
        <v>243</v>
      </c>
      <c r="CS48" s="660"/>
      <c r="CT48" s="660"/>
      <c r="CU48" s="660"/>
      <c r="CV48" s="660"/>
      <c r="CW48" s="660"/>
      <c r="CX48" s="660"/>
      <c r="CY48" s="661"/>
      <c r="CZ48" s="664" t="s">
        <v>125</v>
      </c>
      <c r="DA48" s="665"/>
      <c r="DB48" s="665"/>
      <c r="DC48" s="760"/>
      <c r="DD48" s="668" t="s">
        <v>243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360</v>
      </c>
      <c r="CE49" s="705"/>
      <c r="CF49" s="705"/>
      <c r="CG49" s="705"/>
      <c r="CH49" s="705"/>
      <c r="CI49" s="705"/>
      <c r="CJ49" s="705"/>
      <c r="CK49" s="705"/>
      <c r="CL49" s="705"/>
      <c r="CM49" s="705"/>
      <c r="CN49" s="705"/>
      <c r="CO49" s="705"/>
      <c r="CP49" s="705"/>
      <c r="CQ49" s="706"/>
      <c r="CR49" s="739">
        <v>30254122</v>
      </c>
      <c r="CS49" s="729"/>
      <c r="CT49" s="729"/>
      <c r="CU49" s="729"/>
      <c r="CV49" s="729"/>
      <c r="CW49" s="729"/>
      <c r="CX49" s="729"/>
      <c r="CY49" s="761"/>
      <c r="CZ49" s="744">
        <v>100</v>
      </c>
      <c r="DA49" s="762"/>
      <c r="DB49" s="762"/>
      <c r="DC49" s="763"/>
      <c r="DD49" s="764">
        <v>20804810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rWX0lGwEvsLxq2TZy2U5KakCDKOe1qSgqeBP7D/yNdtS9bVYuJc3NzQoJz6uGRMeNqWJUMppkTRpYU5awLRdMw==" saltValue="Woq3k33bB6Y3NIFJhiEI2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383</v>
      </c>
      <c r="C7" s="792"/>
      <c r="D7" s="792"/>
      <c r="E7" s="792"/>
      <c r="F7" s="792"/>
      <c r="G7" s="792"/>
      <c r="H7" s="792"/>
      <c r="I7" s="792"/>
      <c r="J7" s="792"/>
      <c r="K7" s="792"/>
      <c r="L7" s="792"/>
      <c r="M7" s="792"/>
      <c r="N7" s="792"/>
      <c r="O7" s="792"/>
      <c r="P7" s="793"/>
      <c r="Q7" s="794">
        <v>32137</v>
      </c>
      <c r="R7" s="795"/>
      <c r="S7" s="795"/>
      <c r="T7" s="795"/>
      <c r="U7" s="795"/>
      <c r="V7" s="795">
        <v>30215</v>
      </c>
      <c r="W7" s="795"/>
      <c r="X7" s="795"/>
      <c r="Y7" s="795"/>
      <c r="Z7" s="795"/>
      <c r="AA7" s="795">
        <v>1922</v>
      </c>
      <c r="AB7" s="795"/>
      <c r="AC7" s="795"/>
      <c r="AD7" s="795"/>
      <c r="AE7" s="796"/>
      <c r="AF7" s="797">
        <v>1692</v>
      </c>
      <c r="AG7" s="798"/>
      <c r="AH7" s="798"/>
      <c r="AI7" s="798"/>
      <c r="AJ7" s="799"/>
      <c r="AK7" s="834">
        <v>383</v>
      </c>
      <c r="AL7" s="835"/>
      <c r="AM7" s="835"/>
      <c r="AN7" s="835"/>
      <c r="AO7" s="835"/>
      <c r="AP7" s="835">
        <v>42953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597</v>
      </c>
      <c r="BT7" s="839"/>
      <c r="BU7" s="839"/>
      <c r="BV7" s="839"/>
      <c r="BW7" s="839"/>
      <c r="BX7" s="839"/>
      <c r="BY7" s="839"/>
      <c r="BZ7" s="839"/>
      <c r="CA7" s="839"/>
      <c r="CB7" s="839"/>
      <c r="CC7" s="839"/>
      <c r="CD7" s="839"/>
      <c r="CE7" s="839"/>
      <c r="CF7" s="839"/>
      <c r="CG7" s="840"/>
      <c r="CH7" s="831">
        <v>10</v>
      </c>
      <c r="CI7" s="832"/>
      <c r="CJ7" s="832"/>
      <c r="CK7" s="832"/>
      <c r="CL7" s="833"/>
      <c r="CM7" s="831">
        <v>166</v>
      </c>
      <c r="CN7" s="832"/>
      <c r="CO7" s="832"/>
      <c r="CP7" s="832"/>
      <c r="CQ7" s="833"/>
      <c r="CR7" s="831">
        <v>111</v>
      </c>
      <c r="CS7" s="832"/>
      <c r="CT7" s="832"/>
      <c r="CU7" s="832"/>
      <c r="CV7" s="833"/>
      <c r="CW7" s="831">
        <v>16</v>
      </c>
      <c r="CX7" s="832"/>
      <c r="CY7" s="832"/>
      <c r="CZ7" s="832"/>
      <c r="DA7" s="833"/>
      <c r="DB7" s="831" t="s">
        <v>583</v>
      </c>
      <c r="DC7" s="832"/>
      <c r="DD7" s="832"/>
      <c r="DE7" s="832"/>
      <c r="DF7" s="833"/>
      <c r="DG7" s="831" t="s">
        <v>583</v>
      </c>
      <c r="DH7" s="832"/>
      <c r="DI7" s="832"/>
      <c r="DJ7" s="832"/>
      <c r="DK7" s="833"/>
      <c r="DL7" s="831" t="s">
        <v>598</v>
      </c>
      <c r="DM7" s="832"/>
      <c r="DN7" s="832"/>
      <c r="DO7" s="832"/>
      <c r="DP7" s="833"/>
      <c r="DQ7" s="831" t="s">
        <v>583</v>
      </c>
      <c r="DR7" s="832"/>
      <c r="DS7" s="832"/>
      <c r="DT7" s="832"/>
      <c r="DU7" s="833"/>
      <c r="DV7" s="812"/>
      <c r="DW7" s="813"/>
      <c r="DX7" s="813"/>
      <c r="DY7" s="813"/>
      <c r="DZ7" s="814"/>
      <c r="EA7" s="234"/>
    </row>
    <row r="8" spans="1:131" s="235" customFormat="1" ht="26.25" customHeight="1" x14ac:dyDescent="0.2">
      <c r="A8" s="241">
        <v>2</v>
      </c>
      <c r="B8" s="815" t="s">
        <v>384</v>
      </c>
      <c r="C8" s="816"/>
      <c r="D8" s="816"/>
      <c r="E8" s="816"/>
      <c r="F8" s="816"/>
      <c r="G8" s="816"/>
      <c r="H8" s="816"/>
      <c r="I8" s="816"/>
      <c r="J8" s="816"/>
      <c r="K8" s="816"/>
      <c r="L8" s="816"/>
      <c r="M8" s="816"/>
      <c r="N8" s="816"/>
      <c r="O8" s="816"/>
      <c r="P8" s="817"/>
      <c r="Q8" s="818">
        <v>55</v>
      </c>
      <c r="R8" s="819"/>
      <c r="S8" s="819"/>
      <c r="T8" s="819"/>
      <c r="U8" s="819"/>
      <c r="V8" s="819">
        <v>47</v>
      </c>
      <c r="W8" s="819"/>
      <c r="X8" s="819"/>
      <c r="Y8" s="819"/>
      <c r="Z8" s="819"/>
      <c r="AA8" s="819">
        <v>8</v>
      </c>
      <c r="AB8" s="819"/>
      <c r="AC8" s="819"/>
      <c r="AD8" s="819"/>
      <c r="AE8" s="820"/>
      <c r="AF8" s="821">
        <v>8</v>
      </c>
      <c r="AG8" s="822"/>
      <c r="AH8" s="822"/>
      <c r="AI8" s="822"/>
      <c r="AJ8" s="823"/>
      <c r="AK8" s="824" t="s">
        <v>583</v>
      </c>
      <c r="AL8" s="825"/>
      <c r="AM8" s="825"/>
      <c r="AN8" s="825"/>
      <c r="AO8" s="825"/>
      <c r="AP8" s="825" t="s">
        <v>583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386</v>
      </c>
      <c r="B23" s="850" t="s">
        <v>387</v>
      </c>
      <c r="C23" s="851"/>
      <c r="D23" s="851"/>
      <c r="E23" s="851"/>
      <c r="F23" s="851"/>
      <c r="G23" s="851"/>
      <c r="H23" s="851"/>
      <c r="I23" s="851"/>
      <c r="J23" s="851"/>
      <c r="K23" s="851"/>
      <c r="L23" s="851"/>
      <c r="M23" s="851"/>
      <c r="N23" s="851"/>
      <c r="O23" s="851"/>
      <c r="P23" s="852"/>
      <c r="Q23" s="853">
        <v>32192</v>
      </c>
      <c r="R23" s="854"/>
      <c r="S23" s="854"/>
      <c r="T23" s="854"/>
      <c r="U23" s="854"/>
      <c r="V23" s="854">
        <v>30262</v>
      </c>
      <c r="W23" s="854"/>
      <c r="X23" s="854"/>
      <c r="Y23" s="854"/>
      <c r="Z23" s="854"/>
      <c r="AA23" s="854">
        <v>1930</v>
      </c>
      <c r="AB23" s="854"/>
      <c r="AC23" s="854"/>
      <c r="AD23" s="854"/>
      <c r="AE23" s="855"/>
      <c r="AF23" s="856">
        <v>1699</v>
      </c>
      <c r="AG23" s="854"/>
      <c r="AH23" s="854"/>
      <c r="AI23" s="854"/>
      <c r="AJ23" s="857"/>
      <c r="AK23" s="858"/>
      <c r="AL23" s="859"/>
      <c r="AM23" s="859"/>
      <c r="AN23" s="859"/>
      <c r="AO23" s="859"/>
      <c r="AP23" s="854">
        <v>42953</v>
      </c>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366</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399</v>
      </c>
      <c r="C28" s="792"/>
      <c r="D28" s="792"/>
      <c r="E28" s="792"/>
      <c r="F28" s="792"/>
      <c r="G28" s="792"/>
      <c r="H28" s="792"/>
      <c r="I28" s="792"/>
      <c r="J28" s="792"/>
      <c r="K28" s="792"/>
      <c r="L28" s="792"/>
      <c r="M28" s="792"/>
      <c r="N28" s="792"/>
      <c r="O28" s="792"/>
      <c r="P28" s="793"/>
      <c r="Q28" s="882">
        <v>10342</v>
      </c>
      <c r="R28" s="883"/>
      <c r="S28" s="883"/>
      <c r="T28" s="883"/>
      <c r="U28" s="883"/>
      <c r="V28" s="883">
        <v>9833</v>
      </c>
      <c r="W28" s="883"/>
      <c r="X28" s="883"/>
      <c r="Y28" s="883"/>
      <c r="Z28" s="883"/>
      <c r="AA28" s="883">
        <v>509</v>
      </c>
      <c r="AB28" s="883"/>
      <c r="AC28" s="883"/>
      <c r="AD28" s="883"/>
      <c r="AE28" s="884"/>
      <c r="AF28" s="885">
        <v>509</v>
      </c>
      <c r="AG28" s="883"/>
      <c r="AH28" s="883"/>
      <c r="AI28" s="883"/>
      <c r="AJ28" s="886"/>
      <c r="AK28" s="887">
        <v>653</v>
      </c>
      <c r="AL28" s="878"/>
      <c r="AM28" s="878"/>
      <c r="AN28" s="878"/>
      <c r="AO28" s="878"/>
      <c r="AP28" s="878" t="s">
        <v>583</v>
      </c>
      <c r="AQ28" s="878"/>
      <c r="AR28" s="878"/>
      <c r="AS28" s="878"/>
      <c r="AT28" s="878"/>
      <c r="AU28" s="878" t="s">
        <v>583</v>
      </c>
      <c r="AV28" s="878"/>
      <c r="AW28" s="878"/>
      <c r="AX28" s="878"/>
      <c r="AY28" s="878"/>
      <c r="AZ28" s="879" t="s">
        <v>583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400</v>
      </c>
      <c r="C29" s="816"/>
      <c r="D29" s="816"/>
      <c r="E29" s="816"/>
      <c r="F29" s="816"/>
      <c r="G29" s="816"/>
      <c r="H29" s="816"/>
      <c r="I29" s="816"/>
      <c r="J29" s="816"/>
      <c r="K29" s="816"/>
      <c r="L29" s="816"/>
      <c r="M29" s="816"/>
      <c r="N29" s="816"/>
      <c r="O29" s="816"/>
      <c r="P29" s="817"/>
      <c r="Q29" s="818">
        <v>6604</v>
      </c>
      <c r="R29" s="819"/>
      <c r="S29" s="819"/>
      <c r="T29" s="819"/>
      <c r="U29" s="819"/>
      <c r="V29" s="819">
        <v>6367</v>
      </c>
      <c r="W29" s="819"/>
      <c r="X29" s="819"/>
      <c r="Y29" s="819"/>
      <c r="Z29" s="819"/>
      <c r="AA29" s="819">
        <v>236</v>
      </c>
      <c r="AB29" s="819"/>
      <c r="AC29" s="819"/>
      <c r="AD29" s="819"/>
      <c r="AE29" s="820"/>
      <c r="AF29" s="821">
        <v>236</v>
      </c>
      <c r="AG29" s="822"/>
      <c r="AH29" s="822"/>
      <c r="AI29" s="822"/>
      <c r="AJ29" s="823"/>
      <c r="AK29" s="890">
        <v>1014</v>
      </c>
      <c r="AL29" s="891"/>
      <c r="AM29" s="891"/>
      <c r="AN29" s="891"/>
      <c r="AO29" s="891"/>
      <c r="AP29" s="891">
        <v>60</v>
      </c>
      <c r="AQ29" s="891"/>
      <c r="AR29" s="891"/>
      <c r="AS29" s="891"/>
      <c r="AT29" s="891"/>
      <c r="AU29" s="891"/>
      <c r="AV29" s="891"/>
      <c r="AW29" s="891"/>
      <c r="AX29" s="891"/>
      <c r="AY29" s="891"/>
      <c r="AZ29" s="892" t="s">
        <v>583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401</v>
      </c>
      <c r="C30" s="816"/>
      <c r="D30" s="816"/>
      <c r="E30" s="816"/>
      <c r="F30" s="816"/>
      <c r="G30" s="816"/>
      <c r="H30" s="816"/>
      <c r="I30" s="816"/>
      <c r="J30" s="816"/>
      <c r="K30" s="816"/>
      <c r="L30" s="816"/>
      <c r="M30" s="816"/>
      <c r="N30" s="816"/>
      <c r="O30" s="816"/>
      <c r="P30" s="817"/>
      <c r="Q30" s="818">
        <v>1421</v>
      </c>
      <c r="R30" s="819"/>
      <c r="S30" s="819"/>
      <c r="T30" s="819"/>
      <c r="U30" s="819"/>
      <c r="V30" s="819">
        <v>1411</v>
      </c>
      <c r="W30" s="819"/>
      <c r="X30" s="819"/>
      <c r="Y30" s="819"/>
      <c r="Z30" s="819"/>
      <c r="AA30" s="819">
        <v>10</v>
      </c>
      <c r="AB30" s="819"/>
      <c r="AC30" s="819"/>
      <c r="AD30" s="819"/>
      <c r="AE30" s="820"/>
      <c r="AF30" s="821">
        <v>10</v>
      </c>
      <c r="AG30" s="822"/>
      <c r="AH30" s="822"/>
      <c r="AI30" s="822"/>
      <c r="AJ30" s="823"/>
      <c r="AK30" s="890">
        <v>882</v>
      </c>
      <c r="AL30" s="891"/>
      <c r="AM30" s="891"/>
      <c r="AN30" s="891"/>
      <c r="AO30" s="891"/>
      <c r="AP30" s="891" t="s">
        <v>583</v>
      </c>
      <c r="AQ30" s="891"/>
      <c r="AR30" s="891"/>
      <c r="AS30" s="891"/>
      <c r="AT30" s="891"/>
      <c r="AU30" s="891" t="s">
        <v>583</v>
      </c>
      <c r="AV30" s="891"/>
      <c r="AW30" s="891"/>
      <c r="AX30" s="891"/>
      <c r="AY30" s="891"/>
      <c r="AZ30" s="892" t="s">
        <v>583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402</v>
      </c>
      <c r="C31" s="816"/>
      <c r="D31" s="816"/>
      <c r="E31" s="816"/>
      <c r="F31" s="816"/>
      <c r="G31" s="816"/>
      <c r="H31" s="816"/>
      <c r="I31" s="816"/>
      <c r="J31" s="816"/>
      <c r="K31" s="816"/>
      <c r="L31" s="816"/>
      <c r="M31" s="816"/>
      <c r="N31" s="816"/>
      <c r="O31" s="816"/>
      <c r="P31" s="817"/>
      <c r="Q31" s="818">
        <v>23</v>
      </c>
      <c r="R31" s="819"/>
      <c r="S31" s="819"/>
      <c r="T31" s="819"/>
      <c r="U31" s="819"/>
      <c r="V31" s="819">
        <v>16</v>
      </c>
      <c r="W31" s="819"/>
      <c r="X31" s="819"/>
      <c r="Y31" s="819"/>
      <c r="Z31" s="819"/>
      <c r="AA31" s="819">
        <v>8</v>
      </c>
      <c r="AB31" s="819"/>
      <c r="AC31" s="819"/>
      <c r="AD31" s="819"/>
      <c r="AE31" s="820"/>
      <c r="AF31" s="821">
        <v>8</v>
      </c>
      <c r="AG31" s="822"/>
      <c r="AH31" s="822"/>
      <c r="AI31" s="822"/>
      <c r="AJ31" s="823"/>
      <c r="AK31" s="890" t="s">
        <v>583</v>
      </c>
      <c r="AL31" s="891"/>
      <c r="AM31" s="891"/>
      <c r="AN31" s="891"/>
      <c r="AO31" s="891"/>
      <c r="AP31" s="891" t="s">
        <v>583</v>
      </c>
      <c r="AQ31" s="891"/>
      <c r="AR31" s="891"/>
      <c r="AS31" s="891"/>
      <c r="AT31" s="891"/>
      <c r="AU31" s="891" t="s">
        <v>583</v>
      </c>
      <c r="AV31" s="891"/>
      <c r="AW31" s="891"/>
      <c r="AX31" s="891"/>
      <c r="AY31" s="891"/>
      <c r="AZ31" s="892" t="s">
        <v>583</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403</v>
      </c>
      <c r="C32" s="816"/>
      <c r="D32" s="816"/>
      <c r="E32" s="816"/>
      <c r="F32" s="816"/>
      <c r="G32" s="816"/>
      <c r="H32" s="816"/>
      <c r="I32" s="816"/>
      <c r="J32" s="816"/>
      <c r="K32" s="816"/>
      <c r="L32" s="816"/>
      <c r="M32" s="816"/>
      <c r="N32" s="816"/>
      <c r="O32" s="816"/>
      <c r="P32" s="817"/>
      <c r="Q32" s="818">
        <v>1594</v>
      </c>
      <c r="R32" s="819"/>
      <c r="S32" s="819"/>
      <c r="T32" s="819"/>
      <c r="U32" s="819"/>
      <c r="V32" s="819">
        <v>1601</v>
      </c>
      <c r="W32" s="819"/>
      <c r="X32" s="819"/>
      <c r="Y32" s="819"/>
      <c r="Z32" s="819"/>
      <c r="AA32" s="819">
        <v>-7</v>
      </c>
      <c r="AB32" s="819"/>
      <c r="AC32" s="819"/>
      <c r="AD32" s="819"/>
      <c r="AE32" s="820"/>
      <c r="AF32" s="821">
        <v>645</v>
      </c>
      <c r="AG32" s="822"/>
      <c r="AH32" s="822"/>
      <c r="AI32" s="822"/>
      <c r="AJ32" s="823"/>
      <c r="AK32" s="890">
        <v>302</v>
      </c>
      <c r="AL32" s="891"/>
      <c r="AM32" s="891"/>
      <c r="AN32" s="891"/>
      <c r="AO32" s="891"/>
      <c r="AP32" s="891">
        <v>8510</v>
      </c>
      <c r="AQ32" s="891"/>
      <c r="AR32" s="891"/>
      <c r="AS32" s="891"/>
      <c r="AT32" s="891"/>
      <c r="AU32" s="891">
        <v>3523</v>
      </c>
      <c r="AV32" s="891"/>
      <c r="AW32" s="891"/>
      <c r="AX32" s="891"/>
      <c r="AY32" s="891"/>
      <c r="AZ32" s="892" t="s">
        <v>599</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405</v>
      </c>
      <c r="C33" s="816"/>
      <c r="D33" s="816"/>
      <c r="E33" s="816"/>
      <c r="F33" s="816"/>
      <c r="G33" s="816"/>
      <c r="H33" s="816"/>
      <c r="I33" s="816"/>
      <c r="J33" s="816"/>
      <c r="K33" s="816"/>
      <c r="L33" s="816"/>
      <c r="M33" s="816"/>
      <c r="N33" s="816"/>
      <c r="O33" s="816"/>
      <c r="P33" s="817"/>
      <c r="Q33" s="818">
        <v>65</v>
      </c>
      <c r="R33" s="819"/>
      <c r="S33" s="819"/>
      <c r="T33" s="819"/>
      <c r="U33" s="819"/>
      <c r="V33" s="819">
        <v>57</v>
      </c>
      <c r="W33" s="819"/>
      <c r="X33" s="819"/>
      <c r="Y33" s="819"/>
      <c r="Z33" s="819"/>
      <c r="AA33" s="819">
        <v>8</v>
      </c>
      <c r="AB33" s="819"/>
      <c r="AC33" s="819"/>
      <c r="AD33" s="819"/>
      <c r="AE33" s="820"/>
      <c r="AF33" s="821">
        <v>367</v>
      </c>
      <c r="AG33" s="822"/>
      <c r="AH33" s="822"/>
      <c r="AI33" s="822"/>
      <c r="AJ33" s="823"/>
      <c r="AK33" s="890" t="s">
        <v>599</v>
      </c>
      <c r="AL33" s="891"/>
      <c r="AM33" s="891"/>
      <c r="AN33" s="891"/>
      <c r="AO33" s="891"/>
      <c r="AP33" s="891" t="s">
        <v>599</v>
      </c>
      <c r="AQ33" s="891"/>
      <c r="AR33" s="891"/>
      <c r="AS33" s="891"/>
      <c r="AT33" s="891"/>
      <c r="AU33" s="891" t="s">
        <v>599</v>
      </c>
      <c r="AV33" s="891"/>
      <c r="AW33" s="891"/>
      <c r="AX33" s="891"/>
      <c r="AY33" s="891"/>
      <c r="AZ33" s="892" t="s">
        <v>599</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407</v>
      </c>
      <c r="C34" s="816"/>
      <c r="D34" s="816"/>
      <c r="E34" s="816"/>
      <c r="F34" s="816"/>
      <c r="G34" s="816"/>
      <c r="H34" s="816"/>
      <c r="I34" s="816"/>
      <c r="J34" s="816"/>
      <c r="K34" s="816"/>
      <c r="L34" s="816"/>
      <c r="M34" s="816"/>
      <c r="N34" s="816"/>
      <c r="O34" s="816"/>
      <c r="P34" s="817"/>
      <c r="Q34" s="818">
        <v>1972</v>
      </c>
      <c r="R34" s="819"/>
      <c r="S34" s="819"/>
      <c r="T34" s="819"/>
      <c r="U34" s="819"/>
      <c r="V34" s="819">
        <v>1891</v>
      </c>
      <c r="W34" s="819"/>
      <c r="X34" s="819"/>
      <c r="Y34" s="819"/>
      <c r="Z34" s="819"/>
      <c r="AA34" s="819">
        <v>81</v>
      </c>
      <c r="AB34" s="819"/>
      <c r="AC34" s="819"/>
      <c r="AD34" s="819"/>
      <c r="AE34" s="820"/>
      <c r="AF34" s="821">
        <v>214</v>
      </c>
      <c r="AG34" s="822"/>
      <c r="AH34" s="822"/>
      <c r="AI34" s="822"/>
      <c r="AJ34" s="823"/>
      <c r="AK34" s="890">
        <v>1091</v>
      </c>
      <c r="AL34" s="891"/>
      <c r="AM34" s="891"/>
      <c r="AN34" s="891"/>
      <c r="AO34" s="891"/>
      <c r="AP34" s="891">
        <v>15182</v>
      </c>
      <c r="AQ34" s="891"/>
      <c r="AR34" s="891"/>
      <c r="AS34" s="891"/>
      <c r="AT34" s="891"/>
      <c r="AU34" s="891">
        <v>12631</v>
      </c>
      <c r="AV34" s="891"/>
      <c r="AW34" s="891"/>
      <c r="AX34" s="891"/>
      <c r="AY34" s="891"/>
      <c r="AZ34" s="892" t="s">
        <v>599</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409</v>
      </c>
      <c r="C35" s="816"/>
      <c r="D35" s="816"/>
      <c r="E35" s="816"/>
      <c r="F35" s="816"/>
      <c r="G35" s="816"/>
      <c r="H35" s="816"/>
      <c r="I35" s="816"/>
      <c r="J35" s="816"/>
      <c r="K35" s="816"/>
      <c r="L35" s="816"/>
      <c r="M35" s="816"/>
      <c r="N35" s="816"/>
      <c r="O35" s="816"/>
      <c r="P35" s="817"/>
      <c r="Q35" s="818">
        <v>17</v>
      </c>
      <c r="R35" s="819"/>
      <c r="S35" s="819"/>
      <c r="T35" s="819"/>
      <c r="U35" s="819"/>
      <c r="V35" s="819">
        <v>14</v>
      </c>
      <c r="W35" s="819"/>
      <c r="X35" s="819"/>
      <c r="Y35" s="819"/>
      <c r="Z35" s="819"/>
      <c r="AA35" s="819">
        <v>3</v>
      </c>
      <c r="AB35" s="819"/>
      <c r="AC35" s="819"/>
      <c r="AD35" s="819"/>
      <c r="AE35" s="820"/>
      <c r="AF35" s="821">
        <v>3</v>
      </c>
      <c r="AG35" s="822"/>
      <c r="AH35" s="822"/>
      <c r="AI35" s="822"/>
      <c r="AJ35" s="823"/>
      <c r="AK35" s="890">
        <v>9</v>
      </c>
      <c r="AL35" s="891"/>
      <c r="AM35" s="891"/>
      <c r="AN35" s="891"/>
      <c r="AO35" s="891"/>
      <c r="AP35" s="891">
        <v>8</v>
      </c>
      <c r="AQ35" s="891"/>
      <c r="AR35" s="891"/>
      <c r="AS35" s="891"/>
      <c r="AT35" s="891"/>
      <c r="AU35" s="891" t="s">
        <v>599</v>
      </c>
      <c r="AV35" s="891"/>
      <c r="AW35" s="891"/>
      <c r="AX35" s="891"/>
      <c r="AY35" s="891"/>
      <c r="AZ35" s="892" t="s">
        <v>583</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411</v>
      </c>
      <c r="C36" s="816"/>
      <c r="D36" s="816"/>
      <c r="E36" s="816"/>
      <c r="F36" s="816"/>
      <c r="G36" s="816"/>
      <c r="H36" s="816"/>
      <c r="I36" s="816"/>
      <c r="J36" s="816"/>
      <c r="K36" s="816"/>
      <c r="L36" s="816"/>
      <c r="M36" s="816"/>
      <c r="N36" s="816"/>
      <c r="O36" s="816"/>
      <c r="P36" s="817"/>
      <c r="Q36" s="818">
        <v>46</v>
      </c>
      <c r="R36" s="819"/>
      <c r="S36" s="819"/>
      <c r="T36" s="819"/>
      <c r="U36" s="819"/>
      <c r="V36" s="819">
        <v>42</v>
      </c>
      <c r="W36" s="819"/>
      <c r="X36" s="819"/>
      <c r="Y36" s="819"/>
      <c r="Z36" s="819"/>
      <c r="AA36" s="819">
        <v>5</v>
      </c>
      <c r="AB36" s="819"/>
      <c r="AC36" s="819"/>
      <c r="AD36" s="819"/>
      <c r="AE36" s="820"/>
      <c r="AF36" s="821">
        <v>5</v>
      </c>
      <c r="AG36" s="822"/>
      <c r="AH36" s="822"/>
      <c r="AI36" s="822"/>
      <c r="AJ36" s="823"/>
      <c r="AK36" s="890">
        <v>36</v>
      </c>
      <c r="AL36" s="891"/>
      <c r="AM36" s="891"/>
      <c r="AN36" s="891"/>
      <c r="AO36" s="891"/>
      <c r="AP36" s="891">
        <v>263</v>
      </c>
      <c r="AQ36" s="891"/>
      <c r="AR36" s="891"/>
      <c r="AS36" s="891"/>
      <c r="AT36" s="891"/>
      <c r="AU36" s="891" t="s">
        <v>599</v>
      </c>
      <c r="AV36" s="891"/>
      <c r="AW36" s="891"/>
      <c r="AX36" s="891"/>
      <c r="AY36" s="891"/>
      <c r="AZ36" s="892" t="s">
        <v>583</v>
      </c>
      <c r="BA36" s="892"/>
      <c r="BB36" s="892"/>
      <c r="BC36" s="892"/>
      <c r="BD36" s="892"/>
      <c r="BE36" s="888" t="s">
        <v>412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386</v>
      </c>
      <c r="B63" s="850" t="s">
        <v>414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1995</v>
      </c>
      <c r="AG63" s="902"/>
      <c r="AH63" s="902"/>
      <c r="AI63" s="902"/>
      <c r="AJ63" s="903"/>
      <c r="AK63" s="904"/>
      <c r="AL63" s="899"/>
      <c r="AM63" s="899"/>
      <c r="AN63" s="899"/>
      <c r="AO63" s="899"/>
      <c r="AP63" s="902">
        <v>24023</v>
      </c>
      <c r="AQ63" s="902"/>
      <c r="AR63" s="902"/>
      <c r="AS63" s="902"/>
      <c r="AT63" s="902"/>
      <c r="AU63" s="902">
        <v>16154</v>
      </c>
      <c r="AV63" s="902"/>
      <c r="AW63" s="902"/>
      <c r="AX63" s="902"/>
      <c r="AY63" s="902"/>
      <c r="AZ63" s="906"/>
      <c r="BA63" s="906"/>
      <c r="BB63" s="906"/>
      <c r="BC63" s="906"/>
      <c r="BD63" s="906"/>
      <c r="BE63" s="907"/>
      <c r="BF63" s="907"/>
      <c r="BG63" s="907"/>
      <c r="BH63" s="907"/>
      <c r="BI63" s="908"/>
      <c r="BJ63" s="909" t="s">
        <v>415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417</v>
      </c>
      <c r="B66" s="801"/>
      <c r="C66" s="801"/>
      <c r="D66" s="801"/>
      <c r="E66" s="801"/>
      <c r="F66" s="801"/>
      <c r="G66" s="801"/>
      <c r="H66" s="801"/>
      <c r="I66" s="801"/>
      <c r="J66" s="801"/>
      <c r="K66" s="801"/>
      <c r="L66" s="801"/>
      <c r="M66" s="801"/>
      <c r="N66" s="801"/>
      <c r="O66" s="801"/>
      <c r="P66" s="802"/>
      <c r="Q66" s="777" t="s">
        <v>418</v>
      </c>
      <c r="R66" s="778"/>
      <c r="S66" s="778"/>
      <c r="T66" s="778"/>
      <c r="U66" s="779"/>
      <c r="V66" s="777" t="s">
        <v>419</v>
      </c>
      <c r="W66" s="778"/>
      <c r="X66" s="778"/>
      <c r="Y66" s="778"/>
      <c r="Z66" s="779"/>
      <c r="AA66" s="777" t="s">
        <v>393</v>
      </c>
      <c r="AB66" s="778"/>
      <c r="AC66" s="778"/>
      <c r="AD66" s="778"/>
      <c r="AE66" s="779"/>
      <c r="AF66" s="912" t="s">
        <v>420</v>
      </c>
      <c r="AG66" s="873"/>
      <c r="AH66" s="873"/>
      <c r="AI66" s="873"/>
      <c r="AJ66" s="913"/>
      <c r="AK66" s="777" t="s">
        <v>421</v>
      </c>
      <c r="AL66" s="801"/>
      <c r="AM66" s="801"/>
      <c r="AN66" s="801"/>
      <c r="AO66" s="802"/>
      <c r="AP66" s="777" t="s">
        <v>422</v>
      </c>
      <c r="AQ66" s="778"/>
      <c r="AR66" s="778"/>
      <c r="AS66" s="778"/>
      <c r="AT66" s="779"/>
      <c r="AU66" s="777" t="s">
        <v>423</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584</v>
      </c>
      <c r="C68" s="930"/>
      <c r="D68" s="930"/>
      <c r="E68" s="930"/>
      <c r="F68" s="930"/>
      <c r="G68" s="930"/>
      <c r="H68" s="930"/>
      <c r="I68" s="930"/>
      <c r="J68" s="930"/>
      <c r="K68" s="930"/>
      <c r="L68" s="930"/>
      <c r="M68" s="930"/>
      <c r="N68" s="930"/>
      <c r="O68" s="930"/>
      <c r="P68" s="931"/>
      <c r="Q68" s="932">
        <v>149</v>
      </c>
      <c r="R68" s="926"/>
      <c r="S68" s="926"/>
      <c r="T68" s="926"/>
      <c r="U68" s="926"/>
      <c r="V68" s="926">
        <v>122</v>
      </c>
      <c r="W68" s="926"/>
      <c r="X68" s="926"/>
      <c r="Y68" s="926"/>
      <c r="Z68" s="926"/>
      <c r="AA68" s="926">
        <v>27</v>
      </c>
      <c r="AB68" s="926"/>
      <c r="AC68" s="926"/>
      <c r="AD68" s="926"/>
      <c r="AE68" s="926"/>
      <c r="AF68" s="926">
        <v>27</v>
      </c>
      <c r="AG68" s="926"/>
      <c r="AH68" s="926"/>
      <c r="AI68" s="926"/>
      <c r="AJ68" s="926"/>
      <c r="AK68" s="926" t="s">
        <v>599</v>
      </c>
      <c r="AL68" s="926"/>
      <c r="AM68" s="926"/>
      <c r="AN68" s="926"/>
      <c r="AO68" s="926"/>
      <c r="AP68" s="926" t="s">
        <v>599</v>
      </c>
      <c r="AQ68" s="926"/>
      <c r="AR68" s="926"/>
      <c r="AS68" s="926"/>
      <c r="AT68" s="926"/>
      <c r="AU68" s="926" t="s">
        <v>599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585</v>
      </c>
      <c r="C69" s="934"/>
      <c r="D69" s="934"/>
      <c r="E69" s="934"/>
      <c r="F69" s="934"/>
      <c r="G69" s="934"/>
      <c r="H69" s="934"/>
      <c r="I69" s="934"/>
      <c r="J69" s="934"/>
      <c r="K69" s="934"/>
      <c r="L69" s="934"/>
      <c r="M69" s="934"/>
      <c r="N69" s="934"/>
      <c r="O69" s="934"/>
      <c r="P69" s="935"/>
      <c r="Q69" s="936">
        <v>1387</v>
      </c>
      <c r="R69" s="891"/>
      <c r="S69" s="891"/>
      <c r="T69" s="891"/>
      <c r="U69" s="891"/>
      <c r="V69" s="891">
        <v>1363</v>
      </c>
      <c r="W69" s="891"/>
      <c r="X69" s="891"/>
      <c r="Y69" s="891"/>
      <c r="Z69" s="891"/>
      <c r="AA69" s="891">
        <v>24</v>
      </c>
      <c r="AB69" s="891"/>
      <c r="AC69" s="891"/>
      <c r="AD69" s="891"/>
      <c r="AE69" s="891"/>
      <c r="AF69" s="891">
        <v>24</v>
      </c>
      <c r="AG69" s="891"/>
      <c r="AH69" s="891"/>
      <c r="AI69" s="891"/>
      <c r="AJ69" s="891"/>
      <c r="AK69" s="891" t="s">
        <v>599</v>
      </c>
      <c r="AL69" s="891"/>
      <c r="AM69" s="891"/>
      <c r="AN69" s="891"/>
      <c r="AO69" s="891"/>
      <c r="AP69" s="891">
        <v>1537</v>
      </c>
      <c r="AQ69" s="891"/>
      <c r="AR69" s="891"/>
      <c r="AS69" s="891"/>
      <c r="AT69" s="891"/>
      <c r="AU69" s="891">
        <v>41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586</v>
      </c>
      <c r="C70" s="934"/>
      <c r="D70" s="934"/>
      <c r="E70" s="934"/>
      <c r="F70" s="934"/>
      <c r="G70" s="934"/>
      <c r="H70" s="934"/>
      <c r="I70" s="934"/>
      <c r="J70" s="934"/>
      <c r="K70" s="934"/>
      <c r="L70" s="934"/>
      <c r="M70" s="934"/>
      <c r="N70" s="934"/>
      <c r="O70" s="934"/>
      <c r="P70" s="935"/>
      <c r="Q70" s="936">
        <v>228</v>
      </c>
      <c r="R70" s="891"/>
      <c r="S70" s="891"/>
      <c r="T70" s="891"/>
      <c r="U70" s="891"/>
      <c r="V70" s="891">
        <v>198</v>
      </c>
      <c r="W70" s="891"/>
      <c r="X70" s="891"/>
      <c r="Y70" s="891"/>
      <c r="Z70" s="891"/>
      <c r="AA70" s="891">
        <v>30</v>
      </c>
      <c r="AB70" s="891"/>
      <c r="AC70" s="891"/>
      <c r="AD70" s="891"/>
      <c r="AE70" s="891"/>
      <c r="AF70" s="891">
        <v>30</v>
      </c>
      <c r="AG70" s="891"/>
      <c r="AH70" s="891"/>
      <c r="AI70" s="891"/>
      <c r="AJ70" s="891"/>
      <c r="AK70" s="891" t="s">
        <v>600</v>
      </c>
      <c r="AL70" s="891"/>
      <c r="AM70" s="891"/>
      <c r="AN70" s="891"/>
      <c r="AO70" s="891"/>
      <c r="AP70" s="891" t="s">
        <v>599</v>
      </c>
      <c r="AQ70" s="891"/>
      <c r="AR70" s="891"/>
      <c r="AS70" s="891"/>
      <c r="AT70" s="891"/>
      <c r="AU70" s="891" t="s">
        <v>599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587</v>
      </c>
      <c r="C71" s="934"/>
      <c r="D71" s="934"/>
      <c r="E71" s="934"/>
      <c r="F71" s="934"/>
      <c r="G71" s="934"/>
      <c r="H71" s="934"/>
      <c r="I71" s="934"/>
      <c r="J71" s="934"/>
      <c r="K71" s="934"/>
      <c r="L71" s="934"/>
      <c r="M71" s="934"/>
      <c r="N71" s="934"/>
      <c r="O71" s="934"/>
      <c r="P71" s="935"/>
      <c r="Q71" s="936">
        <v>60</v>
      </c>
      <c r="R71" s="891"/>
      <c r="S71" s="891"/>
      <c r="T71" s="891"/>
      <c r="U71" s="891"/>
      <c r="V71" s="891">
        <v>57</v>
      </c>
      <c r="W71" s="891"/>
      <c r="X71" s="891"/>
      <c r="Y71" s="891"/>
      <c r="Z71" s="891"/>
      <c r="AA71" s="891">
        <v>4</v>
      </c>
      <c r="AB71" s="891"/>
      <c r="AC71" s="891"/>
      <c r="AD71" s="891"/>
      <c r="AE71" s="891"/>
      <c r="AF71" s="891">
        <v>4</v>
      </c>
      <c r="AG71" s="891"/>
      <c r="AH71" s="891"/>
      <c r="AI71" s="891"/>
      <c r="AJ71" s="891"/>
      <c r="AK71" s="891" t="s">
        <v>600</v>
      </c>
      <c r="AL71" s="891"/>
      <c r="AM71" s="891"/>
      <c r="AN71" s="891"/>
      <c r="AO71" s="891"/>
      <c r="AP71" s="891" t="s">
        <v>600</v>
      </c>
      <c r="AQ71" s="891"/>
      <c r="AR71" s="891"/>
      <c r="AS71" s="891"/>
      <c r="AT71" s="891"/>
      <c r="AU71" s="891" t="s">
        <v>599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588</v>
      </c>
      <c r="C72" s="934"/>
      <c r="D72" s="934"/>
      <c r="E72" s="934"/>
      <c r="F72" s="934"/>
      <c r="G72" s="934"/>
      <c r="H72" s="934"/>
      <c r="I72" s="934"/>
      <c r="J72" s="934"/>
      <c r="K72" s="934"/>
      <c r="L72" s="934"/>
      <c r="M72" s="934"/>
      <c r="N72" s="934"/>
      <c r="O72" s="934"/>
      <c r="P72" s="935"/>
      <c r="Q72" s="936">
        <v>1249</v>
      </c>
      <c r="R72" s="891"/>
      <c r="S72" s="891"/>
      <c r="T72" s="891"/>
      <c r="U72" s="891"/>
      <c r="V72" s="891">
        <v>1218</v>
      </c>
      <c r="W72" s="891"/>
      <c r="X72" s="891"/>
      <c r="Y72" s="891"/>
      <c r="Z72" s="891"/>
      <c r="AA72" s="891">
        <v>31</v>
      </c>
      <c r="AB72" s="891"/>
      <c r="AC72" s="891"/>
      <c r="AD72" s="891"/>
      <c r="AE72" s="891"/>
      <c r="AF72" s="891">
        <v>31</v>
      </c>
      <c r="AG72" s="891"/>
      <c r="AH72" s="891"/>
      <c r="AI72" s="891"/>
      <c r="AJ72" s="891"/>
      <c r="AK72" s="891" t="s">
        <v>599</v>
      </c>
      <c r="AL72" s="891"/>
      <c r="AM72" s="891"/>
      <c r="AN72" s="891"/>
      <c r="AO72" s="891"/>
      <c r="AP72" s="891">
        <v>9429</v>
      </c>
      <c r="AQ72" s="891"/>
      <c r="AR72" s="891"/>
      <c r="AS72" s="891"/>
      <c r="AT72" s="891"/>
      <c r="AU72" s="891">
        <v>12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589</v>
      </c>
      <c r="C73" s="934"/>
      <c r="D73" s="934"/>
      <c r="E73" s="934"/>
      <c r="F73" s="934"/>
      <c r="G73" s="934"/>
      <c r="H73" s="934"/>
      <c r="I73" s="934"/>
      <c r="J73" s="934"/>
      <c r="K73" s="934"/>
      <c r="L73" s="934"/>
      <c r="M73" s="934"/>
      <c r="N73" s="934"/>
      <c r="O73" s="934"/>
      <c r="P73" s="935"/>
      <c r="Q73" s="936">
        <v>1079</v>
      </c>
      <c r="R73" s="891"/>
      <c r="S73" s="891"/>
      <c r="T73" s="891"/>
      <c r="U73" s="891"/>
      <c r="V73" s="891">
        <v>992</v>
      </c>
      <c r="W73" s="891"/>
      <c r="X73" s="891"/>
      <c r="Y73" s="891"/>
      <c r="Z73" s="891"/>
      <c r="AA73" s="891">
        <v>87</v>
      </c>
      <c r="AB73" s="891"/>
      <c r="AC73" s="891"/>
      <c r="AD73" s="891"/>
      <c r="AE73" s="891"/>
      <c r="AF73" s="891">
        <v>3127</v>
      </c>
      <c r="AG73" s="891"/>
      <c r="AH73" s="891"/>
      <c r="AI73" s="891"/>
      <c r="AJ73" s="891"/>
      <c r="AK73" s="891" t="s">
        <v>599</v>
      </c>
      <c r="AL73" s="891"/>
      <c r="AM73" s="891"/>
      <c r="AN73" s="891"/>
      <c r="AO73" s="891"/>
      <c r="AP73" s="891">
        <v>2126</v>
      </c>
      <c r="AQ73" s="891"/>
      <c r="AR73" s="891"/>
      <c r="AS73" s="891"/>
      <c r="AT73" s="891"/>
      <c r="AU73" s="891" t="s">
        <v>599</v>
      </c>
      <c r="AV73" s="891"/>
      <c r="AW73" s="891"/>
      <c r="AX73" s="891"/>
      <c r="AY73" s="891"/>
      <c r="AZ73" s="937" t="s">
        <v>601</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590</v>
      </c>
      <c r="C74" s="934"/>
      <c r="D74" s="934"/>
      <c r="E74" s="934"/>
      <c r="F74" s="934"/>
      <c r="G74" s="934"/>
      <c r="H74" s="934"/>
      <c r="I74" s="934"/>
      <c r="J74" s="934"/>
      <c r="K74" s="934"/>
      <c r="L74" s="934"/>
      <c r="M74" s="934"/>
      <c r="N74" s="934"/>
      <c r="O74" s="934"/>
      <c r="P74" s="935"/>
      <c r="Q74" s="936">
        <v>5404</v>
      </c>
      <c r="R74" s="891"/>
      <c r="S74" s="891"/>
      <c r="T74" s="891"/>
      <c r="U74" s="891"/>
      <c r="V74" s="891">
        <v>5346</v>
      </c>
      <c r="W74" s="891"/>
      <c r="X74" s="891"/>
      <c r="Y74" s="891"/>
      <c r="Z74" s="891"/>
      <c r="AA74" s="891">
        <v>59</v>
      </c>
      <c r="AB74" s="891"/>
      <c r="AC74" s="891"/>
      <c r="AD74" s="891"/>
      <c r="AE74" s="891"/>
      <c r="AF74" s="891">
        <v>59</v>
      </c>
      <c r="AG74" s="891"/>
      <c r="AH74" s="891"/>
      <c r="AI74" s="891"/>
      <c r="AJ74" s="891"/>
      <c r="AK74" s="891">
        <v>69</v>
      </c>
      <c r="AL74" s="891"/>
      <c r="AM74" s="891"/>
      <c r="AN74" s="891"/>
      <c r="AO74" s="891"/>
      <c r="AP74" s="891" t="s">
        <v>599</v>
      </c>
      <c r="AQ74" s="891"/>
      <c r="AR74" s="891"/>
      <c r="AS74" s="891"/>
      <c r="AT74" s="891"/>
      <c r="AU74" s="891">
        <v>425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591</v>
      </c>
      <c r="C75" s="934"/>
      <c r="D75" s="934"/>
      <c r="E75" s="934"/>
      <c r="F75" s="934"/>
      <c r="G75" s="934"/>
      <c r="H75" s="934"/>
      <c r="I75" s="934"/>
      <c r="J75" s="934"/>
      <c r="K75" s="934"/>
      <c r="L75" s="934"/>
      <c r="M75" s="934"/>
      <c r="N75" s="934"/>
      <c r="O75" s="934"/>
      <c r="P75" s="935"/>
      <c r="Q75" s="939">
        <v>365</v>
      </c>
      <c r="R75" s="940"/>
      <c r="S75" s="940"/>
      <c r="T75" s="940"/>
      <c r="U75" s="890"/>
      <c r="V75" s="941">
        <v>361</v>
      </c>
      <c r="W75" s="940"/>
      <c r="X75" s="940"/>
      <c r="Y75" s="940"/>
      <c r="Z75" s="890"/>
      <c r="AA75" s="941">
        <v>4</v>
      </c>
      <c r="AB75" s="940"/>
      <c r="AC75" s="940"/>
      <c r="AD75" s="940"/>
      <c r="AE75" s="890"/>
      <c r="AF75" s="941">
        <v>4</v>
      </c>
      <c r="AG75" s="940"/>
      <c r="AH75" s="940"/>
      <c r="AI75" s="940"/>
      <c r="AJ75" s="890"/>
      <c r="AK75" s="941">
        <v>6</v>
      </c>
      <c r="AL75" s="940"/>
      <c r="AM75" s="940"/>
      <c r="AN75" s="940"/>
      <c r="AO75" s="890"/>
      <c r="AP75" s="941" t="s">
        <v>599</v>
      </c>
      <c r="AQ75" s="940"/>
      <c r="AR75" s="940"/>
      <c r="AS75" s="940"/>
      <c r="AT75" s="890"/>
      <c r="AU75" s="941">
        <v>27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592</v>
      </c>
      <c r="C76" s="934"/>
      <c r="D76" s="934"/>
      <c r="E76" s="934"/>
      <c r="F76" s="934"/>
      <c r="G76" s="934"/>
      <c r="H76" s="934"/>
      <c r="I76" s="934"/>
      <c r="J76" s="934"/>
      <c r="K76" s="934"/>
      <c r="L76" s="934"/>
      <c r="M76" s="934"/>
      <c r="N76" s="934"/>
      <c r="O76" s="934"/>
      <c r="P76" s="935"/>
      <c r="Q76" s="939">
        <v>1964</v>
      </c>
      <c r="R76" s="940"/>
      <c r="S76" s="940"/>
      <c r="T76" s="940"/>
      <c r="U76" s="890"/>
      <c r="V76" s="941">
        <v>1703</v>
      </c>
      <c r="W76" s="940"/>
      <c r="X76" s="940"/>
      <c r="Y76" s="940"/>
      <c r="Z76" s="890"/>
      <c r="AA76" s="941">
        <v>261</v>
      </c>
      <c r="AB76" s="940"/>
      <c r="AC76" s="940"/>
      <c r="AD76" s="940"/>
      <c r="AE76" s="890"/>
      <c r="AF76" s="941">
        <v>48</v>
      </c>
      <c r="AG76" s="940"/>
      <c r="AH76" s="940"/>
      <c r="AI76" s="940"/>
      <c r="AJ76" s="890"/>
      <c r="AK76" s="941" t="s">
        <v>599</v>
      </c>
      <c r="AL76" s="940"/>
      <c r="AM76" s="940"/>
      <c r="AN76" s="940"/>
      <c r="AO76" s="890"/>
      <c r="AP76" s="941">
        <v>2832</v>
      </c>
      <c r="AQ76" s="940"/>
      <c r="AR76" s="940"/>
      <c r="AS76" s="940"/>
      <c r="AT76" s="890"/>
      <c r="AU76" s="941">
        <v>114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593</v>
      </c>
      <c r="C77" s="934"/>
      <c r="D77" s="934"/>
      <c r="E77" s="934"/>
      <c r="F77" s="934"/>
      <c r="G77" s="934"/>
      <c r="H77" s="934"/>
      <c r="I77" s="934"/>
      <c r="J77" s="934"/>
      <c r="K77" s="934"/>
      <c r="L77" s="934"/>
      <c r="M77" s="934"/>
      <c r="N77" s="934"/>
      <c r="O77" s="934"/>
      <c r="P77" s="935"/>
      <c r="Q77" s="939">
        <v>9</v>
      </c>
      <c r="R77" s="940"/>
      <c r="S77" s="940"/>
      <c r="T77" s="940"/>
      <c r="U77" s="890"/>
      <c r="V77" s="941">
        <v>8</v>
      </c>
      <c r="W77" s="940"/>
      <c r="X77" s="940"/>
      <c r="Y77" s="940"/>
      <c r="Z77" s="890"/>
      <c r="AA77" s="941">
        <v>1</v>
      </c>
      <c r="AB77" s="940"/>
      <c r="AC77" s="940"/>
      <c r="AD77" s="940"/>
      <c r="AE77" s="890"/>
      <c r="AF77" s="941">
        <v>1</v>
      </c>
      <c r="AG77" s="940"/>
      <c r="AH77" s="940"/>
      <c r="AI77" s="940"/>
      <c r="AJ77" s="890"/>
      <c r="AK77" s="941">
        <v>0</v>
      </c>
      <c r="AL77" s="940"/>
      <c r="AM77" s="940"/>
      <c r="AN77" s="940"/>
      <c r="AO77" s="890"/>
      <c r="AP77" s="941" t="s">
        <v>599</v>
      </c>
      <c r="AQ77" s="940"/>
      <c r="AR77" s="940"/>
      <c r="AS77" s="940"/>
      <c r="AT77" s="890"/>
      <c r="AU77" s="941">
        <v>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594</v>
      </c>
      <c r="C78" s="934"/>
      <c r="D78" s="934"/>
      <c r="E78" s="934"/>
      <c r="F78" s="934"/>
      <c r="G78" s="934"/>
      <c r="H78" s="934"/>
      <c r="I78" s="934"/>
      <c r="J78" s="934"/>
      <c r="K78" s="934"/>
      <c r="L78" s="934"/>
      <c r="M78" s="934"/>
      <c r="N78" s="934"/>
      <c r="O78" s="934"/>
      <c r="P78" s="935"/>
      <c r="Q78" s="936">
        <v>65</v>
      </c>
      <c r="R78" s="891"/>
      <c r="S78" s="891"/>
      <c r="T78" s="891"/>
      <c r="U78" s="891"/>
      <c r="V78" s="891">
        <v>65</v>
      </c>
      <c r="W78" s="891"/>
      <c r="X78" s="891"/>
      <c r="Y78" s="891"/>
      <c r="Z78" s="891"/>
      <c r="AA78" s="891">
        <v>0</v>
      </c>
      <c r="AB78" s="891"/>
      <c r="AC78" s="891"/>
      <c r="AD78" s="891"/>
      <c r="AE78" s="891"/>
      <c r="AF78" s="891">
        <v>0</v>
      </c>
      <c r="AG78" s="891"/>
      <c r="AH78" s="891"/>
      <c r="AI78" s="891"/>
      <c r="AJ78" s="891"/>
      <c r="AK78" s="891" t="s">
        <v>600</v>
      </c>
      <c r="AL78" s="891"/>
      <c r="AM78" s="891"/>
      <c r="AN78" s="891"/>
      <c r="AO78" s="891"/>
      <c r="AP78" s="891" t="s">
        <v>602</v>
      </c>
      <c r="AQ78" s="891"/>
      <c r="AR78" s="891"/>
      <c r="AS78" s="891"/>
      <c r="AT78" s="891"/>
      <c r="AU78" s="891" t="s">
        <v>603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595</v>
      </c>
      <c r="C79" s="934"/>
      <c r="D79" s="934"/>
      <c r="E79" s="934"/>
      <c r="F79" s="934"/>
      <c r="G79" s="934"/>
      <c r="H79" s="934"/>
      <c r="I79" s="934"/>
      <c r="J79" s="934"/>
      <c r="K79" s="934"/>
      <c r="L79" s="934"/>
      <c r="M79" s="934"/>
      <c r="N79" s="934"/>
      <c r="O79" s="934"/>
      <c r="P79" s="935"/>
      <c r="Q79" s="936">
        <v>505</v>
      </c>
      <c r="R79" s="891"/>
      <c r="S79" s="891"/>
      <c r="T79" s="891"/>
      <c r="U79" s="891"/>
      <c r="V79" s="891">
        <v>484</v>
      </c>
      <c r="W79" s="891"/>
      <c r="X79" s="891"/>
      <c r="Y79" s="891"/>
      <c r="Z79" s="891"/>
      <c r="AA79" s="891">
        <v>21</v>
      </c>
      <c r="AB79" s="891"/>
      <c r="AC79" s="891"/>
      <c r="AD79" s="891"/>
      <c r="AE79" s="891"/>
      <c r="AF79" s="891">
        <v>21</v>
      </c>
      <c r="AG79" s="891"/>
      <c r="AH79" s="891"/>
      <c r="AI79" s="891"/>
      <c r="AJ79" s="891"/>
      <c r="AK79" s="891" t="s">
        <v>583</v>
      </c>
      <c r="AL79" s="891"/>
      <c r="AM79" s="891"/>
      <c r="AN79" s="891"/>
      <c r="AO79" s="891"/>
      <c r="AP79" s="891" t="s">
        <v>583</v>
      </c>
      <c r="AQ79" s="891"/>
      <c r="AR79" s="891"/>
      <c r="AS79" s="891"/>
      <c r="AT79" s="891"/>
      <c r="AU79" s="891" t="s">
        <v>583</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t="s">
        <v>596</v>
      </c>
      <c r="C80" s="934"/>
      <c r="D80" s="934"/>
      <c r="E80" s="934"/>
      <c r="F80" s="934"/>
      <c r="G80" s="934"/>
      <c r="H80" s="934"/>
      <c r="I80" s="934"/>
      <c r="J80" s="934"/>
      <c r="K80" s="934"/>
      <c r="L80" s="934"/>
      <c r="M80" s="934"/>
      <c r="N80" s="934"/>
      <c r="O80" s="934"/>
      <c r="P80" s="935"/>
      <c r="Q80" s="936">
        <v>102136</v>
      </c>
      <c r="R80" s="891"/>
      <c r="S80" s="891"/>
      <c r="T80" s="891"/>
      <c r="U80" s="891"/>
      <c r="V80" s="891">
        <v>101116</v>
      </c>
      <c r="W80" s="891"/>
      <c r="X80" s="891"/>
      <c r="Y80" s="891"/>
      <c r="Z80" s="891"/>
      <c r="AA80" s="891">
        <v>1019</v>
      </c>
      <c r="AB80" s="891"/>
      <c r="AC80" s="891"/>
      <c r="AD80" s="891"/>
      <c r="AE80" s="891"/>
      <c r="AF80" s="891">
        <v>1019</v>
      </c>
      <c r="AG80" s="891"/>
      <c r="AH80" s="891"/>
      <c r="AI80" s="891"/>
      <c r="AJ80" s="891"/>
      <c r="AK80" s="891">
        <v>278</v>
      </c>
      <c r="AL80" s="891"/>
      <c r="AM80" s="891"/>
      <c r="AN80" s="891"/>
      <c r="AO80" s="891"/>
      <c r="AP80" s="891" t="s">
        <v>583</v>
      </c>
      <c r="AQ80" s="891"/>
      <c r="AR80" s="891"/>
      <c r="AS80" s="891"/>
      <c r="AT80" s="891"/>
      <c r="AU80" s="891" t="s">
        <v>583</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386</v>
      </c>
      <c r="B88" s="850" t="s">
        <v>424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4395</v>
      </c>
      <c r="AG88" s="902"/>
      <c r="AH88" s="902"/>
      <c r="AI88" s="902"/>
      <c r="AJ88" s="902"/>
      <c r="AK88" s="899"/>
      <c r="AL88" s="899"/>
      <c r="AM88" s="899"/>
      <c r="AN88" s="899"/>
      <c r="AO88" s="899"/>
      <c r="AP88" s="902">
        <v>15924</v>
      </c>
      <c r="AQ88" s="902"/>
      <c r="AR88" s="902"/>
      <c r="AS88" s="902"/>
      <c r="AT88" s="902"/>
      <c r="AU88" s="902">
        <v>619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111</v>
      </c>
      <c r="CS102" s="910"/>
      <c r="CT102" s="910"/>
      <c r="CU102" s="910"/>
      <c r="CV102" s="953"/>
      <c r="CW102" s="952">
        <v>16</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432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433</v>
      </c>
      <c r="AB109" s="955"/>
      <c r="AC109" s="955"/>
      <c r="AD109" s="955"/>
      <c r="AE109" s="956"/>
      <c r="AF109" s="954" t="s">
        <v>304</v>
      </c>
      <c r="AG109" s="955"/>
      <c r="AH109" s="955"/>
      <c r="AI109" s="955"/>
      <c r="AJ109" s="956"/>
      <c r="AK109" s="954" t="s">
        <v>303</v>
      </c>
      <c r="AL109" s="955"/>
      <c r="AM109" s="955"/>
      <c r="AN109" s="955"/>
      <c r="AO109" s="956"/>
      <c r="AP109" s="954" t="s">
        <v>434</v>
      </c>
      <c r="AQ109" s="955"/>
      <c r="AR109" s="955"/>
      <c r="AS109" s="955"/>
      <c r="AT109" s="957"/>
      <c r="AU109" s="974" t="s">
        <v>432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433</v>
      </c>
      <c r="BR109" s="955"/>
      <c r="BS109" s="955"/>
      <c r="BT109" s="955"/>
      <c r="BU109" s="956"/>
      <c r="BV109" s="954" t="s">
        <v>304</v>
      </c>
      <c r="BW109" s="955"/>
      <c r="BX109" s="955"/>
      <c r="BY109" s="955"/>
      <c r="BZ109" s="956"/>
      <c r="CA109" s="954" t="s">
        <v>303</v>
      </c>
      <c r="CB109" s="955"/>
      <c r="CC109" s="955"/>
      <c r="CD109" s="955"/>
      <c r="CE109" s="956"/>
      <c r="CF109" s="975" t="s">
        <v>434</v>
      </c>
      <c r="CG109" s="975"/>
      <c r="CH109" s="975"/>
      <c r="CI109" s="975"/>
      <c r="CJ109" s="975"/>
      <c r="CK109" s="954" t="s">
        <v>435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433</v>
      </c>
      <c r="DH109" s="955"/>
      <c r="DI109" s="955"/>
      <c r="DJ109" s="955"/>
      <c r="DK109" s="956"/>
      <c r="DL109" s="954" t="s">
        <v>304</v>
      </c>
      <c r="DM109" s="955"/>
      <c r="DN109" s="955"/>
      <c r="DO109" s="955"/>
      <c r="DP109" s="956"/>
      <c r="DQ109" s="954" t="s">
        <v>303</v>
      </c>
      <c r="DR109" s="955"/>
      <c r="DS109" s="955"/>
      <c r="DT109" s="955"/>
      <c r="DU109" s="956"/>
      <c r="DV109" s="954" t="s">
        <v>434</v>
      </c>
      <c r="DW109" s="955"/>
      <c r="DX109" s="955"/>
      <c r="DY109" s="955"/>
      <c r="DZ109" s="957"/>
    </row>
    <row r="110" spans="1:131" s="226" customFormat="1" ht="26.25" customHeight="1" x14ac:dyDescent="0.2">
      <c r="A110" s="958" t="s">
        <v>436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4341349</v>
      </c>
      <c r="AB110" s="962"/>
      <c r="AC110" s="962"/>
      <c r="AD110" s="962"/>
      <c r="AE110" s="963"/>
      <c r="AF110" s="964">
        <v>4484960</v>
      </c>
      <c r="AG110" s="962"/>
      <c r="AH110" s="962"/>
      <c r="AI110" s="962"/>
      <c r="AJ110" s="963"/>
      <c r="AK110" s="964">
        <v>4404775</v>
      </c>
      <c r="AL110" s="962"/>
      <c r="AM110" s="962"/>
      <c r="AN110" s="962"/>
      <c r="AO110" s="963"/>
      <c r="AP110" s="965">
        <v>28.1</v>
      </c>
      <c r="AQ110" s="966"/>
      <c r="AR110" s="966"/>
      <c r="AS110" s="966"/>
      <c r="AT110" s="967"/>
      <c r="AU110" s="968" t="s">
        <v>68</v>
      </c>
      <c r="AV110" s="969"/>
      <c r="AW110" s="969"/>
      <c r="AX110" s="969"/>
      <c r="AY110" s="969"/>
      <c r="AZ110" s="1010" t="s">
        <v>437</v>
      </c>
      <c r="BA110" s="959"/>
      <c r="BB110" s="959"/>
      <c r="BC110" s="959"/>
      <c r="BD110" s="959"/>
      <c r="BE110" s="959"/>
      <c r="BF110" s="959"/>
      <c r="BG110" s="959"/>
      <c r="BH110" s="959"/>
      <c r="BI110" s="959"/>
      <c r="BJ110" s="959"/>
      <c r="BK110" s="959"/>
      <c r="BL110" s="959"/>
      <c r="BM110" s="959"/>
      <c r="BN110" s="959"/>
      <c r="BO110" s="959"/>
      <c r="BP110" s="960"/>
      <c r="BQ110" s="996">
        <v>43915933</v>
      </c>
      <c r="BR110" s="997"/>
      <c r="BS110" s="997"/>
      <c r="BT110" s="997"/>
      <c r="BU110" s="997"/>
      <c r="BV110" s="997">
        <v>43734302</v>
      </c>
      <c r="BW110" s="997"/>
      <c r="BX110" s="997"/>
      <c r="BY110" s="997"/>
      <c r="BZ110" s="997"/>
      <c r="CA110" s="997">
        <v>42953263</v>
      </c>
      <c r="CB110" s="997"/>
      <c r="CC110" s="997"/>
      <c r="CD110" s="997"/>
      <c r="CE110" s="997"/>
      <c r="CF110" s="1011">
        <v>274.39999999999998</v>
      </c>
      <c r="CG110" s="1012"/>
      <c r="CH110" s="1012"/>
      <c r="CI110" s="1012"/>
      <c r="CJ110" s="1012"/>
      <c r="CK110" s="1013" t="s">
        <v>438</v>
      </c>
      <c r="CL110" s="1014"/>
      <c r="CM110" s="993" t="s">
        <v>439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440</v>
      </c>
      <c r="DH110" s="997"/>
      <c r="DI110" s="997"/>
      <c r="DJ110" s="997"/>
      <c r="DK110" s="997"/>
      <c r="DL110" s="997" t="s">
        <v>440</v>
      </c>
      <c r="DM110" s="997"/>
      <c r="DN110" s="997"/>
      <c r="DO110" s="997"/>
      <c r="DP110" s="997"/>
      <c r="DQ110" s="997" t="s">
        <v>440</v>
      </c>
      <c r="DR110" s="997"/>
      <c r="DS110" s="997"/>
      <c r="DT110" s="997"/>
      <c r="DU110" s="997"/>
      <c r="DV110" s="998" t="s">
        <v>388</v>
      </c>
      <c r="DW110" s="998"/>
      <c r="DX110" s="998"/>
      <c r="DY110" s="998"/>
      <c r="DZ110" s="999"/>
    </row>
    <row r="111" spans="1:131" s="226" customFormat="1" ht="26.25" customHeight="1" x14ac:dyDescent="0.2">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440</v>
      </c>
      <c r="AB111" s="1004"/>
      <c r="AC111" s="1004"/>
      <c r="AD111" s="1004"/>
      <c r="AE111" s="1005"/>
      <c r="AF111" s="1006" t="s">
        <v>442</v>
      </c>
      <c r="AG111" s="1004"/>
      <c r="AH111" s="1004"/>
      <c r="AI111" s="1004"/>
      <c r="AJ111" s="1005"/>
      <c r="AK111" s="1006" t="s">
        <v>442</v>
      </c>
      <c r="AL111" s="1004"/>
      <c r="AM111" s="1004"/>
      <c r="AN111" s="1004"/>
      <c r="AO111" s="1005"/>
      <c r="AP111" s="1007" t="s">
        <v>442</v>
      </c>
      <c r="AQ111" s="1008"/>
      <c r="AR111" s="1008"/>
      <c r="AS111" s="1008"/>
      <c r="AT111" s="1009"/>
      <c r="AU111" s="970"/>
      <c r="AV111" s="971"/>
      <c r="AW111" s="971"/>
      <c r="AX111" s="971"/>
      <c r="AY111" s="971"/>
      <c r="AZ111" s="1019" t="s">
        <v>443</v>
      </c>
      <c r="BA111" s="1020"/>
      <c r="BB111" s="1020"/>
      <c r="BC111" s="1020"/>
      <c r="BD111" s="1020"/>
      <c r="BE111" s="1020"/>
      <c r="BF111" s="1020"/>
      <c r="BG111" s="1020"/>
      <c r="BH111" s="1020"/>
      <c r="BI111" s="1020"/>
      <c r="BJ111" s="1020"/>
      <c r="BK111" s="1020"/>
      <c r="BL111" s="1020"/>
      <c r="BM111" s="1020"/>
      <c r="BN111" s="1020"/>
      <c r="BO111" s="1020"/>
      <c r="BP111" s="1021"/>
      <c r="BQ111" s="989">
        <v>1029282</v>
      </c>
      <c r="BR111" s="990"/>
      <c r="BS111" s="990"/>
      <c r="BT111" s="990"/>
      <c r="BU111" s="990"/>
      <c r="BV111" s="990">
        <v>970243</v>
      </c>
      <c r="BW111" s="990"/>
      <c r="BX111" s="990"/>
      <c r="BY111" s="990"/>
      <c r="BZ111" s="990"/>
      <c r="CA111" s="990">
        <v>911248</v>
      </c>
      <c r="CB111" s="990"/>
      <c r="CC111" s="990"/>
      <c r="CD111" s="990"/>
      <c r="CE111" s="990"/>
      <c r="CF111" s="984">
        <v>5.8</v>
      </c>
      <c r="CG111" s="985"/>
      <c r="CH111" s="985"/>
      <c r="CI111" s="985"/>
      <c r="CJ111" s="985"/>
      <c r="CK111" s="1015"/>
      <c r="CL111" s="1016"/>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388</v>
      </c>
      <c r="DH111" s="990"/>
      <c r="DI111" s="990"/>
      <c r="DJ111" s="990"/>
      <c r="DK111" s="990"/>
      <c r="DL111" s="990" t="s">
        <v>388</v>
      </c>
      <c r="DM111" s="990"/>
      <c r="DN111" s="990"/>
      <c r="DO111" s="990"/>
      <c r="DP111" s="990"/>
      <c r="DQ111" s="990" t="s">
        <v>388</v>
      </c>
      <c r="DR111" s="990"/>
      <c r="DS111" s="990"/>
      <c r="DT111" s="990"/>
      <c r="DU111" s="990"/>
      <c r="DV111" s="991" t="s">
        <v>388</v>
      </c>
      <c r="DW111" s="991"/>
      <c r="DX111" s="991"/>
      <c r="DY111" s="991"/>
      <c r="DZ111" s="992"/>
    </row>
    <row r="112" spans="1:131" s="226" customFormat="1" ht="26.25" customHeight="1" x14ac:dyDescent="0.2">
      <c r="A112" s="1022" t="s">
        <v>445</v>
      </c>
      <c r="B112" s="1023"/>
      <c r="C112" s="1020" t="s">
        <v>446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388</v>
      </c>
      <c r="AB112" s="1029"/>
      <c r="AC112" s="1029"/>
      <c r="AD112" s="1029"/>
      <c r="AE112" s="1030"/>
      <c r="AF112" s="1031" t="s">
        <v>388</v>
      </c>
      <c r="AG112" s="1029"/>
      <c r="AH112" s="1029"/>
      <c r="AI112" s="1029"/>
      <c r="AJ112" s="1030"/>
      <c r="AK112" s="1031" t="s">
        <v>388</v>
      </c>
      <c r="AL112" s="1029"/>
      <c r="AM112" s="1029"/>
      <c r="AN112" s="1029"/>
      <c r="AO112" s="1030"/>
      <c r="AP112" s="1032" t="s">
        <v>388</v>
      </c>
      <c r="AQ112" s="1033"/>
      <c r="AR112" s="1033"/>
      <c r="AS112" s="1033"/>
      <c r="AT112" s="1034"/>
      <c r="AU112" s="970"/>
      <c r="AV112" s="971"/>
      <c r="AW112" s="971"/>
      <c r="AX112" s="971"/>
      <c r="AY112" s="971"/>
      <c r="AZ112" s="1019" t="s">
        <v>447</v>
      </c>
      <c r="BA112" s="1020"/>
      <c r="BB112" s="1020"/>
      <c r="BC112" s="1020"/>
      <c r="BD112" s="1020"/>
      <c r="BE112" s="1020"/>
      <c r="BF112" s="1020"/>
      <c r="BG112" s="1020"/>
      <c r="BH112" s="1020"/>
      <c r="BI112" s="1020"/>
      <c r="BJ112" s="1020"/>
      <c r="BK112" s="1020"/>
      <c r="BL112" s="1020"/>
      <c r="BM112" s="1020"/>
      <c r="BN112" s="1020"/>
      <c r="BO112" s="1020"/>
      <c r="BP112" s="1021"/>
      <c r="BQ112" s="989">
        <v>18725587</v>
      </c>
      <c r="BR112" s="990"/>
      <c r="BS112" s="990"/>
      <c r="BT112" s="990"/>
      <c r="BU112" s="990"/>
      <c r="BV112" s="990">
        <v>17386728</v>
      </c>
      <c r="BW112" s="990"/>
      <c r="BX112" s="990"/>
      <c r="BY112" s="990"/>
      <c r="BZ112" s="990"/>
      <c r="CA112" s="990">
        <v>16218852</v>
      </c>
      <c r="CB112" s="990"/>
      <c r="CC112" s="990"/>
      <c r="CD112" s="990"/>
      <c r="CE112" s="990"/>
      <c r="CF112" s="984">
        <v>103.6</v>
      </c>
      <c r="CG112" s="985"/>
      <c r="CH112" s="985"/>
      <c r="CI112" s="985"/>
      <c r="CJ112" s="985"/>
      <c r="CK112" s="1015"/>
      <c r="CL112" s="1016"/>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388</v>
      </c>
      <c r="DH112" s="990"/>
      <c r="DI112" s="990"/>
      <c r="DJ112" s="990"/>
      <c r="DK112" s="990"/>
      <c r="DL112" s="990" t="s">
        <v>388</v>
      </c>
      <c r="DM112" s="990"/>
      <c r="DN112" s="990"/>
      <c r="DO112" s="990"/>
      <c r="DP112" s="990"/>
      <c r="DQ112" s="990" t="s">
        <v>388</v>
      </c>
      <c r="DR112" s="990"/>
      <c r="DS112" s="990"/>
      <c r="DT112" s="990"/>
      <c r="DU112" s="990"/>
      <c r="DV112" s="991" t="s">
        <v>388</v>
      </c>
      <c r="DW112" s="991"/>
      <c r="DX112" s="991"/>
      <c r="DY112" s="991"/>
      <c r="DZ112" s="992"/>
    </row>
    <row r="113" spans="1:130" s="226" customFormat="1" ht="26.25" customHeight="1" x14ac:dyDescent="0.2">
      <c r="A113" s="1024"/>
      <c r="B113" s="1025"/>
      <c r="C113" s="1020" t="s">
        <v>449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1752468</v>
      </c>
      <c r="AB113" s="1004"/>
      <c r="AC113" s="1004"/>
      <c r="AD113" s="1004"/>
      <c r="AE113" s="1005"/>
      <c r="AF113" s="1006">
        <v>1628025</v>
      </c>
      <c r="AG113" s="1004"/>
      <c r="AH113" s="1004"/>
      <c r="AI113" s="1004"/>
      <c r="AJ113" s="1005"/>
      <c r="AK113" s="1006">
        <v>1603533</v>
      </c>
      <c r="AL113" s="1004"/>
      <c r="AM113" s="1004"/>
      <c r="AN113" s="1004"/>
      <c r="AO113" s="1005"/>
      <c r="AP113" s="1007">
        <v>10.199999999999999</v>
      </c>
      <c r="AQ113" s="1008"/>
      <c r="AR113" s="1008"/>
      <c r="AS113" s="1008"/>
      <c r="AT113" s="1009"/>
      <c r="AU113" s="970"/>
      <c r="AV113" s="971"/>
      <c r="AW113" s="971"/>
      <c r="AX113" s="971"/>
      <c r="AY113" s="971"/>
      <c r="AZ113" s="1019" t="s">
        <v>450</v>
      </c>
      <c r="BA113" s="1020"/>
      <c r="BB113" s="1020"/>
      <c r="BC113" s="1020"/>
      <c r="BD113" s="1020"/>
      <c r="BE113" s="1020"/>
      <c r="BF113" s="1020"/>
      <c r="BG113" s="1020"/>
      <c r="BH113" s="1020"/>
      <c r="BI113" s="1020"/>
      <c r="BJ113" s="1020"/>
      <c r="BK113" s="1020"/>
      <c r="BL113" s="1020"/>
      <c r="BM113" s="1020"/>
      <c r="BN113" s="1020"/>
      <c r="BO113" s="1020"/>
      <c r="BP113" s="1021"/>
      <c r="BQ113" s="989">
        <v>121696</v>
      </c>
      <c r="BR113" s="990"/>
      <c r="BS113" s="990"/>
      <c r="BT113" s="990"/>
      <c r="BU113" s="990"/>
      <c r="BV113" s="990">
        <v>139984</v>
      </c>
      <c r="BW113" s="990"/>
      <c r="BX113" s="990"/>
      <c r="BY113" s="990"/>
      <c r="BZ113" s="990"/>
      <c r="CA113" s="990">
        <v>167386</v>
      </c>
      <c r="CB113" s="990"/>
      <c r="CC113" s="990"/>
      <c r="CD113" s="990"/>
      <c r="CE113" s="990"/>
      <c r="CF113" s="984">
        <v>1.1000000000000001</v>
      </c>
      <c r="CG113" s="985"/>
      <c r="CH113" s="985"/>
      <c r="CI113" s="985"/>
      <c r="CJ113" s="985"/>
      <c r="CK113" s="1015"/>
      <c r="CL113" s="1016"/>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388</v>
      </c>
      <c r="DH113" s="1029"/>
      <c r="DI113" s="1029"/>
      <c r="DJ113" s="1029"/>
      <c r="DK113" s="1030"/>
      <c r="DL113" s="1031" t="s">
        <v>388</v>
      </c>
      <c r="DM113" s="1029"/>
      <c r="DN113" s="1029"/>
      <c r="DO113" s="1029"/>
      <c r="DP113" s="1030"/>
      <c r="DQ113" s="1031" t="s">
        <v>388</v>
      </c>
      <c r="DR113" s="1029"/>
      <c r="DS113" s="1029"/>
      <c r="DT113" s="1029"/>
      <c r="DU113" s="1030"/>
      <c r="DV113" s="1032" t="s">
        <v>388</v>
      </c>
      <c r="DW113" s="1033"/>
      <c r="DX113" s="1033"/>
      <c r="DY113" s="1033"/>
      <c r="DZ113" s="1034"/>
    </row>
    <row r="114" spans="1:130" s="226" customFormat="1" ht="26.25" customHeight="1" x14ac:dyDescent="0.2">
      <c r="A114" s="1024"/>
      <c r="B114" s="1025"/>
      <c r="C114" s="1020" t="s">
        <v>452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12682</v>
      </c>
      <c r="AB114" s="1029"/>
      <c r="AC114" s="1029"/>
      <c r="AD114" s="1029"/>
      <c r="AE114" s="1030"/>
      <c r="AF114" s="1031">
        <v>12377</v>
      </c>
      <c r="AG114" s="1029"/>
      <c r="AH114" s="1029"/>
      <c r="AI114" s="1029"/>
      <c r="AJ114" s="1030"/>
      <c r="AK114" s="1031">
        <v>12219</v>
      </c>
      <c r="AL114" s="1029"/>
      <c r="AM114" s="1029"/>
      <c r="AN114" s="1029"/>
      <c r="AO114" s="1030"/>
      <c r="AP114" s="1032">
        <v>0.1</v>
      </c>
      <c r="AQ114" s="1033"/>
      <c r="AR114" s="1033"/>
      <c r="AS114" s="1033"/>
      <c r="AT114" s="1034"/>
      <c r="AU114" s="970"/>
      <c r="AV114" s="971"/>
      <c r="AW114" s="971"/>
      <c r="AX114" s="971"/>
      <c r="AY114" s="971"/>
      <c r="AZ114" s="1019" t="s">
        <v>453</v>
      </c>
      <c r="BA114" s="1020"/>
      <c r="BB114" s="1020"/>
      <c r="BC114" s="1020"/>
      <c r="BD114" s="1020"/>
      <c r="BE114" s="1020"/>
      <c r="BF114" s="1020"/>
      <c r="BG114" s="1020"/>
      <c r="BH114" s="1020"/>
      <c r="BI114" s="1020"/>
      <c r="BJ114" s="1020"/>
      <c r="BK114" s="1020"/>
      <c r="BL114" s="1020"/>
      <c r="BM114" s="1020"/>
      <c r="BN114" s="1020"/>
      <c r="BO114" s="1020"/>
      <c r="BP114" s="1021"/>
      <c r="BQ114" s="989">
        <v>5098650</v>
      </c>
      <c r="BR114" s="990"/>
      <c r="BS114" s="990"/>
      <c r="BT114" s="990"/>
      <c r="BU114" s="990"/>
      <c r="BV114" s="990">
        <v>4900603</v>
      </c>
      <c r="BW114" s="990"/>
      <c r="BX114" s="990"/>
      <c r="BY114" s="990"/>
      <c r="BZ114" s="990"/>
      <c r="CA114" s="990">
        <v>5048217</v>
      </c>
      <c r="CB114" s="990"/>
      <c r="CC114" s="990"/>
      <c r="CD114" s="990"/>
      <c r="CE114" s="990"/>
      <c r="CF114" s="984">
        <v>32.299999999999997</v>
      </c>
      <c r="CG114" s="985"/>
      <c r="CH114" s="985"/>
      <c r="CI114" s="985"/>
      <c r="CJ114" s="985"/>
      <c r="CK114" s="1015"/>
      <c r="CL114" s="1016"/>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388</v>
      </c>
      <c r="DH114" s="1029"/>
      <c r="DI114" s="1029"/>
      <c r="DJ114" s="1029"/>
      <c r="DK114" s="1030"/>
      <c r="DL114" s="1031" t="s">
        <v>388</v>
      </c>
      <c r="DM114" s="1029"/>
      <c r="DN114" s="1029"/>
      <c r="DO114" s="1029"/>
      <c r="DP114" s="1030"/>
      <c r="DQ114" s="1031" t="s">
        <v>388</v>
      </c>
      <c r="DR114" s="1029"/>
      <c r="DS114" s="1029"/>
      <c r="DT114" s="1029"/>
      <c r="DU114" s="1030"/>
      <c r="DV114" s="1032" t="s">
        <v>388</v>
      </c>
      <c r="DW114" s="1033"/>
      <c r="DX114" s="1033"/>
      <c r="DY114" s="1033"/>
      <c r="DZ114" s="1034"/>
    </row>
    <row r="115" spans="1:130" s="226" customFormat="1" ht="26.25" customHeight="1" x14ac:dyDescent="0.2">
      <c r="A115" s="1024"/>
      <c r="B115" s="1025"/>
      <c r="C115" s="1020" t="s">
        <v>455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20190</v>
      </c>
      <c r="AB115" s="1004"/>
      <c r="AC115" s="1004"/>
      <c r="AD115" s="1004"/>
      <c r="AE115" s="1005"/>
      <c r="AF115" s="1006">
        <v>17530</v>
      </c>
      <c r="AG115" s="1004"/>
      <c r="AH115" s="1004"/>
      <c r="AI115" s="1004"/>
      <c r="AJ115" s="1005"/>
      <c r="AK115" s="1006">
        <v>14358</v>
      </c>
      <c r="AL115" s="1004"/>
      <c r="AM115" s="1004"/>
      <c r="AN115" s="1004"/>
      <c r="AO115" s="1005"/>
      <c r="AP115" s="1007">
        <v>0.1</v>
      </c>
      <c r="AQ115" s="1008"/>
      <c r="AR115" s="1008"/>
      <c r="AS115" s="1008"/>
      <c r="AT115" s="1009"/>
      <c r="AU115" s="970"/>
      <c r="AV115" s="971"/>
      <c r="AW115" s="971"/>
      <c r="AX115" s="971"/>
      <c r="AY115" s="971"/>
      <c r="AZ115" s="1019" t="s">
        <v>456</v>
      </c>
      <c r="BA115" s="1020"/>
      <c r="BB115" s="1020"/>
      <c r="BC115" s="1020"/>
      <c r="BD115" s="1020"/>
      <c r="BE115" s="1020"/>
      <c r="BF115" s="1020"/>
      <c r="BG115" s="1020"/>
      <c r="BH115" s="1020"/>
      <c r="BI115" s="1020"/>
      <c r="BJ115" s="1020"/>
      <c r="BK115" s="1020"/>
      <c r="BL115" s="1020"/>
      <c r="BM115" s="1020"/>
      <c r="BN115" s="1020"/>
      <c r="BO115" s="1020"/>
      <c r="BP115" s="1021"/>
      <c r="BQ115" s="989">
        <v>13730</v>
      </c>
      <c r="BR115" s="990"/>
      <c r="BS115" s="990"/>
      <c r="BT115" s="990"/>
      <c r="BU115" s="990"/>
      <c r="BV115" s="990">
        <v>9748</v>
      </c>
      <c r="BW115" s="990"/>
      <c r="BX115" s="990"/>
      <c r="BY115" s="990"/>
      <c r="BZ115" s="990"/>
      <c r="CA115" s="990">
        <v>7604</v>
      </c>
      <c r="CB115" s="990"/>
      <c r="CC115" s="990"/>
      <c r="CD115" s="990"/>
      <c r="CE115" s="990"/>
      <c r="CF115" s="984">
        <v>0</v>
      </c>
      <c r="CG115" s="985"/>
      <c r="CH115" s="985"/>
      <c r="CI115" s="985"/>
      <c r="CJ115" s="985"/>
      <c r="CK115" s="1015"/>
      <c r="CL115" s="1016"/>
      <c r="CM115" s="1019" t="s">
        <v>457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388</v>
      </c>
      <c r="DH115" s="1029"/>
      <c r="DI115" s="1029"/>
      <c r="DJ115" s="1029"/>
      <c r="DK115" s="1030"/>
      <c r="DL115" s="1031" t="s">
        <v>388</v>
      </c>
      <c r="DM115" s="1029"/>
      <c r="DN115" s="1029"/>
      <c r="DO115" s="1029"/>
      <c r="DP115" s="1030"/>
      <c r="DQ115" s="1031" t="s">
        <v>388</v>
      </c>
      <c r="DR115" s="1029"/>
      <c r="DS115" s="1029"/>
      <c r="DT115" s="1029"/>
      <c r="DU115" s="1030"/>
      <c r="DV115" s="1032" t="s">
        <v>388</v>
      </c>
      <c r="DW115" s="1033"/>
      <c r="DX115" s="1033"/>
      <c r="DY115" s="1033"/>
      <c r="DZ115" s="1034"/>
    </row>
    <row r="116" spans="1:130" s="226" customFormat="1" ht="26.25" customHeight="1" x14ac:dyDescent="0.2">
      <c r="A116" s="1026"/>
      <c r="B116" s="1027"/>
      <c r="C116" s="1035" t="s">
        <v>458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127</v>
      </c>
      <c r="AB116" s="1029"/>
      <c r="AC116" s="1029"/>
      <c r="AD116" s="1029"/>
      <c r="AE116" s="1030"/>
      <c r="AF116" s="1031">
        <v>7</v>
      </c>
      <c r="AG116" s="1029"/>
      <c r="AH116" s="1029"/>
      <c r="AI116" s="1029"/>
      <c r="AJ116" s="1030"/>
      <c r="AK116" s="1031">
        <v>54</v>
      </c>
      <c r="AL116" s="1029"/>
      <c r="AM116" s="1029"/>
      <c r="AN116" s="1029"/>
      <c r="AO116" s="1030"/>
      <c r="AP116" s="1032">
        <v>0</v>
      </c>
      <c r="AQ116" s="1033"/>
      <c r="AR116" s="1033"/>
      <c r="AS116" s="1033"/>
      <c r="AT116" s="1034"/>
      <c r="AU116" s="970"/>
      <c r="AV116" s="971"/>
      <c r="AW116" s="971"/>
      <c r="AX116" s="971"/>
      <c r="AY116" s="971"/>
      <c r="AZ116" s="1037" t="s">
        <v>459</v>
      </c>
      <c r="BA116" s="1038"/>
      <c r="BB116" s="1038"/>
      <c r="BC116" s="1038"/>
      <c r="BD116" s="1038"/>
      <c r="BE116" s="1038"/>
      <c r="BF116" s="1038"/>
      <c r="BG116" s="1038"/>
      <c r="BH116" s="1038"/>
      <c r="BI116" s="1038"/>
      <c r="BJ116" s="1038"/>
      <c r="BK116" s="1038"/>
      <c r="BL116" s="1038"/>
      <c r="BM116" s="1038"/>
      <c r="BN116" s="1038"/>
      <c r="BO116" s="1038"/>
      <c r="BP116" s="1039"/>
      <c r="BQ116" s="989" t="s">
        <v>388</v>
      </c>
      <c r="BR116" s="990"/>
      <c r="BS116" s="990"/>
      <c r="BT116" s="990"/>
      <c r="BU116" s="990"/>
      <c r="BV116" s="990" t="s">
        <v>388</v>
      </c>
      <c r="BW116" s="990"/>
      <c r="BX116" s="990"/>
      <c r="BY116" s="990"/>
      <c r="BZ116" s="990"/>
      <c r="CA116" s="990" t="s">
        <v>388</v>
      </c>
      <c r="CB116" s="990"/>
      <c r="CC116" s="990"/>
      <c r="CD116" s="990"/>
      <c r="CE116" s="990"/>
      <c r="CF116" s="984" t="s">
        <v>388</v>
      </c>
      <c r="CG116" s="985"/>
      <c r="CH116" s="985"/>
      <c r="CI116" s="985"/>
      <c r="CJ116" s="985"/>
      <c r="CK116" s="1015"/>
      <c r="CL116" s="1016"/>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388</v>
      </c>
      <c r="DH116" s="1029"/>
      <c r="DI116" s="1029"/>
      <c r="DJ116" s="1029"/>
      <c r="DK116" s="1030"/>
      <c r="DL116" s="1031" t="s">
        <v>388</v>
      </c>
      <c r="DM116" s="1029"/>
      <c r="DN116" s="1029"/>
      <c r="DO116" s="1029"/>
      <c r="DP116" s="1030"/>
      <c r="DQ116" s="1031" t="s">
        <v>388</v>
      </c>
      <c r="DR116" s="1029"/>
      <c r="DS116" s="1029"/>
      <c r="DT116" s="1029"/>
      <c r="DU116" s="1030"/>
      <c r="DV116" s="1032" t="s">
        <v>388</v>
      </c>
      <c r="DW116" s="1033"/>
      <c r="DX116" s="1033"/>
      <c r="DY116" s="1033"/>
      <c r="DZ116" s="1034"/>
    </row>
    <row r="117" spans="1:130" s="226" customFormat="1" ht="26.25" customHeight="1" x14ac:dyDescent="0.2">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461</v>
      </c>
      <c r="Z117" s="956"/>
      <c r="AA117" s="1046">
        <v>6126816</v>
      </c>
      <c r="AB117" s="1047"/>
      <c r="AC117" s="1047"/>
      <c r="AD117" s="1047"/>
      <c r="AE117" s="1048"/>
      <c r="AF117" s="1049">
        <v>6142899</v>
      </c>
      <c r="AG117" s="1047"/>
      <c r="AH117" s="1047"/>
      <c r="AI117" s="1047"/>
      <c r="AJ117" s="1048"/>
      <c r="AK117" s="1049">
        <v>6034939</v>
      </c>
      <c r="AL117" s="1047"/>
      <c r="AM117" s="1047"/>
      <c r="AN117" s="1047"/>
      <c r="AO117" s="1048"/>
      <c r="AP117" s="1050"/>
      <c r="AQ117" s="1051"/>
      <c r="AR117" s="1051"/>
      <c r="AS117" s="1051"/>
      <c r="AT117" s="1052"/>
      <c r="AU117" s="970"/>
      <c r="AV117" s="971"/>
      <c r="AW117" s="971"/>
      <c r="AX117" s="971"/>
      <c r="AY117" s="971"/>
      <c r="AZ117" s="1037" t="s">
        <v>462</v>
      </c>
      <c r="BA117" s="1038"/>
      <c r="BB117" s="1038"/>
      <c r="BC117" s="1038"/>
      <c r="BD117" s="1038"/>
      <c r="BE117" s="1038"/>
      <c r="BF117" s="1038"/>
      <c r="BG117" s="1038"/>
      <c r="BH117" s="1038"/>
      <c r="BI117" s="1038"/>
      <c r="BJ117" s="1038"/>
      <c r="BK117" s="1038"/>
      <c r="BL117" s="1038"/>
      <c r="BM117" s="1038"/>
      <c r="BN117" s="1038"/>
      <c r="BO117" s="1038"/>
      <c r="BP117" s="1039"/>
      <c r="BQ117" s="989" t="s">
        <v>463</v>
      </c>
      <c r="BR117" s="990"/>
      <c r="BS117" s="990"/>
      <c r="BT117" s="990"/>
      <c r="BU117" s="990"/>
      <c r="BV117" s="990" t="s">
        <v>125</v>
      </c>
      <c r="BW117" s="990"/>
      <c r="BX117" s="990"/>
      <c r="BY117" s="990"/>
      <c r="BZ117" s="990"/>
      <c r="CA117" s="990" t="s">
        <v>125</v>
      </c>
      <c r="CB117" s="990"/>
      <c r="CC117" s="990"/>
      <c r="CD117" s="990"/>
      <c r="CE117" s="990"/>
      <c r="CF117" s="984" t="s">
        <v>463</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465</v>
      </c>
      <c r="DH117" s="1029"/>
      <c r="DI117" s="1029"/>
      <c r="DJ117" s="1029"/>
      <c r="DK117" s="1030"/>
      <c r="DL117" s="1031" t="s">
        <v>388</v>
      </c>
      <c r="DM117" s="1029"/>
      <c r="DN117" s="1029"/>
      <c r="DO117" s="1029"/>
      <c r="DP117" s="1030"/>
      <c r="DQ117" s="1031" t="s">
        <v>465</v>
      </c>
      <c r="DR117" s="1029"/>
      <c r="DS117" s="1029"/>
      <c r="DT117" s="1029"/>
      <c r="DU117" s="1030"/>
      <c r="DV117" s="1032" t="s">
        <v>388</v>
      </c>
      <c r="DW117" s="1033"/>
      <c r="DX117" s="1033"/>
      <c r="DY117" s="1033"/>
      <c r="DZ117" s="1034"/>
    </row>
    <row r="118" spans="1:130" s="226" customFormat="1" ht="26.25" customHeight="1" x14ac:dyDescent="0.2">
      <c r="A118" s="974" t="s">
        <v>435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433</v>
      </c>
      <c r="AB118" s="955"/>
      <c r="AC118" s="955"/>
      <c r="AD118" s="955"/>
      <c r="AE118" s="956"/>
      <c r="AF118" s="954" t="s">
        <v>304</v>
      </c>
      <c r="AG118" s="955"/>
      <c r="AH118" s="955"/>
      <c r="AI118" s="955"/>
      <c r="AJ118" s="956"/>
      <c r="AK118" s="954" t="s">
        <v>303</v>
      </c>
      <c r="AL118" s="955"/>
      <c r="AM118" s="955"/>
      <c r="AN118" s="955"/>
      <c r="AO118" s="956"/>
      <c r="AP118" s="1041" t="s">
        <v>434</v>
      </c>
      <c r="AQ118" s="1042"/>
      <c r="AR118" s="1042"/>
      <c r="AS118" s="1042"/>
      <c r="AT118" s="1043"/>
      <c r="AU118" s="970"/>
      <c r="AV118" s="971"/>
      <c r="AW118" s="971"/>
      <c r="AX118" s="971"/>
      <c r="AY118" s="971"/>
      <c r="AZ118" s="1044" t="s">
        <v>466</v>
      </c>
      <c r="BA118" s="1035"/>
      <c r="BB118" s="1035"/>
      <c r="BC118" s="1035"/>
      <c r="BD118" s="1035"/>
      <c r="BE118" s="1035"/>
      <c r="BF118" s="1035"/>
      <c r="BG118" s="1035"/>
      <c r="BH118" s="1035"/>
      <c r="BI118" s="1035"/>
      <c r="BJ118" s="1035"/>
      <c r="BK118" s="1035"/>
      <c r="BL118" s="1035"/>
      <c r="BM118" s="1035"/>
      <c r="BN118" s="1035"/>
      <c r="BO118" s="1035"/>
      <c r="BP118" s="1036"/>
      <c r="BQ118" s="1067" t="s">
        <v>465</v>
      </c>
      <c r="BR118" s="1068"/>
      <c r="BS118" s="1068"/>
      <c r="BT118" s="1068"/>
      <c r="BU118" s="1068"/>
      <c r="BV118" s="1068" t="s">
        <v>465</v>
      </c>
      <c r="BW118" s="1068"/>
      <c r="BX118" s="1068"/>
      <c r="BY118" s="1068"/>
      <c r="BZ118" s="1068"/>
      <c r="CA118" s="1068" t="s">
        <v>465</v>
      </c>
      <c r="CB118" s="1068"/>
      <c r="CC118" s="1068"/>
      <c r="CD118" s="1068"/>
      <c r="CE118" s="1068"/>
      <c r="CF118" s="984" t="s">
        <v>467</v>
      </c>
      <c r="CG118" s="985"/>
      <c r="CH118" s="985"/>
      <c r="CI118" s="985"/>
      <c r="CJ118" s="985"/>
      <c r="CK118" s="1015"/>
      <c r="CL118" s="1016"/>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125</v>
      </c>
      <c r="DH118" s="1029"/>
      <c r="DI118" s="1029"/>
      <c r="DJ118" s="1029"/>
      <c r="DK118" s="1030"/>
      <c r="DL118" s="1031" t="s">
        <v>465</v>
      </c>
      <c r="DM118" s="1029"/>
      <c r="DN118" s="1029"/>
      <c r="DO118" s="1029"/>
      <c r="DP118" s="1030"/>
      <c r="DQ118" s="1031" t="s">
        <v>465</v>
      </c>
      <c r="DR118" s="1029"/>
      <c r="DS118" s="1029"/>
      <c r="DT118" s="1029"/>
      <c r="DU118" s="1030"/>
      <c r="DV118" s="1032" t="s">
        <v>125</v>
      </c>
      <c r="DW118" s="1033"/>
      <c r="DX118" s="1033"/>
      <c r="DY118" s="1033"/>
      <c r="DZ118" s="1034"/>
    </row>
    <row r="119" spans="1:130" s="226" customFormat="1" ht="26.25" customHeight="1" x14ac:dyDescent="0.2">
      <c r="A119" s="1128" t="s">
        <v>438</v>
      </c>
      <c r="B119" s="1014"/>
      <c r="C119" s="993" t="s">
        <v>439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469</v>
      </c>
      <c r="AB119" s="962"/>
      <c r="AC119" s="962"/>
      <c r="AD119" s="962"/>
      <c r="AE119" s="963"/>
      <c r="AF119" s="964" t="s">
        <v>125</v>
      </c>
      <c r="AG119" s="962"/>
      <c r="AH119" s="962"/>
      <c r="AI119" s="962"/>
      <c r="AJ119" s="963"/>
      <c r="AK119" s="964" t="s">
        <v>125</v>
      </c>
      <c r="AL119" s="962"/>
      <c r="AM119" s="962"/>
      <c r="AN119" s="962"/>
      <c r="AO119" s="963"/>
      <c r="AP119" s="965" t="s">
        <v>469</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470</v>
      </c>
      <c r="BP119" s="1076"/>
      <c r="BQ119" s="1067">
        <v>68904878</v>
      </c>
      <c r="BR119" s="1068"/>
      <c r="BS119" s="1068"/>
      <c r="BT119" s="1068"/>
      <c r="BU119" s="1068"/>
      <c r="BV119" s="1068">
        <v>67141608</v>
      </c>
      <c r="BW119" s="1068"/>
      <c r="BX119" s="1068"/>
      <c r="BY119" s="1068"/>
      <c r="BZ119" s="1068"/>
      <c r="CA119" s="1068">
        <v>65306570</v>
      </c>
      <c r="CB119" s="1068"/>
      <c r="CC119" s="1068"/>
      <c r="CD119" s="1068"/>
      <c r="CE119" s="1068"/>
      <c r="CF119" s="1069"/>
      <c r="CG119" s="1070"/>
      <c r="CH119" s="1070"/>
      <c r="CI119" s="1070"/>
      <c r="CJ119" s="1071"/>
      <c r="CK119" s="1017"/>
      <c r="CL119" s="1018"/>
      <c r="CM119" s="1072" t="s">
        <v>471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1029282</v>
      </c>
      <c r="DH119" s="1054"/>
      <c r="DI119" s="1054"/>
      <c r="DJ119" s="1054"/>
      <c r="DK119" s="1055"/>
      <c r="DL119" s="1053">
        <v>970243</v>
      </c>
      <c r="DM119" s="1054"/>
      <c r="DN119" s="1054"/>
      <c r="DO119" s="1054"/>
      <c r="DP119" s="1055"/>
      <c r="DQ119" s="1053">
        <v>911248</v>
      </c>
      <c r="DR119" s="1054"/>
      <c r="DS119" s="1054"/>
      <c r="DT119" s="1054"/>
      <c r="DU119" s="1055"/>
      <c r="DV119" s="1056">
        <v>5.8</v>
      </c>
      <c r="DW119" s="1057"/>
      <c r="DX119" s="1057"/>
      <c r="DY119" s="1057"/>
      <c r="DZ119" s="1058"/>
    </row>
    <row r="120" spans="1:130" s="226" customFormat="1" ht="26.25" customHeight="1" x14ac:dyDescent="0.2">
      <c r="A120" s="1129"/>
      <c r="B120" s="1016"/>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388</v>
      </c>
      <c r="AB120" s="1029"/>
      <c r="AC120" s="1029"/>
      <c r="AD120" s="1029"/>
      <c r="AE120" s="1030"/>
      <c r="AF120" s="1031" t="s">
        <v>125</v>
      </c>
      <c r="AG120" s="1029"/>
      <c r="AH120" s="1029"/>
      <c r="AI120" s="1029"/>
      <c r="AJ120" s="1030"/>
      <c r="AK120" s="1031" t="s">
        <v>125</v>
      </c>
      <c r="AL120" s="1029"/>
      <c r="AM120" s="1029"/>
      <c r="AN120" s="1029"/>
      <c r="AO120" s="1030"/>
      <c r="AP120" s="1032" t="s">
        <v>125</v>
      </c>
      <c r="AQ120" s="1033"/>
      <c r="AR120" s="1033"/>
      <c r="AS120" s="1033"/>
      <c r="AT120" s="1034"/>
      <c r="AU120" s="1059" t="s">
        <v>472</v>
      </c>
      <c r="AV120" s="1060"/>
      <c r="AW120" s="1060"/>
      <c r="AX120" s="1060"/>
      <c r="AY120" s="1061"/>
      <c r="AZ120" s="1010" t="s">
        <v>473</v>
      </c>
      <c r="BA120" s="959"/>
      <c r="BB120" s="959"/>
      <c r="BC120" s="959"/>
      <c r="BD120" s="959"/>
      <c r="BE120" s="959"/>
      <c r="BF120" s="959"/>
      <c r="BG120" s="959"/>
      <c r="BH120" s="959"/>
      <c r="BI120" s="959"/>
      <c r="BJ120" s="959"/>
      <c r="BK120" s="959"/>
      <c r="BL120" s="959"/>
      <c r="BM120" s="959"/>
      <c r="BN120" s="959"/>
      <c r="BO120" s="959"/>
      <c r="BP120" s="960"/>
      <c r="BQ120" s="996">
        <v>12868053</v>
      </c>
      <c r="BR120" s="997"/>
      <c r="BS120" s="997"/>
      <c r="BT120" s="997"/>
      <c r="BU120" s="997"/>
      <c r="BV120" s="997">
        <v>13032344</v>
      </c>
      <c r="BW120" s="997"/>
      <c r="BX120" s="997"/>
      <c r="BY120" s="997"/>
      <c r="BZ120" s="997"/>
      <c r="CA120" s="997">
        <v>12607298</v>
      </c>
      <c r="CB120" s="997"/>
      <c r="CC120" s="997"/>
      <c r="CD120" s="997"/>
      <c r="CE120" s="997"/>
      <c r="CF120" s="1011">
        <v>80.599999999999994</v>
      </c>
      <c r="CG120" s="1012"/>
      <c r="CH120" s="1012"/>
      <c r="CI120" s="1012"/>
      <c r="CJ120" s="1012"/>
      <c r="CK120" s="1077" t="s">
        <v>474</v>
      </c>
      <c r="CL120" s="1078"/>
      <c r="CM120" s="1078"/>
      <c r="CN120" s="1078"/>
      <c r="CO120" s="1079"/>
      <c r="CP120" s="1085" t="s">
        <v>475</v>
      </c>
      <c r="CQ120" s="1086"/>
      <c r="CR120" s="1086"/>
      <c r="CS120" s="1086"/>
      <c r="CT120" s="1086"/>
      <c r="CU120" s="1086"/>
      <c r="CV120" s="1086"/>
      <c r="CW120" s="1086"/>
      <c r="CX120" s="1086"/>
      <c r="CY120" s="1086"/>
      <c r="CZ120" s="1086"/>
      <c r="DA120" s="1086"/>
      <c r="DB120" s="1086"/>
      <c r="DC120" s="1086"/>
      <c r="DD120" s="1086"/>
      <c r="DE120" s="1086"/>
      <c r="DF120" s="1087"/>
      <c r="DG120" s="996" t="s">
        <v>476</v>
      </c>
      <c r="DH120" s="997"/>
      <c r="DI120" s="997"/>
      <c r="DJ120" s="997"/>
      <c r="DK120" s="997"/>
      <c r="DL120" s="997">
        <v>13494950</v>
      </c>
      <c r="DM120" s="997"/>
      <c r="DN120" s="997"/>
      <c r="DO120" s="997"/>
      <c r="DP120" s="997"/>
      <c r="DQ120" s="997">
        <v>12464054</v>
      </c>
      <c r="DR120" s="997"/>
      <c r="DS120" s="997"/>
      <c r="DT120" s="997"/>
      <c r="DU120" s="997"/>
      <c r="DV120" s="998">
        <v>79.599999999999994</v>
      </c>
      <c r="DW120" s="998"/>
      <c r="DX120" s="998"/>
      <c r="DY120" s="998"/>
      <c r="DZ120" s="999"/>
    </row>
    <row r="121" spans="1:130" s="226" customFormat="1" ht="26.25" customHeight="1" x14ac:dyDescent="0.2">
      <c r="A121" s="1129"/>
      <c r="B121" s="1016"/>
      <c r="C121" s="1037" t="s">
        <v>477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478</v>
      </c>
      <c r="AB121" s="1029"/>
      <c r="AC121" s="1029"/>
      <c r="AD121" s="1029"/>
      <c r="AE121" s="1030"/>
      <c r="AF121" s="1031" t="s">
        <v>465</v>
      </c>
      <c r="AG121" s="1029"/>
      <c r="AH121" s="1029"/>
      <c r="AI121" s="1029"/>
      <c r="AJ121" s="1030"/>
      <c r="AK121" s="1031" t="s">
        <v>478</v>
      </c>
      <c r="AL121" s="1029"/>
      <c r="AM121" s="1029"/>
      <c r="AN121" s="1029"/>
      <c r="AO121" s="1030"/>
      <c r="AP121" s="1032" t="s">
        <v>125</v>
      </c>
      <c r="AQ121" s="1033"/>
      <c r="AR121" s="1033"/>
      <c r="AS121" s="1033"/>
      <c r="AT121" s="1034"/>
      <c r="AU121" s="1062"/>
      <c r="AV121" s="1063"/>
      <c r="AW121" s="1063"/>
      <c r="AX121" s="1063"/>
      <c r="AY121" s="1064"/>
      <c r="AZ121" s="1019" t="s">
        <v>479</v>
      </c>
      <c r="BA121" s="1020"/>
      <c r="BB121" s="1020"/>
      <c r="BC121" s="1020"/>
      <c r="BD121" s="1020"/>
      <c r="BE121" s="1020"/>
      <c r="BF121" s="1020"/>
      <c r="BG121" s="1020"/>
      <c r="BH121" s="1020"/>
      <c r="BI121" s="1020"/>
      <c r="BJ121" s="1020"/>
      <c r="BK121" s="1020"/>
      <c r="BL121" s="1020"/>
      <c r="BM121" s="1020"/>
      <c r="BN121" s="1020"/>
      <c r="BO121" s="1020"/>
      <c r="BP121" s="1021"/>
      <c r="BQ121" s="989">
        <v>251217</v>
      </c>
      <c r="BR121" s="990"/>
      <c r="BS121" s="990"/>
      <c r="BT121" s="990"/>
      <c r="BU121" s="990"/>
      <c r="BV121" s="990">
        <v>240311</v>
      </c>
      <c r="BW121" s="990"/>
      <c r="BX121" s="990"/>
      <c r="BY121" s="990"/>
      <c r="BZ121" s="990"/>
      <c r="CA121" s="990">
        <v>303013</v>
      </c>
      <c r="CB121" s="990"/>
      <c r="CC121" s="990"/>
      <c r="CD121" s="990"/>
      <c r="CE121" s="990"/>
      <c r="CF121" s="984">
        <v>1.9</v>
      </c>
      <c r="CG121" s="985"/>
      <c r="CH121" s="985"/>
      <c r="CI121" s="985"/>
      <c r="CJ121" s="985"/>
      <c r="CK121" s="1080"/>
      <c r="CL121" s="1081"/>
      <c r="CM121" s="1081"/>
      <c r="CN121" s="1081"/>
      <c r="CO121" s="1082"/>
      <c r="CP121" s="1090" t="s">
        <v>480</v>
      </c>
      <c r="CQ121" s="1091"/>
      <c r="CR121" s="1091"/>
      <c r="CS121" s="1091"/>
      <c r="CT121" s="1091"/>
      <c r="CU121" s="1091"/>
      <c r="CV121" s="1091"/>
      <c r="CW121" s="1091"/>
      <c r="CX121" s="1091"/>
      <c r="CY121" s="1091"/>
      <c r="CZ121" s="1091"/>
      <c r="DA121" s="1091"/>
      <c r="DB121" s="1091"/>
      <c r="DC121" s="1091"/>
      <c r="DD121" s="1091"/>
      <c r="DE121" s="1091"/>
      <c r="DF121" s="1092"/>
      <c r="DG121" s="989">
        <v>3726572</v>
      </c>
      <c r="DH121" s="990"/>
      <c r="DI121" s="990"/>
      <c r="DJ121" s="990"/>
      <c r="DK121" s="990"/>
      <c r="DL121" s="990">
        <v>3622213</v>
      </c>
      <c r="DM121" s="990"/>
      <c r="DN121" s="990"/>
      <c r="DO121" s="990"/>
      <c r="DP121" s="990"/>
      <c r="DQ121" s="990">
        <v>3514628</v>
      </c>
      <c r="DR121" s="990"/>
      <c r="DS121" s="990"/>
      <c r="DT121" s="990"/>
      <c r="DU121" s="990"/>
      <c r="DV121" s="991">
        <v>22.5</v>
      </c>
      <c r="DW121" s="991"/>
      <c r="DX121" s="991"/>
      <c r="DY121" s="991"/>
      <c r="DZ121" s="992"/>
    </row>
    <row r="122" spans="1:130" s="226" customFormat="1" ht="26.25" customHeight="1" x14ac:dyDescent="0.2">
      <c r="A122" s="1129"/>
      <c r="B122" s="1016"/>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125</v>
      </c>
      <c r="AB122" s="1029"/>
      <c r="AC122" s="1029"/>
      <c r="AD122" s="1029"/>
      <c r="AE122" s="1030"/>
      <c r="AF122" s="1031" t="s">
        <v>478</v>
      </c>
      <c r="AG122" s="1029"/>
      <c r="AH122" s="1029"/>
      <c r="AI122" s="1029"/>
      <c r="AJ122" s="1030"/>
      <c r="AK122" s="1031" t="s">
        <v>465</v>
      </c>
      <c r="AL122" s="1029"/>
      <c r="AM122" s="1029"/>
      <c r="AN122" s="1029"/>
      <c r="AO122" s="1030"/>
      <c r="AP122" s="1032" t="s">
        <v>465</v>
      </c>
      <c r="AQ122" s="1033"/>
      <c r="AR122" s="1033"/>
      <c r="AS122" s="1033"/>
      <c r="AT122" s="1034"/>
      <c r="AU122" s="1062"/>
      <c r="AV122" s="1063"/>
      <c r="AW122" s="1063"/>
      <c r="AX122" s="1063"/>
      <c r="AY122" s="1064"/>
      <c r="AZ122" s="1044" t="s">
        <v>481</v>
      </c>
      <c r="BA122" s="1035"/>
      <c r="BB122" s="1035"/>
      <c r="BC122" s="1035"/>
      <c r="BD122" s="1035"/>
      <c r="BE122" s="1035"/>
      <c r="BF122" s="1035"/>
      <c r="BG122" s="1035"/>
      <c r="BH122" s="1035"/>
      <c r="BI122" s="1035"/>
      <c r="BJ122" s="1035"/>
      <c r="BK122" s="1035"/>
      <c r="BL122" s="1035"/>
      <c r="BM122" s="1035"/>
      <c r="BN122" s="1035"/>
      <c r="BO122" s="1035"/>
      <c r="BP122" s="1036"/>
      <c r="BQ122" s="1067">
        <v>43151358</v>
      </c>
      <c r="BR122" s="1068"/>
      <c r="BS122" s="1068"/>
      <c r="BT122" s="1068"/>
      <c r="BU122" s="1068"/>
      <c r="BV122" s="1068">
        <v>42695445</v>
      </c>
      <c r="BW122" s="1068"/>
      <c r="BX122" s="1068"/>
      <c r="BY122" s="1068"/>
      <c r="BZ122" s="1068"/>
      <c r="CA122" s="1068">
        <v>41872941</v>
      </c>
      <c r="CB122" s="1068"/>
      <c r="CC122" s="1068"/>
      <c r="CD122" s="1068"/>
      <c r="CE122" s="1068"/>
      <c r="CF122" s="1088">
        <v>267.5</v>
      </c>
      <c r="CG122" s="1089"/>
      <c r="CH122" s="1089"/>
      <c r="CI122" s="1089"/>
      <c r="CJ122" s="1089"/>
      <c r="CK122" s="1080"/>
      <c r="CL122" s="1081"/>
      <c r="CM122" s="1081"/>
      <c r="CN122" s="1081"/>
      <c r="CO122" s="1082"/>
      <c r="CP122" s="1090" t="s">
        <v>482</v>
      </c>
      <c r="CQ122" s="1091"/>
      <c r="CR122" s="1091"/>
      <c r="CS122" s="1091"/>
      <c r="CT122" s="1091"/>
      <c r="CU122" s="1091"/>
      <c r="CV122" s="1091"/>
      <c r="CW122" s="1091"/>
      <c r="CX122" s="1091"/>
      <c r="CY122" s="1091"/>
      <c r="CZ122" s="1091"/>
      <c r="DA122" s="1091"/>
      <c r="DB122" s="1091"/>
      <c r="DC122" s="1091"/>
      <c r="DD122" s="1091"/>
      <c r="DE122" s="1091"/>
      <c r="DF122" s="1092"/>
      <c r="DG122" s="989">
        <v>271858</v>
      </c>
      <c r="DH122" s="990"/>
      <c r="DI122" s="990"/>
      <c r="DJ122" s="990"/>
      <c r="DK122" s="990"/>
      <c r="DL122" s="990">
        <v>257731</v>
      </c>
      <c r="DM122" s="990"/>
      <c r="DN122" s="990"/>
      <c r="DO122" s="990"/>
      <c r="DP122" s="990"/>
      <c r="DQ122" s="990">
        <v>232735</v>
      </c>
      <c r="DR122" s="990"/>
      <c r="DS122" s="990"/>
      <c r="DT122" s="990"/>
      <c r="DU122" s="990"/>
      <c r="DV122" s="991">
        <v>1.5</v>
      </c>
      <c r="DW122" s="991"/>
      <c r="DX122" s="991"/>
      <c r="DY122" s="991"/>
      <c r="DZ122" s="992"/>
    </row>
    <row r="123" spans="1:130" s="226" customFormat="1" ht="26.25" customHeight="1" x14ac:dyDescent="0.2">
      <c r="A123" s="1129"/>
      <c r="B123" s="1016"/>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465</v>
      </c>
      <c r="AB123" s="1029"/>
      <c r="AC123" s="1029"/>
      <c r="AD123" s="1029"/>
      <c r="AE123" s="1030"/>
      <c r="AF123" s="1031" t="s">
        <v>476</v>
      </c>
      <c r="AG123" s="1029"/>
      <c r="AH123" s="1029"/>
      <c r="AI123" s="1029"/>
      <c r="AJ123" s="1030"/>
      <c r="AK123" s="1031" t="s">
        <v>483</v>
      </c>
      <c r="AL123" s="1029"/>
      <c r="AM123" s="1029"/>
      <c r="AN123" s="1029"/>
      <c r="AO123" s="1030"/>
      <c r="AP123" s="1032" t="s">
        <v>125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484</v>
      </c>
      <c r="BP123" s="1076"/>
      <c r="BQ123" s="1135">
        <v>56270628</v>
      </c>
      <c r="BR123" s="1136"/>
      <c r="BS123" s="1136"/>
      <c r="BT123" s="1136"/>
      <c r="BU123" s="1136"/>
      <c r="BV123" s="1136">
        <v>55968100</v>
      </c>
      <c r="BW123" s="1136"/>
      <c r="BX123" s="1136"/>
      <c r="BY123" s="1136"/>
      <c r="BZ123" s="1136"/>
      <c r="CA123" s="1136">
        <v>54783252</v>
      </c>
      <c r="CB123" s="1136"/>
      <c r="CC123" s="1136"/>
      <c r="CD123" s="1136"/>
      <c r="CE123" s="1136"/>
      <c r="CF123" s="1069"/>
      <c r="CG123" s="1070"/>
      <c r="CH123" s="1070"/>
      <c r="CI123" s="1070"/>
      <c r="CJ123" s="1071"/>
      <c r="CK123" s="1080"/>
      <c r="CL123" s="1081"/>
      <c r="CM123" s="1081"/>
      <c r="CN123" s="1081"/>
      <c r="CO123" s="1082"/>
      <c r="CP123" s="1090" t="s">
        <v>485</v>
      </c>
      <c r="CQ123" s="1091"/>
      <c r="CR123" s="1091"/>
      <c r="CS123" s="1091"/>
      <c r="CT123" s="1091"/>
      <c r="CU123" s="1091"/>
      <c r="CV123" s="1091"/>
      <c r="CW123" s="1091"/>
      <c r="CX123" s="1091"/>
      <c r="CY123" s="1091"/>
      <c r="CZ123" s="1091"/>
      <c r="DA123" s="1091"/>
      <c r="DB123" s="1091"/>
      <c r="DC123" s="1091"/>
      <c r="DD123" s="1091"/>
      <c r="DE123" s="1091"/>
      <c r="DF123" s="1092"/>
      <c r="DG123" s="1028">
        <v>15630</v>
      </c>
      <c r="DH123" s="1029"/>
      <c r="DI123" s="1029"/>
      <c r="DJ123" s="1029"/>
      <c r="DK123" s="1030"/>
      <c r="DL123" s="1031">
        <v>11834</v>
      </c>
      <c r="DM123" s="1029"/>
      <c r="DN123" s="1029"/>
      <c r="DO123" s="1029"/>
      <c r="DP123" s="1030"/>
      <c r="DQ123" s="1031">
        <v>7435</v>
      </c>
      <c r="DR123" s="1029"/>
      <c r="DS123" s="1029"/>
      <c r="DT123" s="1029"/>
      <c r="DU123" s="1030"/>
      <c r="DV123" s="1032">
        <v>0</v>
      </c>
      <c r="DW123" s="1033"/>
      <c r="DX123" s="1033"/>
      <c r="DY123" s="1033"/>
      <c r="DZ123" s="1034"/>
    </row>
    <row r="124" spans="1:130" s="226" customFormat="1" ht="26.25" customHeight="1" thickBot="1" x14ac:dyDescent="0.25">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486</v>
      </c>
      <c r="AB124" s="1029"/>
      <c r="AC124" s="1029"/>
      <c r="AD124" s="1029"/>
      <c r="AE124" s="1030"/>
      <c r="AF124" s="1031" t="s">
        <v>125</v>
      </c>
      <c r="AG124" s="1029"/>
      <c r="AH124" s="1029"/>
      <c r="AI124" s="1029"/>
      <c r="AJ124" s="1030"/>
      <c r="AK124" s="1031" t="s">
        <v>125</v>
      </c>
      <c r="AL124" s="1029"/>
      <c r="AM124" s="1029"/>
      <c r="AN124" s="1029"/>
      <c r="AO124" s="1030"/>
      <c r="AP124" s="1032" t="s">
        <v>486</v>
      </c>
      <c r="AQ124" s="1033"/>
      <c r="AR124" s="1033"/>
      <c r="AS124" s="1033"/>
      <c r="AT124" s="1034"/>
      <c r="AU124" s="1131" t="s">
        <v>487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77.599999999999994</v>
      </c>
      <c r="BR124" s="1098"/>
      <c r="BS124" s="1098"/>
      <c r="BT124" s="1098"/>
      <c r="BU124" s="1098"/>
      <c r="BV124" s="1098">
        <v>70.400000000000006</v>
      </c>
      <c r="BW124" s="1098"/>
      <c r="BX124" s="1098"/>
      <c r="BY124" s="1098"/>
      <c r="BZ124" s="1098"/>
      <c r="CA124" s="1098">
        <v>67.2</v>
      </c>
      <c r="CB124" s="1098"/>
      <c r="CC124" s="1098"/>
      <c r="CD124" s="1098"/>
      <c r="CE124" s="1098"/>
      <c r="CF124" s="1099"/>
      <c r="CG124" s="1100"/>
      <c r="CH124" s="1100"/>
      <c r="CI124" s="1100"/>
      <c r="CJ124" s="1101"/>
      <c r="CK124" s="1083"/>
      <c r="CL124" s="1083"/>
      <c r="CM124" s="1083"/>
      <c r="CN124" s="1083"/>
      <c r="CO124" s="1084"/>
      <c r="CP124" s="1090" t="s">
        <v>488</v>
      </c>
      <c r="CQ124" s="1091"/>
      <c r="CR124" s="1091"/>
      <c r="CS124" s="1091"/>
      <c r="CT124" s="1091"/>
      <c r="CU124" s="1091"/>
      <c r="CV124" s="1091"/>
      <c r="CW124" s="1091"/>
      <c r="CX124" s="1091"/>
      <c r="CY124" s="1091"/>
      <c r="CZ124" s="1091"/>
      <c r="DA124" s="1091"/>
      <c r="DB124" s="1091"/>
      <c r="DC124" s="1091"/>
      <c r="DD124" s="1091"/>
      <c r="DE124" s="1091"/>
      <c r="DF124" s="1092"/>
      <c r="DG124" s="1075">
        <v>14711527</v>
      </c>
      <c r="DH124" s="1054"/>
      <c r="DI124" s="1054"/>
      <c r="DJ124" s="1054"/>
      <c r="DK124" s="1055"/>
      <c r="DL124" s="1053" t="s">
        <v>125</v>
      </c>
      <c r="DM124" s="1054"/>
      <c r="DN124" s="1054"/>
      <c r="DO124" s="1054"/>
      <c r="DP124" s="1055"/>
      <c r="DQ124" s="1053" t="s">
        <v>465</v>
      </c>
      <c r="DR124" s="1054"/>
      <c r="DS124" s="1054"/>
      <c r="DT124" s="1054"/>
      <c r="DU124" s="1055"/>
      <c r="DV124" s="1056" t="s">
        <v>465</v>
      </c>
      <c r="DW124" s="1057"/>
      <c r="DX124" s="1057"/>
      <c r="DY124" s="1057"/>
      <c r="DZ124" s="1058"/>
    </row>
    <row r="125" spans="1:130" s="226" customFormat="1" ht="26.25" customHeight="1" x14ac:dyDescent="0.2">
      <c r="A125" s="1129"/>
      <c r="B125" s="1016"/>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125</v>
      </c>
      <c r="AG125" s="1029"/>
      <c r="AH125" s="1029"/>
      <c r="AI125" s="1029"/>
      <c r="AJ125" s="1030"/>
      <c r="AK125" s="1031" t="s">
        <v>469</v>
      </c>
      <c r="AL125" s="1029"/>
      <c r="AM125" s="1029"/>
      <c r="AN125" s="1029"/>
      <c r="AO125" s="1030"/>
      <c r="AP125" s="1032" t="s">
        <v>463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489</v>
      </c>
      <c r="CL125" s="1078"/>
      <c r="CM125" s="1078"/>
      <c r="CN125" s="1078"/>
      <c r="CO125" s="1079"/>
      <c r="CP125" s="1010" t="s">
        <v>490</v>
      </c>
      <c r="CQ125" s="959"/>
      <c r="CR125" s="959"/>
      <c r="CS125" s="959"/>
      <c r="CT125" s="959"/>
      <c r="CU125" s="959"/>
      <c r="CV125" s="959"/>
      <c r="CW125" s="959"/>
      <c r="CX125" s="959"/>
      <c r="CY125" s="959"/>
      <c r="CZ125" s="959"/>
      <c r="DA125" s="959"/>
      <c r="DB125" s="959"/>
      <c r="DC125" s="959"/>
      <c r="DD125" s="959"/>
      <c r="DE125" s="959"/>
      <c r="DF125" s="960"/>
      <c r="DG125" s="996" t="s">
        <v>483</v>
      </c>
      <c r="DH125" s="997"/>
      <c r="DI125" s="997"/>
      <c r="DJ125" s="997"/>
      <c r="DK125" s="997"/>
      <c r="DL125" s="997" t="s">
        <v>476</v>
      </c>
      <c r="DM125" s="997"/>
      <c r="DN125" s="997"/>
      <c r="DO125" s="997"/>
      <c r="DP125" s="997"/>
      <c r="DQ125" s="997" t="s">
        <v>483</v>
      </c>
      <c r="DR125" s="997"/>
      <c r="DS125" s="997"/>
      <c r="DT125" s="997"/>
      <c r="DU125" s="997"/>
      <c r="DV125" s="998" t="s">
        <v>388</v>
      </c>
      <c r="DW125" s="998"/>
      <c r="DX125" s="998"/>
      <c r="DY125" s="998"/>
      <c r="DZ125" s="999"/>
    </row>
    <row r="126" spans="1:130" s="226" customFormat="1" ht="26.25" customHeight="1" thickBot="1" x14ac:dyDescent="0.25">
      <c r="A126" s="1129"/>
      <c r="B126" s="1016"/>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125</v>
      </c>
      <c r="AB126" s="1029"/>
      <c r="AC126" s="1029"/>
      <c r="AD126" s="1029"/>
      <c r="AE126" s="1030"/>
      <c r="AF126" s="1031" t="s">
        <v>486</v>
      </c>
      <c r="AG126" s="1029"/>
      <c r="AH126" s="1029"/>
      <c r="AI126" s="1029"/>
      <c r="AJ126" s="1030"/>
      <c r="AK126" s="1031" t="s">
        <v>465</v>
      </c>
      <c r="AL126" s="1029"/>
      <c r="AM126" s="1029"/>
      <c r="AN126" s="1029"/>
      <c r="AO126" s="1030"/>
      <c r="AP126" s="1032" t="s">
        <v>469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491</v>
      </c>
      <c r="CQ126" s="1020"/>
      <c r="CR126" s="1020"/>
      <c r="CS126" s="1020"/>
      <c r="CT126" s="1020"/>
      <c r="CU126" s="1020"/>
      <c r="CV126" s="1020"/>
      <c r="CW126" s="1020"/>
      <c r="CX126" s="1020"/>
      <c r="CY126" s="1020"/>
      <c r="CZ126" s="1020"/>
      <c r="DA126" s="1020"/>
      <c r="DB126" s="1020"/>
      <c r="DC126" s="1020"/>
      <c r="DD126" s="1020"/>
      <c r="DE126" s="1020"/>
      <c r="DF126" s="1021"/>
      <c r="DG126" s="989" t="s">
        <v>486</v>
      </c>
      <c r="DH126" s="990"/>
      <c r="DI126" s="990"/>
      <c r="DJ126" s="990"/>
      <c r="DK126" s="990"/>
      <c r="DL126" s="990" t="s">
        <v>476</v>
      </c>
      <c r="DM126" s="990"/>
      <c r="DN126" s="990"/>
      <c r="DO126" s="990"/>
      <c r="DP126" s="990"/>
      <c r="DQ126" s="990" t="s">
        <v>465</v>
      </c>
      <c r="DR126" s="990"/>
      <c r="DS126" s="990"/>
      <c r="DT126" s="990"/>
      <c r="DU126" s="990"/>
      <c r="DV126" s="991" t="s">
        <v>125</v>
      </c>
      <c r="DW126" s="991"/>
      <c r="DX126" s="991"/>
      <c r="DY126" s="991"/>
      <c r="DZ126" s="992"/>
    </row>
    <row r="127" spans="1:130" s="226" customFormat="1" ht="26.25" customHeight="1" x14ac:dyDescent="0.2">
      <c r="A127" s="1130"/>
      <c r="B127" s="1018"/>
      <c r="C127" s="1072" t="s">
        <v>492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20190</v>
      </c>
      <c r="AB127" s="1029"/>
      <c r="AC127" s="1029"/>
      <c r="AD127" s="1029"/>
      <c r="AE127" s="1030"/>
      <c r="AF127" s="1031">
        <v>17530</v>
      </c>
      <c r="AG127" s="1029"/>
      <c r="AH127" s="1029"/>
      <c r="AI127" s="1029"/>
      <c r="AJ127" s="1030"/>
      <c r="AK127" s="1031">
        <v>14358</v>
      </c>
      <c r="AL127" s="1029"/>
      <c r="AM127" s="1029"/>
      <c r="AN127" s="1029"/>
      <c r="AO127" s="1030"/>
      <c r="AP127" s="1032">
        <v>0.1</v>
      </c>
      <c r="AQ127" s="1033"/>
      <c r="AR127" s="1033"/>
      <c r="AS127" s="1033"/>
      <c r="AT127" s="1034"/>
      <c r="AU127" s="262"/>
      <c r="AV127" s="262"/>
      <c r="AW127" s="262"/>
      <c r="AX127" s="1102" t="s">
        <v>493</v>
      </c>
      <c r="AY127" s="1103"/>
      <c r="AZ127" s="1103"/>
      <c r="BA127" s="1103"/>
      <c r="BB127" s="1103"/>
      <c r="BC127" s="1103"/>
      <c r="BD127" s="1103"/>
      <c r="BE127" s="1104"/>
      <c r="BF127" s="1105" t="s">
        <v>494</v>
      </c>
      <c r="BG127" s="1103"/>
      <c r="BH127" s="1103"/>
      <c r="BI127" s="1103"/>
      <c r="BJ127" s="1103"/>
      <c r="BK127" s="1103"/>
      <c r="BL127" s="1104"/>
      <c r="BM127" s="1105" t="s">
        <v>495</v>
      </c>
      <c r="BN127" s="1103"/>
      <c r="BO127" s="1103"/>
      <c r="BP127" s="1103"/>
      <c r="BQ127" s="1103"/>
      <c r="BR127" s="1103"/>
      <c r="BS127" s="1104"/>
      <c r="BT127" s="1105" t="s">
        <v>496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497</v>
      </c>
      <c r="CQ127" s="1020"/>
      <c r="CR127" s="1020"/>
      <c r="CS127" s="1020"/>
      <c r="CT127" s="1020"/>
      <c r="CU127" s="1020"/>
      <c r="CV127" s="1020"/>
      <c r="CW127" s="1020"/>
      <c r="CX127" s="1020"/>
      <c r="CY127" s="1020"/>
      <c r="CZ127" s="1020"/>
      <c r="DA127" s="1020"/>
      <c r="DB127" s="1020"/>
      <c r="DC127" s="1020"/>
      <c r="DD127" s="1020"/>
      <c r="DE127" s="1020"/>
      <c r="DF127" s="1021"/>
      <c r="DG127" s="989" t="s">
        <v>465</v>
      </c>
      <c r="DH127" s="990"/>
      <c r="DI127" s="990"/>
      <c r="DJ127" s="990"/>
      <c r="DK127" s="990"/>
      <c r="DL127" s="990" t="s">
        <v>465</v>
      </c>
      <c r="DM127" s="990"/>
      <c r="DN127" s="990"/>
      <c r="DO127" s="990"/>
      <c r="DP127" s="990"/>
      <c r="DQ127" s="990" t="s">
        <v>465</v>
      </c>
      <c r="DR127" s="990"/>
      <c r="DS127" s="990"/>
      <c r="DT127" s="990"/>
      <c r="DU127" s="990"/>
      <c r="DV127" s="991" t="s">
        <v>125</v>
      </c>
      <c r="DW127" s="991"/>
      <c r="DX127" s="991"/>
      <c r="DY127" s="991"/>
      <c r="DZ127" s="992"/>
    </row>
    <row r="128" spans="1:130" s="226" customFormat="1" ht="26.25" customHeight="1" thickBot="1" x14ac:dyDescent="0.25">
      <c r="A128" s="1113" t="s">
        <v>498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499</v>
      </c>
      <c r="X128" s="1115"/>
      <c r="Y128" s="1115"/>
      <c r="Z128" s="1116"/>
      <c r="AA128" s="1117">
        <v>49884</v>
      </c>
      <c r="AB128" s="1118"/>
      <c r="AC128" s="1118"/>
      <c r="AD128" s="1118"/>
      <c r="AE128" s="1119"/>
      <c r="AF128" s="1120">
        <v>40004</v>
      </c>
      <c r="AG128" s="1118"/>
      <c r="AH128" s="1118"/>
      <c r="AI128" s="1118"/>
      <c r="AJ128" s="1119"/>
      <c r="AK128" s="1120">
        <v>41830</v>
      </c>
      <c r="AL128" s="1118"/>
      <c r="AM128" s="1118"/>
      <c r="AN128" s="1118"/>
      <c r="AO128" s="1119"/>
      <c r="AP128" s="1121"/>
      <c r="AQ128" s="1122"/>
      <c r="AR128" s="1122"/>
      <c r="AS128" s="1122"/>
      <c r="AT128" s="1123"/>
      <c r="AU128" s="262"/>
      <c r="AV128" s="262"/>
      <c r="AW128" s="262"/>
      <c r="AX128" s="958" t="s">
        <v>500</v>
      </c>
      <c r="AY128" s="959"/>
      <c r="AZ128" s="959"/>
      <c r="BA128" s="959"/>
      <c r="BB128" s="959"/>
      <c r="BC128" s="959"/>
      <c r="BD128" s="959"/>
      <c r="BE128" s="960"/>
      <c r="BF128" s="1124" t="s">
        <v>483</v>
      </c>
      <c r="BG128" s="1125"/>
      <c r="BH128" s="1125"/>
      <c r="BI128" s="1125"/>
      <c r="BJ128" s="1125"/>
      <c r="BK128" s="1125"/>
      <c r="BL128" s="1126"/>
      <c r="BM128" s="1124">
        <v>12.52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501</v>
      </c>
      <c r="CQ128" s="1107"/>
      <c r="CR128" s="1107"/>
      <c r="CS128" s="1107"/>
      <c r="CT128" s="1107"/>
      <c r="CU128" s="1107"/>
      <c r="CV128" s="1107"/>
      <c r="CW128" s="1107"/>
      <c r="CX128" s="1107"/>
      <c r="CY128" s="1107"/>
      <c r="CZ128" s="1107"/>
      <c r="DA128" s="1107"/>
      <c r="DB128" s="1107"/>
      <c r="DC128" s="1107"/>
      <c r="DD128" s="1107"/>
      <c r="DE128" s="1107"/>
      <c r="DF128" s="1108"/>
      <c r="DG128" s="1109">
        <v>13730</v>
      </c>
      <c r="DH128" s="1110"/>
      <c r="DI128" s="1110"/>
      <c r="DJ128" s="1110"/>
      <c r="DK128" s="1110"/>
      <c r="DL128" s="1110">
        <v>9748</v>
      </c>
      <c r="DM128" s="1110"/>
      <c r="DN128" s="1110"/>
      <c r="DO128" s="1110"/>
      <c r="DP128" s="1110"/>
      <c r="DQ128" s="1110">
        <v>7604</v>
      </c>
      <c r="DR128" s="1110"/>
      <c r="DS128" s="1110"/>
      <c r="DT128" s="1110"/>
      <c r="DU128" s="1110"/>
      <c r="DV128" s="1111">
        <v>0</v>
      </c>
      <c r="DW128" s="1111"/>
      <c r="DX128" s="1111"/>
      <c r="DY128" s="1111"/>
      <c r="DZ128" s="1112"/>
    </row>
    <row r="129" spans="1:131" s="226" customFormat="1" ht="26.25" customHeight="1" x14ac:dyDescent="0.2">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502</v>
      </c>
      <c r="X129" s="1144"/>
      <c r="Y129" s="1144"/>
      <c r="Z129" s="1145"/>
      <c r="AA129" s="1028">
        <v>20213422</v>
      </c>
      <c r="AB129" s="1029"/>
      <c r="AC129" s="1029"/>
      <c r="AD129" s="1029"/>
      <c r="AE129" s="1030"/>
      <c r="AF129" s="1031">
        <v>19882964</v>
      </c>
      <c r="AG129" s="1029"/>
      <c r="AH129" s="1029"/>
      <c r="AI129" s="1029"/>
      <c r="AJ129" s="1030"/>
      <c r="AK129" s="1031">
        <v>19646290</v>
      </c>
      <c r="AL129" s="1029"/>
      <c r="AM129" s="1029"/>
      <c r="AN129" s="1029"/>
      <c r="AO129" s="1030"/>
      <c r="AP129" s="1146"/>
      <c r="AQ129" s="1147"/>
      <c r="AR129" s="1147"/>
      <c r="AS129" s="1147"/>
      <c r="AT129" s="1148"/>
      <c r="AU129" s="264"/>
      <c r="AV129" s="264"/>
      <c r="AW129" s="264"/>
      <c r="AX129" s="1137" t="s">
        <v>503</v>
      </c>
      <c r="AY129" s="1020"/>
      <c r="AZ129" s="1020"/>
      <c r="BA129" s="1020"/>
      <c r="BB129" s="1020"/>
      <c r="BC129" s="1020"/>
      <c r="BD129" s="1020"/>
      <c r="BE129" s="1021"/>
      <c r="BF129" s="1138" t="s">
        <v>463</v>
      </c>
      <c r="BG129" s="1139"/>
      <c r="BH129" s="1139"/>
      <c r="BI129" s="1139"/>
      <c r="BJ129" s="1139"/>
      <c r="BK129" s="1139"/>
      <c r="BL129" s="1140"/>
      <c r="BM129" s="1138">
        <v>17.52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504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505</v>
      </c>
      <c r="X130" s="1144"/>
      <c r="Y130" s="1144"/>
      <c r="Z130" s="1145"/>
      <c r="AA130" s="1028">
        <v>3946358</v>
      </c>
      <c r="AB130" s="1029"/>
      <c r="AC130" s="1029"/>
      <c r="AD130" s="1029"/>
      <c r="AE130" s="1030"/>
      <c r="AF130" s="1031">
        <v>4021682</v>
      </c>
      <c r="AG130" s="1029"/>
      <c r="AH130" s="1029"/>
      <c r="AI130" s="1029"/>
      <c r="AJ130" s="1030"/>
      <c r="AK130" s="1031">
        <v>3994964</v>
      </c>
      <c r="AL130" s="1029"/>
      <c r="AM130" s="1029"/>
      <c r="AN130" s="1029"/>
      <c r="AO130" s="1030"/>
      <c r="AP130" s="1146"/>
      <c r="AQ130" s="1147"/>
      <c r="AR130" s="1147"/>
      <c r="AS130" s="1147"/>
      <c r="AT130" s="1148"/>
      <c r="AU130" s="264"/>
      <c r="AV130" s="264"/>
      <c r="AW130" s="264"/>
      <c r="AX130" s="1137" t="s">
        <v>506</v>
      </c>
      <c r="AY130" s="1020"/>
      <c r="AZ130" s="1020"/>
      <c r="BA130" s="1020"/>
      <c r="BB130" s="1020"/>
      <c r="BC130" s="1020"/>
      <c r="BD130" s="1020"/>
      <c r="BE130" s="1021"/>
      <c r="BF130" s="1174">
        <v>12.9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507</v>
      </c>
      <c r="X131" s="1182"/>
      <c r="Y131" s="1182"/>
      <c r="Z131" s="1183"/>
      <c r="AA131" s="1075">
        <v>16267064</v>
      </c>
      <c r="AB131" s="1054"/>
      <c r="AC131" s="1054"/>
      <c r="AD131" s="1054"/>
      <c r="AE131" s="1055"/>
      <c r="AF131" s="1053">
        <v>15861282</v>
      </c>
      <c r="AG131" s="1054"/>
      <c r="AH131" s="1054"/>
      <c r="AI131" s="1054"/>
      <c r="AJ131" s="1055"/>
      <c r="AK131" s="1053">
        <v>15651326</v>
      </c>
      <c r="AL131" s="1054"/>
      <c r="AM131" s="1054"/>
      <c r="AN131" s="1054"/>
      <c r="AO131" s="1055"/>
      <c r="AP131" s="1184"/>
      <c r="AQ131" s="1185"/>
      <c r="AR131" s="1185"/>
      <c r="AS131" s="1185"/>
      <c r="AT131" s="1186"/>
      <c r="AU131" s="264"/>
      <c r="AV131" s="264"/>
      <c r="AW131" s="264"/>
      <c r="AX131" s="1156" t="s">
        <v>508</v>
      </c>
      <c r="AY131" s="1107"/>
      <c r="AZ131" s="1107"/>
      <c r="BA131" s="1107"/>
      <c r="BB131" s="1107"/>
      <c r="BC131" s="1107"/>
      <c r="BD131" s="1107"/>
      <c r="BE131" s="1108"/>
      <c r="BF131" s="1157">
        <v>67.2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510</v>
      </c>
      <c r="W132" s="1167"/>
      <c r="X132" s="1167"/>
      <c r="Y132" s="1167"/>
      <c r="Z132" s="1168"/>
      <c r="AA132" s="1169">
        <v>13.09747106</v>
      </c>
      <c r="AB132" s="1170"/>
      <c r="AC132" s="1170"/>
      <c r="AD132" s="1170"/>
      <c r="AE132" s="1171"/>
      <c r="AF132" s="1172">
        <v>13.121341640000001</v>
      </c>
      <c r="AG132" s="1170"/>
      <c r="AH132" s="1170"/>
      <c r="AI132" s="1170"/>
      <c r="AJ132" s="1171"/>
      <c r="AK132" s="1172">
        <v>12.766617979999999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511</v>
      </c>
      <c r="W133" s="1150"/>
      <c r="X133" s="1150"/>
      <c r="Y133" s="1150"/>
      <c r="Z133" s="1151"/>
      <c r="AA133" s="1152">
        <v>13.4</v>
      </c>
      <c r="AB133" s="1153"/>
      <c r="AC133" s="1153"/>
      <c r="AD133" s="1153"/>
      <c r="AE133" s="1154"/>
      <c r="AF133" s="1152">
        <v>13.1</v>
      </c>
      <c r="AG133" s="1153"/>
      <c r="AH133" s="1153"/>
      <c r="AI133" s="1153"/>
      <c r="AJ133" s="1154"/>
      <c r="AK133" s="1152">
        <v>12.9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fRvVtjLIm4masPnUzSGN0BGb1EUivXUN5hl3cW/moNY6kd5MVDaNo7VEc6TnFdw4rfWu6RbOKJTNmSgqtrMdoQ==" saltValue="0IJW7x1QeVRhVB7+dXwZ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512</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uIsAlVmJVLE+fv/sX7vM+ZzNaCkbEwKbjoqvaJW+yBSD2XFmDUUiQv6RdzobjedaHY8nHOz8b3GUegXOAIK8Q==" saltValue="bmZaOf1yGGn9PUGAjTtLRw=="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k1DzNm/oU7mXPhkHslXWnGeijc0k76WkpwpPJfv/Q+qd65iozYsoMYUr0B800EwyabKOz8Ig4Lr2re6gua40w==" saltValue="PYzAzWktbkDzkP1NPWCbD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514</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515</v>
      </c>
      <c r="AP7" s="283"/>
      <c r="AQ7" s="284" t="s">
        <v>516</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517</v>
      </c>
      <c r="AQ8" s="290" t="s">
        <v>518</v>
      </c>
      <c r="AR8" s="291" t="s">
        <v>519</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520</v>
      </c>
      <c r="AL9" s="1193"/>
      <c r="AM9" s="1193"/>
      <c r="AN9" s="1194"/>
      <c r="AO9" s="292">
        <v>4424703</v>
      </c>
      <c r="AP9" s="292">
        <v>63148</v>
      </c>
      <c r="AQ9" s="293">
        <v>72828</v>
      </c>
      <c r="AR9" s="294">
        <v>-13.3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521</v>
      </c>
      <c r="AL10" s="1193"/>
      <c r="AM10" s="1193"/>
      <c r="AN10" s="1194"/>
      <c r="AO10" s="295">
        <v>655898</v>
      </c>
      <c r="AP10" s="295">
        <v>9361</v>
      </c>
      <c r="AQ10" s="296">
        <v>5865</v>
      </c>
      <c r="AR10" s="297">
        <v>59.6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522</v>
      </c>
      <c r="AL11" s="1193"/>
      <c r="AM11" s="1193"/>
      <c r="AN11" s="1194"/>
      <c r="AO11" s="295">
        <v>39700</v>
      </c>
      <c r="AP11" s="295">
        <v>567</v>
      </c>
      <c r="AQ11" s="296">
        <v>5145</v>
      </c>
      <c r="AR11" s="297">
        <v>-89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523</v>
      </c>
      <c r="AL12" s="1193"/>
      <c r="AM12" s="1193"/>
      <c r="AN12" s="1194"/>
      <c r="AO12" s="295">
        <v>1105</v>
      </c>
      <c r="AP12" s="295">
        <v>16</v>
      </c>
      <c r="AQ12" s="296">
        <v>1255</v>
      </c>
      <c r="AR12" s="297">
        <v>-98.7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524</v>
      </c>
      <c r="AL13" s="1193"/>
      <c r="AM13" s="1193"/>
      <c r="AN13" s="1194"/>
      <c r="AO13" s="295" t="s">
        <v>525</v>
      </c>
      <c r="AP13" s="295" t="s">
        <v>525</v>
      </c>
      <c r="AQ13" s="296">
        <v>1</v>
      </c>
      <c r="AR13" s="297" t="s">
        <v>525</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526</v>
      </c>
      <c r="AL14" s="1193"/>
      <c r="AM14" s="1193"/>
      <c r="AN14" s="1194"/>
      <c r="AO14" s="295">
        <v>180146</v>
      </c>
      <c r="AP14" s="295">
        <v>2571</v>
      </c>
      <c r="AQ14" s="296">
        <v>3026</v>
      </c>
      <c r="AR14" s="297">
        <v>-15</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527</v>
      </c>
      <c r="AL15" s="1193"/>
      <c r="AM15" s="1193"/>
      <c r="AN15" s="1194"/>
      <c r="AO15" s="295">
        <v>106773</v>
      </c>
      <c r="AP15" s="295">
        <v>1524</v>
      </c>
      <c r="AQ15" s="296">
        <v>1617</v>
      </c>
      <c r="AR15" s="297">
        <v>-5.8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528</v>
      </c>
      <c r="AL16" s="1196"/>
      <c r="AM16" s="1196"/>
      <c r="AN16" s="1197"/>
      <c r="AO16" s="295">
        <v>-356264</v>
      </c>
      <c r="AP16" s="295">
        <v>-5084</v>
      </c>
      <c r="AQ16" s="296">
        <v>-6841</v>
      </c>
      <c r="AR16" s="297">
        <v>-25.7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5052061</v>
      </c>
      <c r="AP17" s="295">
        <v>72101</v>
      </c>
      <c r="AQ17" s="296">
        <v>82896</v>
      </c>
      <c r="AR17" s="297">
        <v>-13</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529</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530</v>
      </c>
      <c r="AP20" s="303" t="s">
        <v>531</v>
      </c>
      <c r="AQ20" s="304" t="s">
        <v>532</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533</v>
      </c>
      <c r="AL21" s="1188"/>
      <c r="AM21" s="1188"/>
      <c r="AN21" s="1189"/>
      <c r="AO21" s="307">
        <v>7.74</v>
      </c>
      <c r="AP21" s="308">
        <v>8.3000000000000007</v>
      </c>
      <c r="AQ21" s="309">
        <v>-0.56000000000000005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534</v>
      </c>
      <c r="AL22" s="1188"/>
      <c r="AM22" s="1188"/>
      <c r="AN22" s="1189"/>
      <c r="AO22" s="312">
        <v>98.2</v>
      </c>
      <c r="AP22" s="313">
        <v>98</v>
      </c>
      <c r="AQ22" s="314">
        <v>0.2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536</v>
      </c>
      <c r="AO27" s="273"/>
      <c r="AP27" s="273"/>
      <c r="AQ27" s="273"/>
      <c r="AR27" s="273"/>
      <c r="AS27" s="273"/>
      <c r="AT27" s="273"/>
    </row>
    <row r="28" spans="1:46" ht="16.2" x14ac:dyDescent="0.2">
      <c r="A28" s="274" t="s">
        <v>537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538</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515</v>
      </c>
      <c r="AP30" s="283"/>
      <c r="AQ30" s="284" t="s">
        <v>516</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517</v>
      </c>
      <c r="AQ31" s="290" t="s">
        <v>518</v>
      </c>
      <c r="AR31" s="291" t="s">
        <v>519</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539</v>
      </c>
      <c r="AL32" s="1204"/>
      <c r="AM32" s="1204"/>
      <c r="AN32" s="1205"/>
      <c r="AO32" s="322">
        <v>4404775</v>
      </c>
      <c r="AP32" s="322">
        <v>62863</v>
      </c>
      <c r="AQ32" s="323">
        <v>54128</v>
      </c>
      <c r="AR32" s="324">
        <v>16.100000000000001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540</v>
      </c>
      <c r="AL33" s="1204"/>
      <c r="AM33" s="1204"/>
      <c r="AN33" s="1205"/>
      <c r="AO33" s="322" t="s">
        <v>525</v>
      </c>
      <c r="AP33" s="322" t="s">
        <v>525</v>
      </c>
      <c r="AQ33" s="323" t="s">
        <v>525</v>
      </c>
      <c r="AR33" s="324" t="s">
        <v>525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541</v>
      </c>
      <c r="AL34" s="1204"/>
      <c r="AM34" s="1204"/>
      <c r="AN34" s="1205"/>
      <c r="AO34" s="322" t="s">
        <v>525</v>
      </c>
      <c r="AP34" s="322" t="s">
        <v>525</v>
      </c>
      <c r="AQ34" s="323">
        <v>36</v>
      </c>
      <c r="AR34" s="324" t="s">
        <v>525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542</v>
      </c>
      <c r="AL35" s="1204"/>
      <c r="AM35" s="1204"/>
      <c r="AN35" s="1205"/>
      <c r="AO35" s="322">
        <v>1603533</v>
      </c>
      <c r="AP35" s="322">
        <v>22885</v>
      </c>
      <c r="AQ35" s="323">
        <v>14780</v>
      </c>
      <c r="AR35" s="324">
        <v>54.8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543</v>
      </c>
      <c r="AL36" s="1204"/>
      <c r="AM36" s="1204"/>
      <c r="AN36" s="1205"/>
      <c r="AO36" s="322">
        <v>12219</v>
      </c>
      <c r="AP36" s="322">
        <v>174</v>
      </c>
      <c r="AQ36" s="323">
        <v>1208</v>
      </c>
      <c r="AR36" s="324">
        <v>-85.6</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544</v>
      </c>
      <c r="AL37" s="1204"/>
      <c r="AM37" s="1204"/>
      <c r="AN37" s="1205"/>
      <c r="AO37" s="322">
        <v>14358</v>
      </c>
      <c r="AP37" s="322">
        <v>205</v>
      </c>
      <c r="AQ37" s="323">
        <v>884</v>
      </c>
      <c r="AR37" s="324">
        <v>-76.8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545</v>
      </c>
      <c r="AL38" s="1207"/>
      <c r="AM38" s="1207"/>
      <c r="AN38" s="1208"/>
      <c r="AO38" s="325">
        <v>54</v>
      </c>
      <c r="AP38" s="325">
        <v>1</v>
      </c>
      <c r="AQ38" s="326">
        <v>2</v>
      </c>
      <c r="AR38" s="314">
        <v>-50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546</v>
      </c>
      <c r="AL39" s="1207"/>
      <c r="AM39" s="1207"/>
      <c r="AN39" s="1208"/>
      <c r="AO39" s="322">
        <v>-41830</v>
      </c>
      <c r="AP39" s="322">
        <v>-597</v>
      </c>
      <c r="AQ39" s="323">
        <v>-4266</v>
      </c>
      <c r="AR39" s="324">
        <v>-86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547</v>
      </c>
      <c r="AL40" s="1204"/>
      <c r="AM40" s="1204"/>
      <c r="AN40" s="1205"/>
      <c r="AO40" s="322">
        <v>-3994964</v>
      </c>
      <c r="AP40" s="322">
        <v>-57015</v>
      </c>
      <c r="AQ40" s="323">
        <v>-48487</v>
      </c>
      <c r="AR40" s="324">
        <v>17.600000000000001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1998145</v>
      </c>
      <c r="AP41" s="322">
        <v>28517</v>
      </c>
      <c r="AQ41" s="323">
        <v>18285</v>
      </c>
      <c r="AR41" s="324">
        <v>56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548</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550</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515</v>
      </c>
      <c r="AN49" s="1200" t="s">
        <v>551</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552</v>
      </c>
      <c r="AO50" s="339" t="s">
        <v>553</v>
      </c>
      <c r="AP50" s="340" t="s">
        <v>554</v>
      </c>
      <c r="AQ50" s="341" t="s">
        <v>555</v>
      </c>
      <c r="AR50" s="342" t="s">
        <v>556</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557</v>
      </c>
      <c r="AL51" s="335"/>
      <c r="AM51" s="343">
        <v>5569157</v>
      </c>
      <c r="AN51" s="344">
        <v>77896</v>
      </c>
      <c r="AO51" s="345">
        <v>-1.7</v>
      </c>
      <c r="AP51" s="346">
        <v>63956</v>
      </c>
      <c r="AQ51" s="347">
        <v>25.7</v>
      </c>
      <c r="AR51" s="348">
        <v>-27.4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558</v>
      </c>
      <c r="AM52" s="351">
        <v>3577081</v>
      </c>
      <c r="AN52" s="352">
        <v>50033</v>
      </c>
      <c r="AO52" s="353">
        <v>15.8</v>
      </c>
      <c r="AP52" s="354">
        <v>29239</v>
      </c>
      <c r="AQ52" s="355">
        <v>8.8000000000000007</v>
      </c>
      <c r="AR52" s="356">
        <v>7</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559</v>
      </c>
      <c r="AL53" s="335"/>
      <c r="AM53" s="343">
        <v>7474422</v>
      </c>
      <c r="AN53" s="344">
        <v>105217</v>
      </c>
      <c r="AO53" s="345">
        <v>35.1</v>
      </c>
      <c r="AP53" s="346">
        <v>66255</v>
      </c>
      <c r="AQ53" s="347">
        <v>3.6</v>
      </c>
      <c r="AR53" s="348">
        <v>31.5</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558</v>
      </c>
      <c r="AM54" s="351">
        <v>3771091</v>
      </c>
      <c r="AN54" s="352">
        <v>53086</v>
      </c>
      <c r="AO54" s="353">
        <v>6.1</v>
      </c>
      <c r="AP54" s="354">
        <v>31822</v>
      </c>
      <c r="AQ54" s="355">
        <v>8.8000000000000007</v>
      </c>
      <c r="AR54" s="356">
        <v>-2.7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560</v>
      </c>
      <c r="AL55" s="335"/>
      <c r="AM55" s="343">
        <v>6127705</v>
      </c>
      <c r="AN55" s="344">
        <v>86585</v>
      </c>
      <c r="AO55" s="345">
        <v>-17.7</v>
      </c>
      <c r="AP55" s="346">
        <v>92247</v>
      </c>
      <c r="AQ55" s="347">
        <v>39.200000000000003</v>
      </c>
      <c r="AR55" s="348">
        <v>-56.9</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558</v>
      </c>
      <c r="AM56" s="351">
        <v>3102327</v>
      </c>
      <c r="AN56" s="352">
        <v>43836</v>
      </c>
      <c r="AO56" s="353">
        <v>-17.399999999999999</v>
      </c>
      <c r="AP56" s="354">
        <v>37204</v>
      </c>
      <c r="AQ56" s="355">
        <v>16.899999999999999</v>
      </c>
      <c r="AR56" s="356">
        <v>-34.299999999999997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561</v>
      </c>
      <c r="AL57" s="335"/>
      <c r="AM57" s="343">
        <v>4340596</v>
      </c>
      <c r="AN57" s="344">
        <v>61638</v>
      </c>
      <c r="AO57" s="345">
        <v>-28.8</v>
      </c>
      <c r="AP57" s="346">
        <v>67319</v>
      </c>
      <c r="AQ57" s="347">
        <v>-27</v>
      </c>
      <c r="AR57" s="348">
        <v>-1.8</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558</v>
      </c>
      <c r="AM58" s="351">
        <v>2494272</v>
      </c>
      <c r="AN58" s="352">
        <v>35419</v>
      </c>
      <c r="AO58" s="353">
        <v>-19.2</v>
      </c>
      <c r="AP58" s="354">
        <v>38101</v>
      </c>
      <c r="AQ58" s="355">
        <v>2.4</v>
      </c>
      <c r="AR58" s="356">
        <v>-21.6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562</v>
      </c>
      <c r="AL59" s="335"/>
      <c r="AM59" s="343">
        <v>3884872</v>
      </c>
      <c r="AN59" s="344">
        <v>55444</v>
      </c>
      <c r="AO59" s="345">
        <v>-10</v>
      </c>
      <c r="AP59" s="346">
        <v>70615</v>
      </c>
      <c r="AQ59" s="347">
        <v>4.9000000000000004</v>
      </c>
      <c r="AR59" s="348">
        <v>-14.9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558</v>
      </c>
      <c r="AM60" s="351">
        <v>2642673</v>
      </c>
      <c r="AN60" s="352">
        <v>37715</v>
      </c>
      <c r="AO60" s="353">
        <v>6.5</v>
      </c>
      <c r="AP60" s="354">
        <v>37382</v>
      </c>
      <c r="AQ60" s="355">
        <v>-1.9</v>
      </c>
      <c r="AR60" s="356">
        <v>8.4</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563</v>
      </c>
      <c r="AL61" s="357"/>
      <c r="AM61" s="358">
        <v>5479350</v>
      </c>
      <c r="AN61" s="359">
        <v>77356</v>
      </c>
      <c r="AO61" s="360">
        <v>-4.5999999999999996</v>
      </c>
      <c r="AP61" s="361">
        <v>72078</v>
      </c>
      <c r="AQ61" s="362">
        <v>9.3000000000000007</v>
      </c>
      <c r="AR61" s="348">
        <v>-13.9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558</v>
      </c>
      <c r="AM62" s="351">
        <v>3117489</v>
      </c>
      <c r="AN62" s="352">
        <v>44018</v>
      </c>
      <c r="AO62" s="353">
        <v>-1.6</v>
      </c>
      <c r="AP62" s="354">
        <v>34750</v>
      </c>
      <c r="AQ62" s="355">
        <v>7</v>
      </c>
      <c r="AR62" s="356">
        <v>-8.6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bpjGh/rklgWtTIvNe4cj+tT/6l9upn0TiRlEn7YG/IY1XOYc+B5dUX/uWgVEElqUVMI7SoIwZkQ/h6uKqIj5wg==" saltValue="lQp4s6hmiYOQCtjaZGvc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mMbiXgxeTCcZiVULHh1JFjXRkSf1zhCEJ4gx7OIvydygvGIFdH6V8De9P5Mvewc1lPyqzQpX5/DDQOIemAoGA==" saltValue="WojR7+uQgXCTXVEbAXmNj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dGTyvEWH5SFbvOpDEJn8W0FyZ4QU6iCTQaPpAnaZWi14mTiAsAd9koHMOKtg1Y9gBrkLy9JJQT3z9OnpIXZAA==" saltValue="xegBU4QtQxzqD283X6FZp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12" t="s">
        <v>3</v>
      </c>
      <c r="D47" s="1212"/>
      <c r="E47" s="1213"/>
      <c r="F47" s="11">
        <v>18.77</v>
      </c>
      <c r="G47" s="12">
        <v>14.36</v>
      </c>
      <c r="H47" s="12">
        <v>19.25</v>
      </c>
      <c r="I47" s="12">
        <v>19.809999999999999</v>
      </c>
      <c r="J47" s="13">
        <v>20.059999999999999</v>
      </c>
    </row>
    <row r="48" spans="2:10" ht="57.75" customHeight="1" x14ac:dyDescent="0.2">
      <c r="B48" s="14"/>
      <c r="C48" s="1214" t="s">
        <v>4</v>
      </c>
      <c r="D48" s="1214"/>
      <c r="E48" s="1215"/>
      <c r="F48" s="15">
        <v>6.81</v>
      </c>
      <c r="G48" s="16">
        <v>8.64</v>
      </c>
      <c r="H48" s="16">
        <v>7.48</v>
      </c>
      <c r="I48" s="16">
        <v>7.82</v>
      </c>
      <c r="J48" s="17">
        <v>8.65</v>
      </c>
    </row>
    <row r="49" spans="2:10" ht="57.75" customHeight="1" thickBot="1" x14ac:dyDescent="0.25">
      <c r="B49" s="18"/>
      <c r="C49" s="1216" t="s">
        <v>5</v>
      </c>
      <c r="D49" s="1216"/>
      <c r="E49" s="1217"/>
      <c r="F49" s="19">
        <v>3.09</v>
      </c>
      <c r="G49" s="20" t="s">
        <v>572</v>
      </c>
      <c r="H49" s="20">
        <v>3.69</v>
      </c>
      <c r="I49" s="20">
        <v>0.45</v>
      </c>
      <c r="J49" s="21">
        <v>0.75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7wEHngEIJGKPFPjMyBx+aViFPK19m5Bn5/YRZWbGN/j28fHx3YMNQYeLIlttoQk/AuiA2+lwV4m8adxwTbI6vQ==" saltValue="dilRVKndCSPeGwb05lb1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2019-10-28T10:54:09Z</cp:lastPrinted>
  <dcterms:created xsi:type="dcterms:W3CDTF">2019-02-14T02:47:45Z</dcterms:created>
  <dcterms:modified xsi:type="dcterms:W3CDTF">2019-10-28T10:54:16Z</dcterms:modified>
  <cp:category/>
</cp:coreProperties>
</file>