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75" yWindow="5070" windowWidth="14940" windowHeight="7875" tabRatio="88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 sheetId="13" r:id="rId13"/>
    <sheet name="施設類型別ストック情報分析表① " sheetId="14" r:id="rId14"/>
    <sheet name="施設類型別ストック情報分析表② " sheetId="15" r:id="rId15"/>
    <sheet name="データシート" sheetId="16" state="hidden" r:id="rId16"/>
  </sheets>
  <definedNames>
    <definedName name="Z_290EDBE2_FB01_43F4_B0BB_F051697EDE22_.wvu.Cols" localSheetId="2" hidden="1">'各会計、関係団体の財政状況及び健全化判断比率'!$EB:$XFD</definedName>
    <definedName name="Z_290EDBE2_FB01_43F4_B0BB_F051697EDE22_.wvu.Cols" localSheetId="4" hidden="1">'経常経費分析表（経常収支比率の分析）'!$AI:$XFD</definedName>
    <definedName name="Z_290EDBE2_FB01_43F4_B0BB_F051697EDE22_.wvu.Cols" localSheetId="5" hidden="1">'経常経費分析表（人件費・公債費・普通建設事業費の分析）'!$Q:$XFD</definedName>
    <definedName name="Z_290EDBE2_FB01_43F4_B0BB_F051697EDE22_.wvu.Cols" localSheetId="12" hidden="1">'公会計指標分析・財政指標組合せ分析表 '!$R:$XFD</definedName>
    <definedName name="Z_290EDBE2_FB01_43F4_B0BB_F051697EDE22_.wvu.Cols" localSheetId="3" hidden="1">財政比較分析表!$AK:$XFD</definedName>
    <definedName name="Z_290EDBE2_FB01_43F4_B0BB_F051697EDE22_.wvu.Cols" localSheetId="13" hidden="1">'施設類型別ストック情報分析表① '!$AI:$XFD</definedName>
    <definedName name="Z_290EDBE2_FB01_43F4_B0BB_F051697EDE22_.wvu.Cols" localSheetId="14" hidden="1">'施設類型別ストック情報分析表② '!$AI:$XFD</definedName>
    <definedName name="Z_290EDBE2_FB01_43F4_B0BB_F051697EDE22_.wvu.Cols" localSheetId="10" hidden="1">'実質公債費比率（分子）の構造'!$V:$XFD</definedName>
    <definedName name="Z_290EDBE2_FB01_43F4_B0BB_F051697EDE22_.wvu.Cols" localSheetId="8" hidden="1">実質収支比率等に係る経年分析!$Q:$XFD</definedName>
    <definedName name="Z_290EDBE2_FB01_43F4_B0BB_F051697EDE22_.wvu.Cols" localSheetId="11" hidden="1">'将来負担比率（分子）の構造'!$T:$XFD</definedName>
    <definedName name="Z_290EDBE2_FB01_43F4_B0BB_F051697EDE22_.wvu.Cols" localSheetId="6" hidden="1">'性質別歳出決算分析表（住民一人当たりのコスト）'!$AI:$XFD</definedName>
    <definedName name="Z_290EDBE2_FB01_43F4_B0BB_F051697EDE22_.wvu.Cols" localSheetId="0" hidden="1">総括表!$DP:$XFD</definedName>
    <definedName name="Z_290EDBE2_FB01_43F4_B0BB_F051697EDE22_.wvu.Cols" localSheetId="1" hidden="1">普通会計の状況!$EN:$XFD</definedName>
    <definedName name="Z_290EDBE2_FB01_43F4_B0BB_F051697EDE22_.wvu.Cols" localSheetId="7" hidden="1">'目的別歳出決算分析表（住民一人当たりのコスト）'!$AI:$XFD</definedName>
    <definedName name="Z_290EDBE2_FB01_43F4_B0BB_F051697EDE22_.wvu.Cols" localSheetId="9" hidden="1">連結実質赤字比率に係る赤字・黒字の構成分析!$Q:$XFD</definedName>
    <definedName name="Z_290EDBE2_FB01_43F4_B0BB_F051697EDE22_.wvu.Rows" localSheetId="2" hidden="1">'各会計、関係団体の財政状況及び健全化判断比率'!$137:$1048576,'各会計、関係団体の財政状況及び健全化判断比率'!$89:$101,'各会計、関係団体の財政状況及び健全化判断比率'!$135:$136</definedName>
    <definedName name="Z_290EDBE2_FB01_43F4_B0BB_F051697EDE22_.wvu.Rows" localSheetId="4" hidden="1">'経常経費分析表（経常収支比率の分析）'!$103:$1048576,'経常経費分析表（経常収支比率の分析）'!$89:$102</definedName>
    <definedName name="Z_290EDBE2_FB01_43F4_B0BB_F051697EDE22_.wvu.Rows" localSheetId="5" hidden="1">'経常経費分析表（人件費・公債費・普通建設事業費の分析）'!$75:$1048576,'経常経費分析表（人件費・公債費・普通建設事業費の分析）'!$67:$74</definedName>
    <definedName name="Z_290EDBE2_FB01_43F4_B0BB_F051697EDE22_.wvu.Rows" localSheetId="12" hidden="1">'公会計指標分析・財政指標組合せ分析表 '!$192:$1048576,'公会計指標分析・財政指標組合せ分析表 '!$86:$191</definedName>
    <definedName name="Z_290EDBE2_FB01_43F4_B0BB_F051697EDE22_.wvu.Rows" localSheetId="3" hidden="1">財政比較分析表!$111:$1048576,財政比較分析表!$98:$110</definedName>
    <definedName name="Z_290EDBE2_FB01_43F4_B0BB_F051697EDE22_.wvu.Rows" localSheetId="13" hidden="1">'施設類型別ストック情報分析表① '!$136:$1048576,'施設類型別ストック情報分析表① '!$126:$135</definedName>
    <definedName name="Z_290EDBE2_FB01_43F4_B0BB_F051697EDE22_.wvu.Rows" localSheetId="14" hidden="1">'施設類型別ストック情報分析表② '!$136:$1048576,'施設類型別ストック情報分析表② '!$126:$135</definedName>
    <definedName name="Z_290EDBE2_FB01_43F4_B0BB_F051697EDE22_.wvu.Rows" localSheetId="10" hidden="1">'実質公債費比率（分子）の構造'!$57:$1048576</definedName>
    <definedName name="Z_290EDBE2_FB01_43F4_B0BB_F051697EDE22_.wvu.Rows" localSheetId="8" hidden="1">実質収支比率等に係る経年分析!$54:$1048576,実質収支比率等に係る経年分析!$51:$53</definedName>
    <definedName name="Z_290EDBE2_FB01_43F4_B0BB_F051697EDE22_.wvu.Rows" localSheetId="11" hidden="1">'将来負担比率（分子）の構造'!$87:$1048576,'将来負担比率（分子）の構造'!$56:$86</definedName>
    <definedName name="Z_290EDBE2_FB01_43F4_B0BB_F051697EDE22_.wvu.Rows" localSheetId="6" hidden="1">'性質別歳出決算分析表（住民一人当たりのコスト）'!$133:$1048576,'性質別歳出決算分析表（住民一人当たりのコスト）'!$117:$132</definedName>
    <definedName name="Z_290EDBE2_FB01_43F4_B0BB_F051697EDE22_.wvu.Rows" localSheetId="0" hidden="1">総括表!$60:$1048576,総括表!$57:$59</definedName>
    <definedName name="Z_290EDBE2_FB01_43F4_B0BB_F051697EDE22_.wvu.Rows" localSheetId="1" hidden="1">普通会計の状況!$52:$1048576,普通会計の状況!$50:$51</definedName>
    <definedName name="Z_290EDBE2_FB01_43F4_B0BB_F051697EDE22_.wvu.Rows" localSheetId="7" hidden="1">'目的別歳出決算分析表（住民一人当たりのコスト）'!$133:$1048576,'目的別歳出決算分析表（住民一人当たりのコスト）'!$117:$132</definedName>
    <definedName name="Z_290EDBE2_FB01_43F4_B0BB_F051697EDE22_.wvu.Rows" localSheetId="9" hidden="1">連結実質赤字比率に係る赤字・黒字の構成分析!$46:$1048576</definedName>
  </definedNames>
  <calcPr calcId="145621" concurrentManualCount="2"/>
  <customWorkbookViews>
    <customWorkbookView name="  - 個人用ビュー" guid="{290EDBE2-FB01-43F4-B0BB-F051697EDE22}" mergeInterval="0" personalView="1" maximized="1" xWindow="-8" yWindow="-8" windowWidth="1296" windowHeight="1000" tabRatio="829" activeSheetId="13"/>
  </customWorkbookViews>
</workbook>
</file>

<file path=xl/calcChain.xml><?xml version="1.0" encoding="utf-8"?>
<calcChain xmlns="http://schemas.openxmlformats.org/spreadsheetml/2006/main">
  <c r="BG35" i="1" l="1"/>
  <c r="BG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C37" i="1"/>
  <c r="CO36" i="1"/>
  <c r="BE36" i="1"/>
  <c r="AM36" i="1"/>
  <c r="C36" i="1"/>
  <c r="CO35" i="1"/>
  <c r="AM35" i="1"/>
  <c r="C35" i="1"/>
  <c r="CO34" i="1"/>
  <c r="AM34" i="1"/>
  <c r="C34" i="1"/>
  <c r="U34" i="1" s="1"/>
  <c r="U35" i="1" s="1"/>
  <c r="U36" i="1" s="1"/>
  <c r="U37" i="1" s="1"/>
  <c r="BE34" i="1" l="1"/>
  <c r="BE35" i="1" s="1"/>
  <c r="P67" i="16"/>
  <c r="O67" i="16"/>
  <c r="N67" i="16"/>
  <c r="M67" i="16"/>
  <c r="L67" i="16"/>
  <c r="K67" i="16"/>
  <c r="J67" i="16"/>
  <c r="I67" i="16"/>
  <c r="H67" i="16"/>
  <c r="G67" i="16"/>
  <c r="F67" i="16"/>
  <c r="E67" i="16"/>
  <c r="D67" i="16"/>
  <c r="C67" i="16"/>
  <c r="B67" i="16"/>
  <c r="N66" i="16"/>
  <c r="K66" i="16"/>
  <c r="H66" i="16"/>
  <c r="E66" i="16"/>
  <c r="B66" i="16"/>
  <c r="N65" i="16"/>
  <c r="K65" i="16"/>
  <c r="H65" i="16"/>
  <c r="E65" i="16"/>
  <c r="B65" i="16"/>
  <c r="N64" i="16"/>
  <c r="K64" i="16"/>
  <c r="H64" i="16"/>
  <c r="E64" i="16"/>
  <c r="B64" i="16"/>
  <c r="N63" i="16"/>
  <c r="K63" i="16"/>
  <c r="H63" i="16"/>
  <c r="E63" i="16"/>
  <c r="B63" i="16"/>
  <c r="N62" i="16"/>
  <c r="K62" i="16"/>
  <c r="H62" i="16"/>
  <c r="E62" i="16"/>
  <c r="B62" i="16"/>
  <c r="N61" i="16"/>
  <c r="K61" i="16"/>
  <c r="H61" i="16"/>
  <c r="E61" i="16"/>
  <c r="B61" i="16"/>
  <c r="N60" i="16"/>
  <c r="K60" i="16"/>
  <c r="H60" i="16"/>
  <c r="E60" i="16"/>
  <c r="B60" i="16"/>
  <c r="N59" i="16"/>
  <c r="K59" i="16"/>
  <c r="H59" i="16"/>
  <c r="E59" i="16"/>
  <c r="B59" i="16"/>
  <c r="P58" i="16"/>
  <c r="M58" i="16"/>
  <c r="J58" i="16"/>
  <c r="G58" i="16"/>
  <c r="D58" i="16"/>
  <c r="P57" i="16"/>
  <c r="M57" i="16"/>
  <c r="J57" i="16"/>
  <c r="G57" i="16"/>
  <c r="D57" i="16"/>
  <c r="P56" i="16"/>
  <c r="M56" i="16"/>
  <c r="J56" i="16"/>
  <c r="G56" i="16"/>
  <c r="D56" i="16"/>
  <c r="N54" i="16"/>
  <c r="K54" i="16"/>
  <c r="H54" i="16"/>
  <c r="E54" i="16"/>
  <c r="B54" i="16"/>
  <c r="P50" i="16"/>
  <c r="O50" i="16"/>
  <c r="N50" i="16"/>
  <c r="M50" i="16"/>
  <c r="L50" i="16"/>
  <c r="K50" i="16"/>
  <c r="J50" i="16"/>
  <c r="I50" i="16"/>
  <c r="H50" i="16"/>
  <c r="G50" i="16"/>
  <c r="F50" i="16"/>
  <c r="E50" i="16"/>
  <c r="D50" i="16"/>
  <c r="C50" i="16"/>
  <c r="B50" i="16"/>
  <c r="N49" i="16"/>
  <c r="K49" i="16"/>
  <c r="H49" i="16"/>
  <c r="E49" i="16"/>
  <c r="B49" i="16"/>
  <c r="N48" i="16"/>
  <c r="K48" i="16"/>
  <c r="H48" i="16"/>
  <c r="E48" i="16"/>
  <c r="B48" i="16"/>
  <c r="N47" i="16"/>
  <c r="K47" i="16"/>
  <c r="H47" i="16"/>
  <c r="E47" i="16"/>
  <c r="B47" i="16"/>
  <c r="N46" i="16"/>
  <c r="K46" i="16"/>
  <c r="H46" i="16"/>
  <c r="E46" i="16"/>
  <c r="B46" i="16"/>
  <c r="N45" i="16"/>
  <c r="K45" i="16"/>
  <c r="H45" i="16"/>
  <c r="E45" i="16"/>
  <c r="B45" i="16"/>
  <c r="N44" i="16"/>
  <c r="K44" i="16"/>
  <c r="H44" i="16"/>
  <c r="E44" i="16"/>
  <c r="B44" i="16"/>
  <c r="N43" i="16"/>
  <c r="K43" i="16"/>
  <c r="H43" i="16"/>
  <c r="E43" i="16"/>
  <c r="B43" i="16"/>
  <c r="P42" i="16"/>
  <c r="M42" i="16"/>
  <c r="J42" i="16"/>
  <c r="G42" i="16"/>
  <c r="D42" i="16"/>
  <c r="N40" i="16"/>
  <c r="K40" i="16"/>
  <c r="H40" i="16"/>
  <c r="E40" i="16"/>
  <c r="B40" i="16"/>
  <c r="K36" i="16"/>
  <c r="J36" i="16"/>
  <c r="I36" i="16"/>
  <c r="H36" i="16"/>
  <c r="G36" i="16"/>
  <c r="F36" i="16"/>
  <c r="E36" i="16"/>
  <c r="D36" i="16"/>
  <c r="C36" i="16"/>
  <c r="B36" i="16"/>
  <c r="A36" i="16"/>
  <c r="K35" i="16"/>
  <c r="J35" i="16"/>
  <c r="I35" i="16"/>
  <c r="H35" i="16"/>
  <c r="G35" i="16"/>
  <c r="F35" i="16"/>
  <c r="E35" i="16"/>
  <c r="D35" i="16"/>
  <c r="C35" i="16"/>
  <c r="B35" i="16"/>
  <c r="A35" i="16"/>
  <c r="K34" i="16"/>
  <c r="J34" i="16"/>
  <c r="I34" i="16"/>
  <c r="H34" i="16"/>
  <c r="G34" i="16"/>
  <c r="F34" i="16"/>
  <c r="E34" i="16"/>
  <c r="D34" i="16"/>
  <c r="C34" i="16"/>
  <c r="B34" i="16"/>
  <c r="A34" i="16"/>
  <c r="K33" i="16"/>
  <c r="J33" i="16"/>
  <c r="I33" i="16"/>
  <c r="H33" i="16"/>
  <c r="G33" i="16"/>
  <c r="F33" i="16"/>
  <c r="E33" i="16"/>
  <c r="D33" i="16"/>
  <c r="C33" i="16"/>
  <c r="B33" i="16"/>
  <c r="A33" i="16"/>
  <c r="K32" i="16"/>
  <c r="J32" i="16"/>
  <c r="I32" i="16"/>
  <c r="H32" i="16"/>
  <c r="G32" i="16"/>
  <c r="F32" i="16"/>
  <c r="E32" i="16"/>
  <c r="D32" i="16"/>
  <c r="C32" i="16"/>
  <c r="B32" i="16"/>
  <c r="A32" i="16"/>
  <c r="K31" i="16"/>
  <c r="J31" i="16"/>
  <c r="I31" i="16"/>
  <c r="H31" i="16"/>
  <c r="G31" i="16"/>
  <c r="F31" i="16"/>
  <c r="E31" i="16"/>
  <c r="D31" i="16"/>
  <c r="C31" i="16"/>
  <c r="B31" i="16"/>
  <c r="A31" i="16"/>
  <c r="K30" i="16"/>
  <c r="J30" i="16"/>
  <c r="I30" i="16"/>
  <c r="H30" i="16"/>
  <c r="G30" i="16"/>
  <c r="F30" i="16"/>
  <c r="E30" i="16"/>
  <c r="D30" i="16"/>
  <c r="C30" i="16"/>
  <c r="B30" i="16"/>
  <c r="A30" i="16"/>
  <c r="K29" i="16"/>
  <c r="J29" i="16"/>
  <c r="I29" i="16"/>
  <c r="H29" i="16"/>
  <c r="G29" i="16"/>
  <c r="F29" i="16"/>
  <c r="E29" i="16"/>
  <c r="D29" i="16"/>
  <c r="C29" i="16"/>
  <c r="B29" i="16"/>
  <c r="A29" i="16"/>
  <c r="K28" i="16"/>
  <c r="J28" i="16"/>
  <c r="I28" i="16"/>
  <c r="H28" i="16"/>
  <c r="G28" i="16"/>
  <c r="F28" i="16"/>
  <c r="E28" i="16"/>
  <c r="D28" i="16"/>
  <c r="C28" i="16"/>
  <c r="B28" i="16"/>
  <c r="A28" i="16"/>
  <c r="K27" i="16"/>
  <c r="J27" i="16"/>
  <c r="I27" i="16"/>
  <c r="H27" i="16"/>
  <c r="G27" i="16"/>
  <c r="F27" i="16"/>
  <c r="E27" i="16"/>
  <c r="D27" i="16"/>
  <c r="C27" i="16"/>
  <c r="B27" i="16"/>
  <c r="A27" i="16"/>
  <c r="J25" i="16"/>
  <c r="H25" i="16"/>
  <c r="F25" i="16"/>
  <c r="D25" i="16"/>
  <c r="B25" i="16"/>
  <c r="F21" i="16"/>
  <c r="E21" i="16"/>
  <c r="D21" i="16"/>
  <c r="C21" i="16"/>
  <c r="B21" i="16"/>
  <c r="F20" i="16"/>
  <c r="E20" i="16"/>
  <c r="D20" i="16"/>
  <c r="C20" i="16"/>
  <c r="B20" i="16"/>
  <c r="F19" i="16"/>
  <c r="E19" i="16"/>
  <c r="D19" i="16"/>
  <c r="C19" i="16"/>
  <c r="B19" i="16"/>
  <c r="F18" i="16"/>
  <c r="E18" i="16"/>
  <c r="D18" i="16"/>
  <c r="C18" i="16"/>
  <c r="B18" i="16"/>
  <c r="BW34" i="1" l="1"/>
  <c r="BW35" i="1" s="1"/>
  <c r="BW36" i="1" s="1"/>
  <c r="BW37" i="1" s="1"/>
  <c r="BW38" i="1" s="1"/>
  <c r="BW39" i="1" s="1"/>
  <c r="BW40" i="1" s="1"/>
  <c r="BW41" i="1" s="1"/>
  <c r="BW42" i="1" s="1"/>
  <c r="BW43" i="1" s="1"/>
</calcChain>
</file>

<file path=xl/sharedStrings.xml><?xml version="1.0" encoding="utf-8"?>
<sst xmlns="http://schemas.openxmlformats.org/spreadsheetml/2006/main" count="1131" uniqueCount="565">
  <si>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</si>
  <si>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</si>
  <si>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</si>
  <si>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</si>
  <si>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</si>
  <si>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</si>
  <si>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</si>
  <si>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</si>
  <si>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</si>
  <si>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</si>
  <si>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</si>
  <si>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</si>
  <si>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</si>
  <si>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</si>
  <si>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</si>
  <si>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</si>
  <si>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</si>
  <si>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</si>
  <si>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</si>
  <si>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</si>
  <si>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</si>
  <si>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</si>
  <si>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</si>
  <si>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</si>
  <si>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</si>
  <si>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</si>
  <si>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</si>
  <si>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</si>
  <si>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</si>
  <si>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</si>
  <si>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</si>
  <si>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</si>
  <si>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</si>
  <si>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</si>
  <si>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</si>
  <si>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</si>
  <si>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</si>
  <si>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</si>
  <si>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</si>
  <si>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</si>
  <si>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</si>
  <si>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</si>
  <si>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</si>
  <si>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</si>
  <si>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</si>
  <si>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</si>
  <si>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</si>
  <si>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</si>
  <si>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</si>
  <si>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</si>
  <si>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</si>
  <si>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</si>
  <si>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</si>
  <si>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</si>
  <si>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</si>
  <si>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</si>
  <si>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</si>
  <si>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</si>
  <si>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</si>
  <si>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</si>
  <si>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</si>
  <si>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</si>
  <si>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</si>
  <si>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</si>
  <si>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</si>
  <si>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</si>
  <si>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</si>
  <si>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</si>
  <si>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</si>
  <si>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</si>
  <si>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</si>
  <si>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</si>
  <si>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</si>
  <si>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</si>
  <si>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</si>
  <si>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</si>
  <si>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</si>
  <si>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</si>
  <si>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</si>
  <si>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</si>
  <si>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</si>
  <si>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</si>
  <si>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</si>
  <si>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</si>
  <si>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</si>
  <si>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</si>
  <si>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</si>
  <si>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</si>
  <si>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</si>
  <si>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</si>
  <si>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</si>
  <si>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</si>
  <si>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</si>
  <si>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</si>
  <si>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</si>
  <si>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</si>
  <si>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</si>
  <si>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</si>
  <si>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</si>
  <si>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</si>
  <si>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</si>
  <si>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</si>
  <si>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</si>
  <si>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</si>
  <si>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</si>
  <si>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</si>
  <si>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</si>
  <si>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</si>
  <si>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</si>
  <si>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</si>
  <si>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</si>
  <si>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</si>
  <si>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</si>
  <si>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</si>
  <si>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</si>
  <si>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</si>
  <si>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</si>
  <si>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</si>
  <si>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</si>
  <si>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</si>
  <si>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</si>
  <si>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</si>
  <si>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</si>
  <si>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</si>
  <si>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</si>
  <si>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</si>
  <si>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</si>
  <si>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</si>
  <si>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</si>
  <si>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</si>
  <si>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</si>
  <si>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</si>
  <si>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</si>
  <si>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</si>
  <si>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</si>
  <si>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</si>
  <si>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</si>
  <si>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</si>
  <si>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</si>
  <si>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</si>
  <si>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</si>
  <si>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</si>
  <si>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</si>
  <si>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</si>
  <si>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</si>
  <si>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</si>
  <si>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</si>
  <si>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</si>
  <si>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</si>
  <si>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</si>
  <si>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</si>
  <si>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</si>
  <si>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</si>
  <si>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</si>
  <si>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</si>
  <si>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</si>
  <si>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</si>
  <si>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</si>
  <si>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</si>
  <si>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</si>
  <si>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</si>
  <si>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</si>
  <si>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</si>
  <si>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</si>
  <si>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</si>
  <si>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</si>
  <si>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</si>
  <si>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</si>
  <si>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</si>
  <si>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</si>
  <si>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</si>
  <si>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</si>
  <si>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</si>
  <si>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</si>
  <si>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</si>
  <si>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</si>
  <si>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</si>
  <si>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</si>
  <si>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</si>
  <si>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</si>
  <si>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</si>
  <si>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</si>
  <si>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</si>
  <si>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</si>
  <si>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</si>
  <si>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</si>
  <si>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</si>
  <si>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</si>
  <si>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</si>
  <si>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</si>
  <si>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</si>
  <si>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</si>
  <si>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</si>
  <si>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</si>
  <si>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</si>
  <si>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</si>
  <si>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</si>
  <si>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</si>
  <si>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山梨県西桂町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</si>
  <si>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</si>
  <si>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</si>
  <si>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</si>
  <si>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</si>
  <si>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</si>
  <si>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</si>
  <si>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</si>
  <si>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</si>
  <si>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</si>
  <si>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</si>
  <si>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</si>
  <si>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</si>
  <si>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</si>
  <si>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</si>
  <si>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</si>
  <si>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</si>
  <si>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</si>
  <si>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</si>
  <si>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</si>
  <si>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</si>
  <si>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</si>
  <si>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</si>
  <si>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</si>
  <si>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</si>
  <si>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</si>
  <si>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</si>
  <si>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</si>
  <si>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</si>
  <si>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</si>
  <si>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</si>
  <si>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</si>
  <si>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</si>
  <si>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</si>
  <si>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</si>
  <si>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</si>
  <si>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</si>
  <si>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</si>
  <si>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</si>
  <si>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</si>
  <si>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</si>
  <si>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</si>
  <si>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</si>
  <si>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</si>
  <si>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</si>
  <si>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</si>
  <si>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</si>
  <si>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</si>
  <si>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</si>
  <si>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</si>
  <si>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</si>
  <si>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</si>
  <si>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</si>
  <si>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</si>
  <si>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</si>
  <si>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</si>
  <si>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</si>
  <si>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</si>
  <si>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</si>
  <si>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</si>
  <si>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</si>
  <si>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</si>
  <si>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</si>
  <si>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</si>
  <si>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</si>
  <si>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</si>
  <si>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</si>
  <si>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</si>
  <si>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</si>
  <si>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</si>
  <si>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</si>
  <si>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</si>
  <si>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</si>
  <si>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</si>
  <si>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</si>
  <si>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</si>
  <si>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</si>
  <si>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</si>
  <si>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</si>
  <si>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</si>
  <si>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</si>
  <si>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</si>
  <si>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</si>
  <si>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</si>
  <si>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</si>
  <si>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</si>
  <si>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</si>
  <si>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</si>
  <si>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</si>
  <si>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</si>
  <si>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</si>
  <si>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</si>
  <si>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</si>
  <si>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</si>
  <si>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</si>
  <si>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</si>
  <si>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</si>
  <si>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</si>
  <si>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</si>
  <si>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</si>
  <si>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</si>
  <si>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</si>
  <si>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</si>
  <si>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</si>
  <si>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</si>
  <si>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</si>
  <si>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</si>
  <si>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</si>
  <si>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</si>
  <si>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</si>
  <si>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</si>
  <si>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</si>
  <si>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</si>
  <si>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</si>
  <si>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</si>
  <si>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</si>
  <si>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</si>
  <si>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</si>
  <si>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</si>
  <si>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</si>
  <si>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</si>
  <si>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</si>
  <si>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</si>
  <si>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</si>
  <si>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</si>
  <si>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</si>
  <si>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</si>
  <si>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</si>
  <si>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</si>
  <si>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</si>
  <si>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</si>
  <si>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</si>
  <si>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</si>
  <si>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</si>
  <si>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</si>
  <si>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</si>
  <si>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</si>
  <si>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</si>
  <si>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</si>
  <si>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</si>
  <si>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</si>
  <si>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</si>
  <si>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</si>
  <si>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</si>
  <si>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</si>
  <si>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</si>
  <si>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</si>
  <si>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</si>
  <si>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</si>
  <si>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山梨県西桂町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</si>
  <si>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</si>
  <si>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</si>
  <si>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</si>
  <si>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</si>
  <si>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</si>
  <si>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</si>
  <si>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</si>
  <si>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</si>
  <si>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</si>
  <si>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</si>
  <si>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</si>
  <si>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</si>
  <si>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</si>
  <si>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</si>
  <si>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</si>
  <si>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</si>
  <si>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</si>
  <si>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</si>
  <si>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</si>
  <si>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</si>
  <si>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</si>
  <si>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</si>
  <si>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</si>
  <si>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</si>
  <si>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</si>
  <si>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</si>
  <si>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</si>
  <si>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</si>
  <si>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</si>
  <si>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</si>
  <si>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</si>
  <si>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</si>
  <si>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</si>
  <si>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</si>
  <si>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</si>
  <si>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</si>
  <si>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介護予防支援事業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</si>
  <si>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</si>
  <si>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</si>
  <si>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</si>
  <si>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</si>
  <si>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</si>
  <si>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</si>
  <si>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</si>
  <si>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</si>
  <si>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</si>
  <si>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</si>
  <si>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</si>
  <si>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</si>
  <si>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</si>
  <si>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</si>
  <si>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</si>
  <si>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</si>
  <si>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</si>
  <si>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</si>
  <si>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</si>
  <si>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</si>
  <si>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</si>
  <si>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</si>
  <si>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</si>
  <si>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</si>
  <si>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</si>
  <si>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</si>
  <si>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</si>
  <si>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</si>
  <si>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</si>
  <si>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</si>
  <si>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</si>
  <si>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</si>
  <si>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</si>
  <si>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</si>
  <si>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</si>
  <si>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</si>
  <si>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</si>
  <si>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</si>
  <si>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</si>
  <si>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</si>
  <si>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</si>
  <si>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</si>
  <si>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</si>
  <si>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</si>
  <si>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</si>
  <si>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</si>
  <si>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</si>
  <si>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</si>
  <si>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</si>
  <si>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</si>
  <si>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</si>
  <si>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</si>
  <si>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</si>
  <si>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</si>
  <si>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</si>
  <si>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</si>
  <si>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</si>
  <si>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</si>
  <si>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</si>
  <si>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</si>
  <si>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</si>
  <si>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</si>
  <si>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</si>
  <si>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</si>
  <si>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</si>
  <si>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</si>
  <si>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</si>
  <si>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</si>
  <si>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</si>
  <si>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</si>
  <si>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</si>
  <si>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</si>
  <si>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</si>
  <si>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</si>
  <si>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</si>
  <si>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</si>
  <si>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</si>
  <si>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</si>
  <si>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</si>
  <si>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</si>
  <si>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</si>
  <si>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</si>
  <si>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</si>
  <si>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</si>
  <si>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</si>
  <si>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</si>
  <si>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</si>
  <si>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</si>
  <si>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</si>
  <si>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</si>
  <si>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</si>
  <si>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</si>
  <si>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</si>
  <si>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</si>
  <si>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</si>
  <si>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</si>
  <si>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</si>
  <si>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</si>
  <si>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</si>
  <si>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</si>
  <si>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</si>
  <si>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</si>
  <si>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</si>
  <si>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</si>
  <si>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</si>
  <si>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</si>
  <si>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</si>
  <si>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</si>
  <si>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</si>
  <si>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</si>
  <si>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</si>
  <si>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</si>
  <si>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</si>
  <si>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</si>
  <si>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</si>
  <si>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</si>
  <si>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</si>
  <si>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</si>
  <si>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</si>
  <si>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</si>
  <si>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</si>
  <si>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</si>
  <si>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</si>
  <si>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</si>
  <si>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</si>
  <si>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</si>
  <si>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</si>
  <si>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</si>
  <si>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</si>
  <si>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</si>
  <si>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</si>
  <si>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</si>
  <si>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</si>
  <si>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</si>
  <si>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</si>
  <si>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</si>
  <si>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</si>
  <si>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</si>
  <si>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</si>
  <si>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</si>
  <si>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</si>
  <si>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t>
  </si>
  <si>
    <t>介護保険事業</t>
  </si>
  <si>
    <t>下水道特別会計</t>
  </si>
  <si>
    <t>簡易水道特別会計</t>
  </si>
  <si>
    <t>介護予防支援事業</t>
  </si>
  <si>
    <t>後期高齢者医療事業</t>
  </si>
  <si>
    <t>その他会計（赤字）</t>
  </si>
  <si>
    <t>その他会計（黒字）</t>
  </si>
  <si>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</si>
  <si>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富士五湖行政事務組合（富士五湖ふるさと振興整備事業特別会計）</t>
    <rPh sb="0" eb="4">
      <t>フジゴコ</t>
    </rPh>
    <rPh sb="4" eb="6">
      <t>ギョウセイ</t>
    </rPh>
    <rPh sb="6" eb="8">
      <t>ジム</t>
    </rPh>
    <rPh sb="8" eb="10">
      <t>クミアイ</t>
    </rPh>
    <rPh sb="13" eb="14">
      <t>５</t>
    </rPh>
    <rPh sb="14" eb="15">
      <t>ミズウミ</t>
    </rPh>
    <rPh sb="19" eb="21">
      <t>シンコウ</t>
    </rPh>
    <rPh sb="21" eb="23">
      <t>セイビ</t>
    </rPh>
    <rPh sb="23" eb="25">
      <t>ジギョウ</t>
    </rPh>
    <rPh sb="25" eb="27">
      <t>トクベツ</t>
    </rPh>
    <rPh sb="27" eb="29">
      <t>カイケイ</t>
    </rPh>
    <phoneticPr fontId="2"/>
  </si>
  <si>
    <t>富士五湖行政事務組合（富士五湖聖苑）</t>
    <rPh sb="0" eb="2">
      <t>フジ</t>
    </rPh>
    <rPh sb="4" eb="6">
      <t>ギョウセイ</t>
    </rPh>
    <rPh sb="6" eb="8">
      <t>ジム</t>
    </rPh>
    <rPh sb="8" eb="10">
      <t>クミアイ</t>
    </rPh>
    <rPh sb="11" eb="15">
      <t>フジゴコ</t>
    </rPh>
    <rPh sb="15" eb="16">
      <t>セイ</t>
    </rPh>
    <rPh sb="16" eb="17">
      <t>エン</t>
    </rPh>
    <phoneticPr fontId="2"/>
  </si>
  <si>
    <t>-</t>
    <phoneticPr fontId="2"/>
  </si>
  <si>
    <t>-</t>
    <phoneticPr fontId="2"/>
  </si>
  <si>
    <t>山梨県市町村事務組合（行政手続きの電子化事業特別会計）</t>
    <phoneticPr fontId="2"/>
  </si>
  <si>
    <t>山梨県市町村事務組合（一般会計）</t>
    <rPh sb="0" eb="2">
      <t>ヤマナシ</t>
    </rPh>
    <rPh sb="2" eb="3">
      <t>ケン</t>
    </rPh>
    <rPh sb="3" eb="6">
      <t>シチョウソン</t>
    </rPh>
    <rPh sb="6" eb="8">
      <t>ジム</t>
    </rPh>
    <rPh sb="8" eb="10">
      <t>クミアイ</t>
    </rPh>
    <rPh sb="11" eb="13">
      <t>イッパン</t>
    </rPh>
    <rPh sb="13" eb="15">
      <t>カイケイ</t>
    </rPh>
    <phoneticPr fontId="2"/>
  </si>
  <si>
    <t>山梨県後期高齢者医療連合（後期高齢者特別会計）</t>
    <phoneticPr fontId="2"/>
  </si>
  <si>
    <t>山梨県後期高齢者医療連合（一般会計）</t>
    <phoneticPr fontId="2"/>
  </si>
  <si>
    <t>山梨県市町村事務組合（一般廃棄物最終処分場特別会計）</t>
    <phoneticPr fontId="2"/>
  </si>
  <si>
    <t>山梨県市町村事務組合（交通災害共済事業特別会計）</t>
    <rPh sb="0" eb="3">
      <t>ヤマナシケン</t>
    </rPh>
    <rPh sb="3" eb="6">
      <t>シチョウソン</t>
    </rPh>
    <rPh sb="6" eb="8">
      <t>ジム</t>
    </rPh>
    <rPh sb="8" eb="10">
      <t>クミアイ</t>
    </rPh>
    <rPh sb="11" eb="13">
      <t>コウツウ</t>
    </rPh>
    <rPh sb="13" eb="15">
      <t>サイガイ</t>
    </rPh>
    <rPh sb="15" eb="17">
      <t>キョウサイ</t>
    </rPh>
    <rPh sb="17" eb="19">
      <t>ジギョウ</t>
    </rPh>
    <rPh sb="19" eb="21">
      <t>トクベツ</t>
    </rPh>
    <rPh sb="21" eb="23">
      <t>カイケイ</t>
    </rPh>
    <phoneticPr fontId="2"/>
  </si>
  <si>
    <t>-</t>
    <phoneticPr fontId="2"/>
  </si>
  <si>
    <t>山梨県市町村事務組合（入札参加資格審査事業費と区別会計）</t>
    <rPh sb="11" eb="13">
      <t>ニュウサツ</t>
    </rPh>
    <rPh sb="13" eb="15">
      <t>サンカ</t>
    </rPh>
    <rPh sb="15" eb="17">
      <t>シカク</t>
    </rPh>
    <rPh sb="17" eb="19">
      <t>シンサ</t>
    </rPh>
    <rPh sb="19" eb="22">
      <t>ジギョウヒ</t>
    </rPh>
    <rPh sb="23" eb="25">
      <t>クベツ</t>
    </rPh>
    <rPh sb="25" eb="27">
      <t>カイケイ</t>
    </rPh>
    <phoneticPr fontId="2"/>
  </si>
  <si>
    <t>‐</t>
    <phoneticPr fontId="2"/>
  </si>
  <si>
    <t>　－</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</si>
  <si>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</si>
  <si>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</si>
  <si>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</si>
  <si>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</si>
  <si>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</si>
  <si>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</si>
  <si>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</si>
  <si>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</si>
  <si>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</si>
  <si>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</si>
  <si>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</si>
  <si>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</si>
  <si>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</si>
  <si>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</si>
  <si>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実質公債費比率は、公共施設整備に際し後年度の負担になる計画を見送ることにより起債を抑制したため類似団体と比較して低い水準にあり、さらに近年は償還が終了し始めたため減少傾向にある。
将来負担比率はマイナスとなり計上されていない。</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</si>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</sst>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xmlns:c16r2="http://schemas.microsoft.com/office/drawing/2015/06/chart">
            <c:ext xmlns:c16="http://schemas.microsoft.com/office/drawing/2014/chart" uri="{C3380CC4-5D6E-409C-BE32-E72D297353CC}">
              <c16:uniqueId val="{00000000-3EBF-4C7C-B3C5-A0F1833960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19652</c:v>
                </c:pt>
                <c:pt idx="1">
                  <c:v>33711</c:v>
                </c:pt>
                <c:pt idx="2">
                  <c:v>31596</c:v>
                </c:pt>
                <c:pt idx="3">
                  <c:v>107772</c:v>
                </c:pt>
                <c:pt idx="4">
                  <c:v>44009</c:v>
                </c:pt>
              </c:numCache>
            </c:numRef>
          </c:val>
          <c:smooth val="0"/>
          <c:extLst xmlns:c16r2="http://schemas.microsoft.com/office/drawing/2015/06/chart">
            <c:ext xmlns:c16="http://schemas.microsoft.com/office/drawing/2014/chart" uri="{C3380CC4-5D6E-409C-BE32-E72D297353CC}">
              <c16:uniqueId val="{00000001-3EBF-4C7C-B3C5-A0F18339600E}"/>
            </c:ext>
          </c:extLst>
        </c:ser>
        <c:dLbls>
          <c:showLegendKey val="0"/>
          <c:showVal val="0"/>
          <c:showCatName val="0"/>
          <c:showSerName val="0"/>
          <c:showPercent val="0"/>
          <c:showBubbleSize val="0"/>
        </c:dLbls>
        <c:marker val="1"/>
        <c:smooth val="0"/>
        <c:axId val="104285696"/>
        <c:axId val="104287616"/>
      </c:lineChart>
      <c:catAx>
        <c:axId val="10428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87616"/>
        <c:crosses val="autoZero"/>
        <c:auto val="1"/>
        <c:lblAlgn val="ctr"/>
        <c:lblOffset val="100"/>
        <c:tickLblSkip val="1"/>
        <c:tickMarkSkip val="1"/>
        <c:noMultiLvlLbl val="0"/>
      </c:catAx>
      <c:valAx>
        <c:axId val="1042876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8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5.59</c:v>
                </c:pt>
                <c:pt idx="1">
                  <c:v>6.9</c:v>
                </c:pt>
                <c:pt idx="2">
                  <c:v>8.0299999999999994</c:v>
                </c:pt>
                <c:pt idx="3">
                  <c:v>6.17</c:v>
                </c:pt>
                <c:pt idx="4">
                  <c:v>6.68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8.59</c:v>
                </c:pt>
                <c:pt idx="1">
                  <c:v>11.59</c:v>
                </c:pt>
                <c:pt idx="2">
                  <c:v>11.77</c:v>
                </c:pt>
                <c:pt idx="3">
                  <c:v>16.46</c:v>
                </c:pt>
                <c:pt idx="4">
                  <c:v>16.93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658176"/>
        <c:axId val="11866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0.89</c:v>
                </c:pt>
                <c:pt idx="1">
                  <c:v>4.51</c:v>
                </c:pt>
                <c:pt idx="2">
                  <c:v>1.03</c:v>
                </c:pt>
                <c:pt idx="3">
                  <c:v>3.76</c:v>
                </c:pt>
                <c:pt idx="4">
                  <c:v>0.79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658176"/>
        <c:axId val="118660096"/>
      </c:lineChart>
      <c:catAx>
        <c:axId val="1186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60096"/>
        <c:crosses val="autoZero"/>
        <c:auto val="1"/>
        <c:lblAlgn val="ctr"/>
        <c:lblOffset val="100"/>
        <c:tickLblSkip val="1"/>
        <c:tickMarkSkip val="1"/>
        <c:noMultiLvlLbl val="0"/>
      </c:catAx>
      <c:valAx>
        <c:axId val="1186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5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介護予防支援事業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0.21</c:v>
                </c:pt>
                <c:pt idx="4">
                  <c:v>#N/A</c:v>
                </c:pt>
                <c:pt idx="5">
                  <c:v>0.18</c:v>
                </c:pt>
                <c:pt idx="6">
                  <c:v>#N/A</c:v>
                </c:pt>
                <c:pt idx="7">
                  <c:v>0.18</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0.25</c:v>
                </c:pt>
                <c:pt idx="4">
                  <c:v>#N/A</c:v>
                </c:pt>
                <c:pt idx="5">
                  <c:v>0.17</c:v>
                </c:pt>
                <c:pt idx="6">
                  <c:v>#N/A</c:v>
                </c:pt>
                <c:pt idx="7">
                  <c:v>0.13</c:v>
                </c:pt>
                <c:pt idx="8">
                  <c:v>#N/A</c:v>
                </c:pt>
                <c:pt idx="9">
                  <c:v>0.21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0.83</c:v>
                </c:pt>
                <c:pt idx="2">
                  <c:v>#N/A</c:v>
                </c:pt>
                <c:pt idx="3">
                  <c:v>1.02</c:v>
                </c:pt>
                <c:pt idx="4">
                  <c:v>#N/A</c:v>
                </c:pt>
                <c:pt idx="5">
                  <c:v>3.24</c:v>
                </c:pt>
                <c:pt idx="6">
                  <c:v>#N/A</c:v>
                </c:pt>
                <c:pt idx="7">
                  <c:v>2.34</c:v>
                </c:pt>
                <c:pt idx="8">
                  <c:v>#N/A</c:v>
                </c:pt>
                <c:pt idx="9">
                  <c:v>2.58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2.38</c:v>
                </c:pt>
                <c:pt idx="2">
                  <c:v>#N/A</c:v>
                </c:pt>
                <c:pt idx="3">
                  <c:v>1.56</c:v>
                </c:pt>
                <c:pt idx="4">
                  <c:v>#N/A</c:v>
                </c:pt>
                <c:pt idx="5">
                  <c:v>1.58</c:v>
                </c:pt>
                <c:pt idx="6">
                  <c:v>#N/A</c:v>
                </c:pt>
                <c:pt idx="7">
                  <c:v>1.87</c:v>
                </c:pt>
                <c:pt idx="8">
                  <c:v>#N/A</c:v>
                </c:pt>
                <c:pt idx="9">
                  <c:v>4.63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5.58</c:v>
                </c:pt>
                <c:pt idx="2">
                  <c:v>#N/A</c:v>
                </c:pt>
                <c:pt idx="3">
                  <c:v>6.9</c:v>
                </c:pt>
                <c:pt idx="4">
                  <c:v>#N/A</c:v>
                </c:pt>
                <c:pt idx="5">
                  <c:v>8.0299999999999994</c:v>
                </c:pt>
                <c:pt idx="6">
                  <c:v>#N/A</c:v>
                </c:pt>
                <c:pt idx="7">
                  <c:v>6.16</c:v>
                </c:pt>
                <c:pt idx="8">
                  <c:v>#N/A</c:v>
                </c:pt>
                <c:pt idx="9">
                  <c:v>6.67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216000"/>
        <c:axId val="121221888"/>
      </c:barChart>
      <c:catAx>
        <c:axId val="1212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21888"/>
        <c:crosses val="autoZero"/>
        <c:auto val="1"/>
        <c:lblAlgn val="ctr"/>
        <c:lblOffset val="100"/>
        <c:tickLblSkip val="1"/>
        <c:tickMarkSkip val="1"/>
        <c:noMultiLvlLbl val="0"/>
      </c:catAx>
      <c:valAx>
        <c:axId val="12122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1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199</c:v>
                </c:pt>
                <c:pt idx="5">
                  <c:v>199</c:v>
                </c:pt>
                <c:pt idx="8">
                  <c:v>209</c:v>
                </c:pt>
                <c:pt idx="11">
                  <c:v>199</c:v>
                </c:pt>
                <c:pt idx="14">
                  <c:v>198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6</c:v>
                </c:pt>
                <c:pt idx="6">
                  <c:v>3</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c:v>
                </c:pt>
                <c:pt idx="3">
                  <c:v>82</c:v>
                </c:pt>
                <c:pt idx="6">
                  <c:v>80</c:v>
                </c:pt>
                <c:pt idx="9">
                  <c:v>84</c:v>
                </c:pt>
                <c:pt idx="12">
                  <c:v>80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198</c:v>
                </c:pt>
                <c:pt idx="3">
                  <c:v>202</c:v>
                </c:pt>
                <c:pt idx="6">
                  <c:v>205</c:v>
                </c:pt>
                <c:pt idx="9">
                  <c:v>189</c:v>
                </c:pt>
                <c:pt idx="12">
                  <c:v>177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149696"/>
        <c:axId val="12115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82</c:v>
                </c:pt>
                <c:pt idx="2">
                  <c:v>#N/A</c:v>
                </c:pt>
                <c:pt idx="3">
                  <c:v>#N/A</c:v>
                </c:pt>
                <c:pt idx="4">
                  <c:v>91</c:v>
                </c:pt>
                <c:pt idx="5">
                  <c:v>#N/A</c:v>
                </c:pt>
                <c:pt idx="6">
                  <c:v>#N/A</c:v>
                </c:pt>
                <c:pt idx="7">
                  <c:v>79</c:v>
                </c:pt>
                <c:pt idx="8">
                  <c:v>#N/A</c:v>
                </c:pt>
                <c:pt idx="9">
                  <c:v>#N/A</c:v>
                </c:pt>
                <c:pt idx="10">
                  <c:v>78</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149696"/>
        <c:axId val="121155968"/>
      </c:lineChart>
      <c:catAx>
        <c:axId val="1211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55968"/>
        <c:crosses val="autoZero"/>
        <c:auto val="1"/>
        <c:lblAlgn val="ctr"/>
        <c:lblOffset val="100"/>
        <c:tickLblSkip val="1"/>
        <c:tickMarkSkip val="1"/>
        <c:noMultiLvlLbl val="0"/>
      </c:catAx>
      <c:valAx>
        <c:axId val="12115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4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2424</c:v>
                </c:pt>
                <c:pt idx="5">
                  <c:v>2370</c:v>
                </c:pt>
                <c:pt idx="8">
                  <c:v>2304</c:v>
                </c:pt>
                <c:pt idx="11">
                  <c:v>2083</c:v>
                </c:pt>
                <c:pt idx="14">
                  <c:v>2214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c:v>
                </c:pt>
                <c:pt idx="5">
                  <c:v>18</c:v>
                </c:pt>
                <c:pt idx="8">
                  <c:v>11</c:v>
                </c:pt>
                <c:pt idx="11">
                  <c:v>3</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1687</c:v>
                </c:pt>
                <c:pt idx="5">
                  <c:v>1755</c:v>
                </c:pt>
                <c:pt idx="8">
                  <c:v>1727</c:v>
                </c:pt>
                <c:pt idx="11">
                  <c:v>1672</c:v>
                </c:pt>
                <c:pt idx="14">
                  <c:v>1607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c:v>
                </c:pt>
                <c:pt idx="3">
                  <c:v>89</c:v>
                </c:pt>
                <c:pt idx="6">
                  <c:v>130</c:v>
                </c:pt>
                <c:pt idx="9">
                  <c:v>184</c:v>
                </c:pt>
                <c:pt idx="12">
                  <c:v>183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c:v>
                </c:pt>
                <c:pt idx="3">
                  <c:v>34</c:v>
                </c:pt>
                <c:pt idx="6">
                  <c:v>32</c:v>
                </c:pt>
                <c:pt idx="9">
                  <c:v>29</c:v>
                </c:pt>
                <c:pt idx="12">
                  <c:v>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1280</c:v>
                </c:pt>
                <c:pt idx="3">
                  <c:v>1260</c:v>
                </c:pt>
                <c:pt idx="6">
                  <c:v>1283</c:v>
                </c:pt>
                <c:pt idx="9">
                  <c:v>1237</c:v>
                </c:pt>
                <c:pt idx="12">
                  <c:v>1183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2039</c:v>
                </c:pt>
                <c:pt idx="3">
                  <c:v>1989</c:v>
                </c:pt>
                <c:pt idx="6">
                  <c:v>1898</c:v>
                </c:pt>
                <c:pt idx="9">
                  <c:v>1920</c:v>
                </c:pt>
                <c:pt idx="12">
                  <c:v>1833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6954624"/>
        <c:axId val="7696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6954624"/>
        <c:axId val="76960896"/>
      </c:lineChart>
      <c:catAx>
        <c:axId val="769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960896"/>
        <c:crosses val="autoZero"/>
        <c:auto val="1"/>
        <c:lblAlgn val="ctr"/>
        <c:lblOffset val="100"/>
        <c:tickLblSkip val="1"/>
        <c:tickMarkSkip val="1"/>
        <c:noMultiLvlLbl val="0"/>
      </c:catAx>
      <c:valAx>
        <c:axId val="7696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{C3BE1402-E328-4C2D-9F76-272052F2C955}</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9E79-4569-87B3-F1C92DE85ABE}"/>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{8F73F1C3-BC7C-499A-8F5E-32C41E6B70F2}</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9E79-4569-87B3-F1C92DE85ABE}"/>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{4B562004-4BB5-4DF8-A578-C52B9C699DD1}</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9E79-4569-87B3-F1C92DE85ABE}"/>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{FCD23E32-4D6A-49B1-9F01-A37CBE57F0BB}</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9E79-4569-87B3-F1C92DE85ABE}"/>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{61FA2327-125F-4596-A735-65B79EB78A7E}</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9E79-4569-87B3-F1C92DE85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E79-4569-87B3-F1C92DE85ABE}"/>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{D693FE1F-2589-4A42-B2F1-72AC7D1206D3}</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9E79-4569-87B3-F1C92DE85ABE}"/>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{AB7FB2D0-3554-4EF5-932D-991ECA03A6D2}</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9E79-4569-87B3-F1C92DE85ABE}"/>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{67A401E8-8DC5-4C00-98FC-5DD6B91B460E}</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9E79-4569-87B3-F1C92DE85ABE}"/>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{29609D46-1D84-4E80-89EB-2914BA106011}</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9E79-4569-87B3-F1C92DE85ABE}"/>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{139C2EA0-C8BA-43D1-A913-8795E9BFB9D3}</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9E79-4569-87B3-F1C92DE85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E79-4569-87B3-F1C92DE85ABE}"/>
            </c:ext>
          </c:extLst>
        </c:ser>
        <c:dLbls>
          <c:showLegendKey val="0"/>
          <c:showVal val="0"/>
          <c:showCatName val="0"/>
          <c:showSerName val="0"/>
          <c:showPercent val="0"/>
          <c:showBubbleSize val="0"/>
        </c:dLbls>
        <c:axId val="77721600"/>
        <c:axId val="77723520"/>
      </c:scatterChart>
      <c:valAx>
        <c:axId val="77721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23520"/>
        <c:crosses val="autoZero"/>
        <c:crossBetween val="midCat"/>
      </c:valAx>
      <c:valAx>
        <c:axId val="77723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21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{36C22E1A-DFB3-4CA9-B231-790A67F9EA2D}</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F25A-4F00-B2AD-E086881AFAA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{F6295322-6003-4169-9007-34FD89BAE461}</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F25A-4F00-B2AD-E086881AFAA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{B4BBEB00-94DB-4D2E-AAF0-67F29850C206}</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F25A-4F00-B2AD-E086881AFAA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{46DA14D9-49FF-4BA2-B1D9-A755A4B8E0D5}</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F25A-4F00-B2AD-E086881AFAA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{217EFA36-53AE-46D1-95CC-3E5102BDADE2}</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F25A-4F00-B2AD-E086881AF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6.8</c:v>
                </c:pt>
                <c:pt idx="1">
                  <c:v>6.9</c:v>
                </c:pt>
                <c:pt idx="2">
                  <c:v>6.6</c:v>
                </c:pt>
                <c:pt idx="3">
                  <c:v>6.4</c:v>
                </c:pt>
                <c:pt idx="4">
                  <c:v>5.6</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F25A-4F00-B2AD-E086881AFAA0}"/>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{7EDD8E95-2149-431D-B7B6-90E0263390C6}</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F25A-4F00-B2AD-E086881AFAA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{AF8D417A-A48F-44EA-BE0C-C12A4919F763}</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F25A-4F00-B2AD-E086881AFAA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{B0B02E26-064F-4E7D-8329-0DDFF8D31E60}</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F25A-4F00-B2AD-E086881AFAA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{D313C3FE-2275-4F19-9718-BD16F8E692CD}</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F25A-4F00-B2AD-E086881AFAA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{BA607F56-5774-496C-B3AB-3AB79B5DE65B}</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F25A-4F00-B2AD-E086881AF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9.6999999999999993</c:v>
                </c:pt>
                <c:pt idx="1">
                  <c:v>8.6</c:v>
                </c:pt>
                <c:pt idx="2">
                  <c:v>7.7</c:v>
                </c:pt>
                <c:pt idx="3">
                  <c:v>7.2</c:v>
                </c:pt>
                <c:pt idx="4">
                  <c:v>6</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F25A-4F00-B2AD-E086881AFAA0}"/>
            </c:ext>
          </c:extLst>
        </c:ser>
        <c:dLbls>
          <c:showLegendKey val="0"/>
          <c:showVal val="0"/>
          <c:showCatName val="0"/>
          <c:showSerName val="0"/>
          <c:showPercent val="0"/>
          <c:showBubbleSize val="0"/>
        </c:dLbls>
        <c:axId val="77834496"/>
        <c:axId val="77857152"/>
      </c:scatterChart>
      <c:valAx>
        <c:axId val="77834496"/>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857152"/>
        <c:crosses val="autoZero"/>
        <c:crossBetween val="midCat"/>
      </c:valAx>
      <c:valAx>
        <c:axId val="778571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834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元利償還額等（Ａ）の</a:t>
          </a:r>
          <a:r>
            <a:rPr kumimoji="1" lang="en-US" altLang="ja-JP" sz="1100">
              <a:solidFill>
                <a:sysClr val="windowText" lastClr="000000"/>
              </a:solidFill>
              <a:latin typeface="+mn-lt"/>
              <a:ea typeface="+mn-ea"/>
              <a:cs typeface="+mn-cs"/>
            </a:rPr>
            <a:t>67.8</a:t>
          </a:r>
          <a:r>
            <a:rPr kumimoji="1" lang="ja-JP" altLang="ja-JP" sz="1100">
              <a:solidFill>
                <a:sysClr val="windowText" lastClr="000000"/>
              </a:solidFill>
              <a:latin typeface="+mn-lt"/>
              <a:ea typeface="+mn-ea"/>
              <a:cs typeface="+mn-cs"/>
            </a:rPr>
            <a:t>％を占める元利償還金は、前年度比</a:t>
          </a:r>
          <a:r>
            <a:rPr kumimoji="1" lang="en-US" altLang="ja-JP" sz="1100">
              <a:solidFill>
                <a:sysClr val="windowText" lastClr="000000"/>
              </a:solidFill>
              <a:latin typeface="+mn-lt"/>
              <a:ea typeface="+mn-ea"/>
              <a:cs typeface="+mn-cs"/>
            </a:rPr>
            <a:t>12</a:t>
          </a:r>
          <a:r>
            <a:rPr kumimoji="1" lang="ja-JP" altLang="ja-JP" sz="1100">
              <a:solidFill>
                <a:sysClr val="windowText" lastClr="000000"/>
              </a:solidFill>
              <a:latin typeface="+mn-lt"/>
              <a:ea typeface="+mn-ea"/>
              <a:cs typeface="+mn-cs"/>
            </a:rPr>
            <a:t>百万円の減となっているが、これは、臨時財政対策債の償還増があるものの、町営</a:t>
          </a:r>
          <a:r>
            <a:rPr kumimoji="1" lang="ja-JP" altLang="en-US" sz="1100">
              <a:solidFill>
                <a:sysClr val="windowText" lastClr="000000"/>
              </a:solidFill>
              <a:latin typeface="+mn-lt"/>
              <a:ea typeface="+mn-ea"/>
              <a:cs typeface="+mn-cs"/>
            </a:rPr>
            <a:t>月夜ノ平</a:t>
          </a:r>
          <a:r>
            <a:rPr kumimoji="1" lang="ja-JP" altLang="ja-JP" sz="1100">
              <a:solidFill>
                <a:sysClr val="windowText" lastClr="000000"/>
              </a:solidFill>
              <a:latin typeface="+mn-lt"/>
              <a:ea typeface="+mn-ea"/>
              <a:cs typeface="+mn-cs"/>
            </a:rPr>
            <a:t>団地</a:t>
          </a:r>
          <a:r>
            <a:rPr kumimoji="1" lang="en-US" altLang="ja-JP" sz="1100">
              <a:solidFill>
                <a:sysClr val="windowText" lastClr="000000"/>
              </a:solidFill>
              <a:latin typeface="+mn-lt"/>
              <a:ea typeface="+mn-ea"/>
              <a:cs typeface="+mn-cs"/>
            </a:rPr>
            <a:t>2</a:t>
          </a:r>
          <a:r>
            <a:rPr kumimoji="1" lang="ja-JP" altLang="en-US" sz="1100">
              <a:solidFill>
                <a:sysClr val="windowText" lastClr="000000"/>
              </a:solidFill>
              <a:latin typeface="+mn-lt"/>
              <a:ea typeface="+mn-ea"/>
              <a:cs typeface="+mn-cs"/>
            </a:rPr>
            <a:t>号棟</a:t>
          </a:r>
          <a:r>
            <a:rPr kumimoji="1" lang="ja-JP" altLang="ja-JP" sz="1100">
              <a:solidFill>
                <a:sysClr val="windowText" lastClr="000000"/>
              </a:solidFill>
              <a:latin typeface="+mn-lt"/>
              <a:ea typeface="+mn-ea"/>
              <a:cs typeface="+mn-cs"/>
            </a:rPr>
            <a:t>等の償還額の大きな返済が終了したためである。今後の見込みとしては、きずな未来館や臨時財政対策債の償還開始</a:t>
          </a:r>
          <a:r>
            <a:rPr kumimoji="1" lang="ja-JP" altLang="en-US" sz="1100">
              <a:solidFill>
                <a:sysClr val="windowText" lastClr="000000"/>
              </a:solidFill>
              <a:latin typeface="+mn-lt"/>
              <a:ea typeface="+mn-ea"/>
              <a:cs typeface="+mn-cs"/>
            </a:rPr>
            <a:t>があるが、一方で学校（小学校）教育施設整備事業債や一般単独事業（道路整備）の償還終了が見込まれ、一定の数値で推移することが見込まれる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eaLnBrk="1" fontAlgn="auto" latinLnBrk="0" hangingPunct="1"/>
          <a:r>
            <a:rPr lang="ja-JP" altLang="ja-JP" sz="1100">
              <a:solidFill>
                <a:sysClr val="windowText" lastClr="000000"/>
              </a:solidFill>
              <a:latin typeface="+mn-lt"/>
              <a:ea typeface="+mn-ea"/>
              <a:cs typeface="+mn-cs"/>
            </a:rPr>
            <a:t>　公営企業債の元利償還金に対する繰入金については、</a:t>
          </a:r>
          <a:r>
            <a:rPr kumimoji="1" lang="ja-JP" altLang="ja-JP" sz="1100">
              <a:solidFill>
                <a:sysClr val="windowText" lastClr="000000"/>
              </a:solidFill>
              <a:latin typeface="+mn-lt"/>
              <a:ea typeface="+mn-ea"/>
              <a:cs typeface="+mn-cs"/>
            </a:rPr>
            <a:t>元利償還額等（Ａ）の</a:t>
          </a:r>
          <a:r>
            <a:rPr kumimoji="1" lang="en-US" altLang="ja-JP" sz="1100" b="1">
              <a:solidFill>
                <a:srgbClr val="FF0000"/>
              </a:solidFill>
              <a:latin typeface="+mn-lt"/>
              <a:ea typeface="+mn-ea"/>
              <a:cs typeface="+mn-cs"/>
            </a:rPr>
            <a:t>30.7</a:t>
          </a:r>
          <a:r>
            <a:rPr kumimoji="1" lang="ja-JP" altLang="ja-JP" sz="1100" b="1">
              <a:solidFill>
                <a:srgbClr val="FF0000"/>
              </a:solidFill>
              <a:latin typeface="+mn-lt"/>
              <a:ea typeface="+mn-ea"/>
              <a:cs typeface="+mn-cs"/>
            </a:rPr>
            <a:t>％</a:t>
          </a:r>
          <a:r>
            <a:rPr kumimoji="1" lang="ja-JP" altLang="ja-JP" sz="1100">
              <a:solidFill>
                <a:sysClr val="windowText" lastClr="000000"/>
              </a:solidFill>
              <a:latin typeface="+mn-lt"/>
              <a:ea typeface="+mn-ea"/>
              <a:cs typeface="+mn-cs"/>
            </a:rPr>
            <a:t>を占めており、下水道がまだ整備中であるため今後も元利償還金が増えていくことが見込まれる。</a:t>
          </a:r>
          <a:endParaRPr kumimoji="1" lang="en-US" altLang="ja-JP" sz="1100">
            <a:solidFill>
              <a:sysClr val="windowText" lastClr="000000"/>
            </a:solidFill>
            <a:latin typeface="+mn-lt"/>
            <a:ea typeface="+mn-ea"/>
            <a:cs typeface="+mn-cs"/>
          </a:endParaRPr>
        </a:p>
        <a:p>
          <a:pPr eaLnBrk="1" fontAlgn="auto" latinLnBrk="0" hangingPunct="1"/>
          <a:r>
            <a:rPr lang="ja-JP" altLang="ja-JP" sz="1100">
              <a:solidFill>
                <a:sysClr val="windowText" lastClr="000000"/>
              </a:solidFill>
              <a:latin typeface="+mn-lt"/>
              <a:ea typeface="+mn-ea"/>
              <a:cs typeface="+mn-cs"/>
            </a:rPr>
            <a:t>　　一方で、算入公債費等については、交付税の算入率の高い地方債を優先的に活用しているため、今後も一定水準を維持していくよう努めていく。</a:t>
          </a:r>
          <a:endParaRPr lang="en-US" altLang="ja-JP" sz="11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latin typeface="+mn-lt"/>
              <a:ea typeface="+mn-ea"/>
              <a:cs typeface="+mn-cs"/>
            </a:rPr>
            <a:t> 将来負担額</a:t>
          </a:r>
          <a:r>
            <a:rPr kumimoji="1" lang="en-US" altLang="ja-JP" sz="1100">
              <a:solidFill>
                <a:sysClr val="windowText" lastClr="000000"/>
              </a:solidFill>
              <a:latin typeface="+mn-lt"/>
              <a:ea typeface="+mn-ea"/>
              <a:cs typeface="+mn-cs"/>
            </a:rPr>
            <a:t>(A)</a:t>
          </a:r>
          <a:r>
            <a:rPr kumimoji="1" lang="ja-JP" altLang="ja-JP" sz="1100">
              <a:solidFill>
                <a:sysClr val="windowText" lastClr="000000"/>
              </a:solidFill>
              <a:latin typeface="+mn-lt"/>
              <a:ea typeface="+mn-ea"/>
              <a:cs typeface="+mn-cs"/>
            </a:rPr>
            <a:t>を充当可能財源</a:t>
          </a:r>
          <a:r>
            <a:rPr kumimoji="1" lang="en-US" altLang="ja-JP" sz="1100">
              <a:solidFill>
                <a:sysClr val="windowText" lastClr="000000"/>
              </a:solidFill>
              <a:latin typeface="+mn-lt"/>
              <a:ea typeface="+mn-ea"/>
              <a:cs typeface="+mn-cs"/>
            </a:rPr>
            <a:t>(B)</a:t>
          </a:r>
          <a:r>
            <a:rPr kumimoji="1" lang="ja-JP" altLang="ja-JP" sz="1100">
              <a:solidFill>
                <a:sysClr val="windowText" lastClr="000000"/>
              </a:solidFill>
              <a:latin typeface="+mn-lt"/>
              <a:ea typeface="+mn-ea"/>
              <a:cs typeface="+mn-cs"/>
            </a:rPr>
            <a:t>が上回っているため、将来負担比率の分子はマイナス数値となる。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   将来負担額のうち、地方債現在高については、町営団地</a:t>
          </a:r>
          <a:r>
            <a:rPr kumimoji="1" lang="ja-JP" altLang="en-US" sz="1100">
              <a:solidFill>
                <a:sysClr val="windowText" lastClr="000000"/>
              </a:solidFill>
              <a:latin typeface="+mn-lt"/>
              <a:ea typeface="+mn-ea"/>
              <a:cs typeface="+mn-cs"/>
            </a:rPr>
            <a:t>の</a:t>
          </a:r>
          <a:r>
            <a:rPr kumimoji="1" lang="ja-JP" altLang="ja-JP" sz="1100">
              <a:solidFill>
                <a:sysClr val="windowText" lastClr="000000"/>
              </a:solidFill>
              <a:latin typeface="+mn-lt"/>
              <a:ea typeface="+mn-ea"/>
              <a:cs typeface="+mn-cs"/>
            </a:rPr>
            <a:t>償還額の大きな返済が終了</a:t>
          </a:r>
          <a:r>
            <a:rPr kumimoji="1" lang="ja-JP" altLang="en-US" sz="1100">
              <a:solidFill>
                <a:sysClr val="windowText" lastClr="000000"/>
              </a:solidFill>
              <a:latin typeface="+mn-lt"/>
              <a:ea typeface="+mn-ea"/>
              <a:cs typeface="+mn-cs"/>
            </a:rPr>
            <a:t>し年次元金償還額と合わせて</a:t>
          </a:r>
          <a:r>
            <a:rPr kumimoji="1" lang="ja-JP" altLang="ja-JP" sz="1100">
              <a:solidFill>
                <a:sysClr val="windowText" lastClr="000000"/>
              </a:solidFill>
              <a:latin typeface="+mn-lt"/>
              <a:ea typeface="+mn-ea"/>
              <a:cs typeface="+mn-cs"/>
            </a:rPr>
            <a:t>前年と比較して</a:t>
          </a:r>
          <a:r>
            <a:rPr kumimoji="1" lang="en-US" altLang="ja-JP" sz="1100">
              <a:solidFill>
                <a:sysClr val="windowText" lastClr="000000"/>
              </a:solidFill>
              <a:latin typeface="+mn-lt"/>
              <a:ea typeface="+mn-ea"/>
              <a:cs typeface="+mn-cs"/>
            </a:rPr>
            <a:t>87</a:t>
          </a:r>
          <a:r>
            <a:rPr kumimoji="1" lang="ja-JP" altLang="ja-JP" sz="1100">
              <a:solidFill>
                <a:sysClr val="windowText" lastClr="000000"/>
              </a:solidFill>
              <a:latin typeface="+mn-lt"/>
              <a:ea typeface="+mn-ea"/>
              <a:cs typeface="+mn-cs"/>
            </a:rPr>
            <a:t>百万円の</a:t>
          </a:r>
          <a:r>
            <a:rPr kumimoji="1" lang="ja-JP" altLang="en-US" sz="1100">
              <a:solidFill>
                <a:sysClr val="windowText" lastClr="000000"/>
              </a:solidFill>
              <a:latin typeface="+mn-lt"/>
              <a:ea typeface="+mn-ea"/>
              <a:cs typeface="+mn-cs"/>
            </a:rPr>
            <a:t>減額</a:t>
          </a:r>
          <a:r>
            <a:rPr kumimoji="1" lang="ja-JP" altLang="ja-JP" sz="1100">
              <a:solidFill>
                <a:sysClr val="windowText" lastClr="000000"/>
              </a:solidFill>
              <a:latin typeface="+mn-lt"/>
              <a:ea typeface="+mn-ea"/>
              <a:cs typeface="+mn-cs"/>
            </a:rPr>
            <a:t>となっている。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　 公営企業債等繰入見込額が</a:t>
          </a:r>
          <a:r>
            <a:rPr kumimoji="1" lang="en-US" altLang="ja-JP" sz="1100">
              <a:solidFill>
                <a:sysClr val="windowText" lastClr="000000"/>
              </a:solidFill>
              <a:latin typeface="+mn-lt"/>
              <a:ea typeface="+mn-ea"/>
              <a:cs typeface="+mn-cs"/>
            </a:rPr>
            <a:t>54</a:t>
          </a:r>
          <a:r>
            <a:rPr kumimoji="1" lang="ja-JP" altLang="en-US" sz="1100">
              <a:solidFill>
                <a:sysClr val="windowText" lastClr="000000"/>
              </a:solidFill>
              <a:latin typeface="+mn-lt"/>
              <a:ea typeface="+mn-ea"/>
              <a:cs typeface="+mn-cs"/>
            </a:rPr>
            <a:t>百万円減額となっているものの</a:t>
          </a:r>
          <a:r>
            <a:rPr kumimoji="1" lang="ja-JP" altLang="ja-JP" sz="1100">
              <a:solidFill>
                <a:sysClr val="windowText" lastClr="000000"/>
              </a:solidFill>
              <a:latin typeface="+mn-lt"/>
              <a:ea typeface="+mn-ea"/>
              <a:cs typeface="+mn-cs"/>
            </a:rPr>
            <a:t>横ばい</a:t>
          </a:r>
          <a:r>
            <a:rPr kumimoji="1" lang="ja-JP" altLang="en-US" sz="1100">
              <a:solidFill>
                <a:sysClr val="windowText" lastClr="000000"/>
              </a:solidFill>
              <a:latin typeface="+mn-lt"/>
              <a:ea typeface="+mn-ea"/>
              <a:cs typeface="+mn-cs"/>
            </a:rPr>
            <a:t>で推移が見込まれ、</a:t>
          </a:r>
          <a:r>
            <a:rPr kumimoji="1" lang="ja-JP" altLang="ja-JP" sz="1100">
              <a:solidFill>
                <a:sysClr val="windowText" lastClr="000000"/>
              </a:solidFill>
              <a:latin typeface="+mn-lt"/>
              <a:ea typeface="+mn-ea"/>
              <a:cs typeface="+mn-cs"/>
            </a:rPr>
            <a:t>大きな将来負担となっている。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　 充当可能財源については、前年に比して</a:t>
          </a:r>
          <a:r>
            <a:rPr kumimoji="1" lang="en-US" altLang="ja-JP" sz="1100">
              <a:solidFill>
                <a:sysClr val="windowText" lastClr="000000"/>
              </a:solidFill>
              <a:latin typeface="+mn-lt"/>
              <a:ea typeface="+mn-ea"/>
              <a:cs typeface="+mn-cs"/>
            </a:rPr>
            <a:t>65</a:t>
          </a:r>
          <a:r>
            <a:rPr kumimoji="1" lang="ja-JP" altLang="ja-JP" sz="1100">
              <a:solidFill>
                <a:sysClr val="windowText" lastClr="000000"/>
              </a:solidFill>
              <a:latin typeface="+mn-lt"/>
              <a:ea typeface="+mn-ea"/>
              <a:cs typeface="+mn-cs"/>
            </a:rPr>
            <a:t>百万円減額となってはいるものの、充当可能基金額が一定水準で推移しており、また、基準財政需要額算入見込額についても、交付税等の算入率の高い地方債を優先して活用しているので一定の額は維持している。</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　今後は、引き続き起債及び職員数の適正管理により将来負担のない状況を継続する。</a:t>
          </a:r>
          <a:endParaRPr lang="ja-JP" altLang="ja-JP" sz="11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人口の減少や、町内企業数の減少により財政基盤が弱いため、地方交付税等の財源に依存している３割自治の状況</a:t>
          </a:r>
          <a:r>
            <a:rPr kumimoji="1" lang="ja-JP" altLang="en-US" sz="1100">
              <a:solidFill>
                <a:sysClr val="windowText" lastClr="000000"/>
              </a:solidFill>
              <a:latin typeface="+mn-lt"/>
              <a:ea typeface="+mn-ea"/>
              <a:cs typeface="+mn-cs"/>
            </a:rPr>
            <a:t>が続いている。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類似団体平均を若干上回っているものの、一定の低い水準で推移している状態であり、短期的には税収の徴収率の向上等、中長期的には税源の確保</a:t>
          </a:r>
          <a:r>
            <a:rPr lang="ja-JP" altLang="ja-JP" sz="1100" b="0" i="0" baseline="0">
              <a:solidFill>
                <a:sysClr val="windowText" lastClr="000000"/>
              </a:solidFill>
              <a:latin typeface="+mn-lt"/>
              <a:ea typeface="+mn-ea"/>
              <a:cs typeface="+mn-cs"/>
            </a:rPr>
            <a:t>等を図り財政の安定・基盤の強化を図る必要がある。</a:t>
          </a:r>
          <a:endParaRPr kumimoji="1"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今後は税の徴収強化及び受益者負担の原則による使用料の見直しにより歳入の確保を図ることはもとより、人口減少対策や移住促進、企業誘致など根本的な歳入増対策を</a:t>
          </a:r>
          <a:r>
            <a:rPr kumimoji="1" lang="ja-JP" altLang="en-US" sz="1100">
              <a:solidFill>
                <a:sysClr val="windowText" lastClr="000000"/>
              </a:solidFill>
              <a:latin typeface="+mn-lt"/>
              <a:ea typeface="+mn-ea"/>
              <a:cs typeface="+mn-cs"/>
            </a:rPr>
            <a:t>引き続き</a:t>
          </a:r>
          <a:r>
            <a:rPr kumimoji="1" lang="ja-JP" altLang="ja-JP" sz="1100">
              <a:solidFill>
                <a:sysClr val="windowText" lastClr="000000"/>
              </a:solidFill>
              <a:latin typeface="+mn-lt"/>
              <a:ea typeface="+mn-ea"/>
              <a:cs typeface="+mn-cs"/>
            </a:rPr>
            <a:t>講じていく必要がある。</a:t>
          </a:r>
          <a:endParaRPr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28893</xdr:rowOff>
    </xdr:from>
    <xdr:to>
      <xdr:col>7</xdr:col>
      <xdr:colOff>152400</xdr:colOff>
      <xdr:row>43</xdr:row>
      <xdr:rowOff>34925</xdr:rowOff>
    </xdr:to>
    <xdr:cxnSp macro="">
      <xdr:nvCxnSpPr>
        <xdr:cNvPr id="63" name="直線コネクタ 62"/>
        <xdr:cNvCxnSpPr/>
      </xdr:nvCxnSpPr>
      <xdr:spPr>
        <a:xfrm flipV="1">
          <a:off x="4114800" y="740124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66" name="直線コネクタ 65"/>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69" name="直線コネクタ 68"/>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28893</xdr:rowOff>
    </xdr:from>
    <xdr:to>
      <xdr:col>3</xdr:col>
      <xdr:colOff>279400</xdr:colOff>
      <xdr:row>43</xdr:row>
      <xdr:rowOff>34925</xdr:rowOff>
    </xdr:to>
    <xdr:cxnSp macro="">
      <xdr:nvCxnSpPr>
        <xdr:cNvPr id="72" name="直線コネクタ 71"/>
        <xdr:cNvCxnSpPr/>
      </xdr:nvCxnSpPr>
      <xdr:spPr>
        <a:xfrm>
          <a:off x="1447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149543</xdr:rowOff>
    </xdr:from>
    <xdr:to>
      <xdr:col>7</xdr:col>
      <xdr:colOff>203200</xdr:colOff>
      <xdr:row>43</xdr:row>
      <xdr:rowOff>79693</xdr:rowOff>
    </xdr:to>
    <xdr:sp macro="" textlink="">
      <xdr:nvSpPr>
        <xdr:cNvPr id="82" name="円/楕円 81"/>
        <xdr:cNvSpPr/>
      </xdr:nvSpPr>
      <xdr:spPr>
        <a:xfrm>
          <a:off x="4902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166070</xdr:rowOff>
    </xdr:from>
    <xdr:ext cx="762000" cy="259045"/>
    <xdr:sp macro="" textlink="">
      <xdr:nvSpPr>
        <xdr:cNvPr id="83" name="財政力該当値テキスト"/>
        <xdr:cNvSpPr txBox="1"/>
      </xdr:nvSpPr>
      <xdr:spPr>
        <a:xfrm>
          <a:off x="50419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4" name="円/楕円 83"/>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85" name="テキスト ボックス 84"/>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86" name="円/楕円 85"/>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87" name="テキスト ボックス 8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88" name="円/楕円 87"/>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9" name="テキスト ボックス 88"/>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149543</xdr:rowOff>
    </xdr:from>
    <xdr:to>
      <xdr:col>2</xdr:col>
      <xdr:colOff>127000</xdr:colOff>
      <xdr:row>43</xdr:row>
      <xdr:rowOff>79693</xdr:rowOff>
    </xdr:to>
    <xdr:sp macro="" textlink="">
      <xdr:nvSpPr>
        <xdr:cNvPr id="90" name="円/楕円 89"/>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89870</xdr:rowOff>
    </xdr:from>
    <xdr:ext cx="762000" cy="259045"/>
    <xdr:sp macro="" textlink="">
      <xdr:nvSpPr>
        <xdr:cNvPr id="91" name="テキスト ボックス 90"/>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前年度と比較して、</a:t>
          </a:r>
          <a:r>
            <a:rPr kumimoji="1" lang="en-US" altLang="ja-JP" sz="1100">
              <a:solidFill>
                <a:sysClr val="windowText" lastClr="000000"/>
              </a:solidFill>
              <a:latin typeface="+mn-lt"/>
              <a:ea typeface="+mn-ea"/>
              <a:cs typeface="+mn-cs"/>
            </a:rPr>
            <a:t>4.4</a:t>
          </a:r>
          <a:r>
            <a:rPr kumimoji="1" lang="ja-JP" altLang="en-US" sz="1100">
              <a:solidFill>
                <a:sysClr val="windowText" lastClr="000000"/>
              </a:solidFill>
              <a:latin typeface="+mn-lt"/>
              <a:ea typeface="+mn-ea"/>
              <a:cs typeface="+mn-cs"/>
            </a:rPr>
            <a:t>ポ</a:t>
          </a:r>
          <a:r>
            <a:rPr kumimoji="1" lang="ja-JP" altLang="ja-JP" sz="1100">
              <a:solidFill>
                <a:sysClr val="windowText" lastClr="000000"/>
              </a:solidFill>
              <a:latin typeface="+mn-lt"/>
              <a:ea typeface="+mn-ea"/>
              <a:cs typeface="+mn-cs"/>
            </a:rPr>
            <a:t>イントとに</a:t>
          </a:r>
          <a:r>
            <a:rPr kumimoji="1" lang="ja-JP" altLang="en-US" sz="1100">
              <a:solidFill>
                <a:sysClr val="windowText" lastClr="000000"/>
              </a:solidFill>
              <a:latin typeface="+mn-lt"/>
              <a:ea typeface="+mn-ea"/>
              <a:cs typeface="+mn-cs"/>
            </a:rPr>
            <a:t>増加した</a:t>
          </a:r>
          <a:r>
            <a:rPr kumimoji="1" lang="ja-JP" altLang="ja-JP" sz="1100">
              <a:solidFill>
                <a:sysClr val="windowText" lastClr="000000"/>
              </a:solidFill>
              <a:latin typeface="+mn-lt"/>
              <a:ea typeface="+mn-ea"/>
              <a:cs typeface="+mn-cs"/>
            </a:rPr>
            <a:t>。本年の数値を押し下げた理由として、地方交付税や各種交付金が前年に比して</a:t>
          </a:r>
          <a:r>
            <a:rPr kumimoji="1" lang="ja-JP" altLang="en-US" sz="1100">
              <a:solidFill>
                <a:sysClr val="windowText" lastClr="000000"/>
              </a:solidFill>
              <a:latin typeface="+mn-lt"/>
              <a:ea typeface="+mn-ea"/>
              <a:cs typeface="+mn-cs"/>
            </a:rPr>
            <a:t>減少した</a:t>
          </a:r>
          <a:r>
            <a:rPr kumimoji="1" lang="ja-JP" altLang="ja-JP" sz="1100">
              <a:solidFill>
                <a:sysClr val="windowText" lastClr="000000"/>
              </a:solidFill>
              <a:latin typeface="+mn-lt"/>
              <a:ea typeface="+mn-ea"/>
              <a:cs typeface="+mn-cs"/>
            </a:rPr>
            <a:t>ことが</a:t>
          </a:r>
          <a:r>
            <a:rPr kumimoji="1" lang="ja-JP" altLang="en-US" sz="1100">
              <a:solidFill>
                <a:sysClr val="windowText" lastClr="000000"/>
              </a:solidFill>
              <a:latin typeface="+mn-lt"/>
              <a:ea typeface="+mn-ea"/>
              <a:cs typeface="+mn-cs"/>
            </a:rPr>
            <a:t>大きな</a:t>
          </a:r>
          <a:r>
            <a:rPr kumimoji="1" lang="ja-JP" altLang="ja-JP" sz="1100">
              <a:solidFill>
                <a:sysClr val="windowText" lastClr="000000"/>
              </a:solidFill>
              <a:latin typeface="+mn-lt"/>
              <a:ea typeface="+mn-ea"/>
              <a:cs typeface="+mn-cs"/>
            </a:rPr>
            <a:t>要因であり、</a:t>
          </a:r>
          <a:r>
            <a:rPr kumimoji="1" lang="ja-JP" altLang="en-US" sz="1100">
              <a:solidFill>
                <a:sysClr val="windowText" lastClr="000000"/>
              </a:solidFill>
              <a:latin typeface="+mn-lt"/>
              <a:ea typeface="+mn-ea"/>
              <a:cs typeface="+mn-cs"/>
            </a:rPr>
            <a:t>また、経常一般財源充当の物件費並びに扶助費の歳出の増により数値を押し上げた。</a:t>
          </a:r>
          <a:r>
            <a:rPr kumimoji="1" lang="ja-JP" altLang="ja-JP" sz="1100">
              <a:solidFill>
                <a:sysClr val="windowText" lastClr="000000"/>
              </a:solidFill>
              <a:latin typeface="+mn-lt"/>
              <a:ea typeface="+mn-ea"/>
              <a:cs typeface="+mn-cs"/>
            </a:rPr>
            <a:t>今後も、町税を中心とした一般財源の大幅な伸びは見込まれない中で、経常経費については常に一定の削減をしているものの、増加傾向が続いている状況であるため、ますます比率は上昇し、財政の硬直化が進んでいくと考えられる。より一層の経費削減に努めるとともに、新たな収入の確保及び収納対策による税収確保に努めていくことが早急の課題となっている。</a:t>
          </a:r>
          <a:endParaRPr kumimoji="1" lang="en-US" altLang="ja-JP" sz="1100">
            <a:solidFill>
              <a:sysClr val="windowText" lastClr="000000"/>
            </a:solidFill>
            <a:latin typeface="+mn-lt"/>
            <a:ea typeface="+mn-ea"/>
            <a:cs typeface="+mn-cs"/>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83058</xdr:rowOff>
    </xdr:to>
    <xdr:cxnSp macro="">
      <xdr:nvCxnSpPr>
        <xdr:cNvPr id="124" name="直線コネクタ 123"/>
        <xdr:cNvCxnSpPr/>
      </xdr:nvCxnSpPr>
      <xdr:spPr>
        <a:xfrm>
          <a:off x="4114800" y="1050061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63</xdr:row>
      <xdr:rowOff>70866</xdr:rowOff>
    </xdr:to>
    <xdr:cxnSp macro="">
      <xdr:nvCxnSpPr>
        <xdr:cNvPr id="127" name="直線コネクタ 126"/>
        <xdr:cNvCxnSpPr/>
      </xdr:nvCxnSpPr>
      <xdr:spPr>
        <a:xfrm flipV="1">
          <a:off x="3225800" y="1050061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80518</xdr:rowOff>
    </xdr:to>
    <xdr:cxnSp macro="">
      <xdr:nvCxnSpPr>
        <xdr:cNvPr id="130" name="直線コネクタ 129"/>
        <xdr:cNvCxnSpPr/>
      </xdr:nvCxnSpPr>
      <xdr:spPr>
        <a:xfrm flipV="1">
          <a:off x="2336800" y="1087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63</xdr:row>
      <xdr:rowOff>104648</xdr:rowOff>
    </xdr:to>
    <xdr:cxnSp macro="">
      <xdr:nvCxnSpPr>
        <xdr:cNvPr id="133" name="直線コネクタ 132"/>
        <xdr:cNvCxnSpPr/>
      </xdr:nvCxnSpPr>
      <xdr:spPr>
        <a:xfrm flipV="1">
          <a:off x="1447800" y="1088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3" name="円/楕円 142"/>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4335</xdr:rowOff>
    </xdr:from>
    <xdr:ext cx="762000" cy="259045"/>
    <xdr:sp macro="" textlink="">
      <xdr:nvSpPr>
        <xdr:cNvPr id="144"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45" name="円/楕円 144"/>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46" name="テキスト ボックス 145"/>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47" name="円/楕円 146"/>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48" name="テキスト ボックス 147"/>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49" name="円/楕円 148"/>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0" name="テキスト ボックス 149"/>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1" name="円/楕円 150"/>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2" name="テキスト ボックス 151"/>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[186,354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人件費及び物件費等が類似団体平均を下回っているのは、ごみ処理業務や消防業務、下水処理における人件費を一部事務組合や流域下水道で行っていることが挙げられる。昨年度と比して</a:t>
          </a:r>
          <a:r>
            <a:rPr kumimoji="1" lang="ja-JP" altLang="en-US" sz="1100">
              <a:solidFill>
                <a:sysClr val="windowText" lastClr="000000"/>
              </a:solidFill>
              <a:latin typeface="+mn-lt"/>
              <a:ea typeface="+mn-ea"/>
              <a:cs typeface="+mn-cs"/>
            </a:rPr>
            <a:t>３，２７４</a:t>
          </a:r>
          <a:r>
            <a:rPr kumimoji="1" lang="ja-JP" altLang="ja-JP" sz="1100">
              <a:solidFill>
                <a:sysClr val="windowText" lastClr="000000"/>
              </a:solidFill>
              <a:latin typeface="+mn-lt"/>
              <a:ea typeface="+mn-ea"/>
              <a:cs typeface="+mn-cs"/>
            </a:rPr>
            <a:t>円増加している主な要因としては、人件費においては、</a:t>
          </a:r>
          <a:r>
            <a:rPr kumimoji="1" lang="ja-JP" altLang="en-US" sz="1100">
              <a:solidFill>
                <a:sysClr val="windowText" lastClr="000000"/>
              </a:solidFill>
              <a:latin typeface="+mn-lt"/>
              <a:ea typeface="+mn-ea"/>
              <a:cs typeface="+mn-cs"/>
            </a:rPr>
            <a:t>就退職</a:t>
          </a:r>
          <a:r>
            <a:rPr kumimoji="1" lang="ja-JP" altLang="ja-JP" sz="1100">
              <a:solidFill>
                <a:sysClr val="windowText" lastClr="000000"/>
              </a:solidFill>
              <a:latin typeface="+mn-lt"/>
              <a:ea typeface="+mn-ea"/>
              <a:cs typeface="+mn-cs"/>
            </a:rPr>
            <a:t>により減額となっているものの、物件費において、</a:t>
          </a:r>
          <a:r>
            <a:rPr kumimoji="1" lang="ja-JP" altLang="en-US" sz="1100">
              <a:solidFill>
                <a:sysClr val="windowText" lastClr="000000"/>
              </a:solidFill>
              <a:latin typeface="+mn-lt"/>
              <a:ea typeface="+mn-ea"/>
              <a:cs typeface="+mn-cs"/>
            </a:rPr>
            <a:t>児童福祉における臨時職員や道路維持補修等修繕費の増、健康増進事業にかかる各種検診などの委託費の増など経常的な物件費が増額となり数値を押し上げている。さらに、</a:t>
          </a:r>
          <a:r>
            <a:rPr kumimoji="1" lang="ja-JP" altLang="ja-JP" sz="1100">
              <a:solidFill>
                <a:sysClr val="windowText" lastClr="000000"/>
              </a:solidFill>
              <a:latin typeface="+mn-lt"/>
              <a:ea typeface="+mn-ea"/>
              <a:cs typeface="+mn-cs"/>
            </a:rPr>
            <a:t>町内情報インフラ整備等により年々増加傾向にあるため抑制を図る必要がある。　</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66132</xdr:rowOff>
    </xdr:from>
    <xdr:to>
      <xdr:col>7</xdr:col>
      <xdr:colOff>152400</xdr:colOff>
      <xdr:row>81</xdr:row>
      <xdr:rowOff>69893</xdr:rowOff>
    </xdr:to>
    <xdr:cxnSp macro="">
      <xdr:nvCxnSpPr>
        <xdr:cNvPr id="188" name="直線コネクタ 187"/>
        <xdr:cNvCxnSpPr/>
      </xdr:nvCxnSpPr>
      <xdr:spPr>
        <a:xfrm>
          <a:off x="4114800" y="13953582"/>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64348</xdr:rowOff>
    </xdr:from>
    <xdr:to>
      <xdr:col>6</xdr:col>
      <xdr:colOff>0</xdr:colOff>
      <xdr:row>81</xdr:row>
      <xdr:rowOff>66132</xdr:rowOff>
    </xdr:to>
    <xdr:cxnSp macro="">
      <xdr:nvCxnSpPr>
        <xdr:cNvPr id="191" name="直線コネクタ 190"/>
        <xdr:cNvCxnSpPr/>
      </xdr:nvCxnSpPr>
      <xdr:spPr>
        <a:xfrm>
          <a:off x="3225800" y="1395179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55403</xdr:rowOff>
    </xdr:from>
    <xdr:to>
      <xdr:col>4</xdr:col>
      <xdr:colOff>482600</xdr:colOff>
      <xdr:row>81</xdr:row>
      <xdr:rowOff>64348</xdr:rowOff>
    </xdr:to>
    <xdr:cxnSp macro="">
      <xdr:nvCxnSpPr>
        <xdr:cNvPr id="194" name="直線コネクタ 193"/>
        <xdr:cNvCxnSpPr/>
      </xdr:nvCxnSpPr>
      <xdr:spPr>
        <a:xfrm>
          <a:off x="2336800" y="13942853"/>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39816</xdr:rowOff>
    </xdr:from>
    <xdr:to>
      <xdr:col>3</xdr:col>
      <xdr:colOff>279400</xdr:colOff>
      <xdr:row>81</xdr:row>
      <xdr:rowOff>55403</xdr:rowOff>
    </xdr:to>
    <xdr:cxnSp macro="">
      <xdr:nvCxnSpPr>
        <xdr:cNvPr id="197" name="直線コネクタ 196"/>
        <xdr:cNvCxnSpPr/>
      </xdr:nvCxnSpPr>
      <xdr:spPr>
        <a:xfrm>
          <a:off x="1447800" y="13927266"/>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19093</xdr:rowOff>
    </xdr:from>
    <xdr:to>
      <xdr:col>7</xdr:col>
      <xdr:colOff>203200</xdr:colOff>
      <xdr:row>81</xdr:row>
      <xdr:rowOff>120693</xdr:rowOff>
    </xdr:to>
    <xdr:sp macro="" textlink="">
      <xdr:nvSpPr>
        <xdr:cNvPr id="207" name="円/楕円 206"/>
        <xdr:cNvSpPr/>
      </xdr:nvSpPr>
      <xdr:spPr>
        <a:xfrm>
          <a:off x="4902200" y="139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111820</xdr:rowOff>
    </xdr:from>
    <xdr:ext cx="762000" cy="259045"/>
    <xdr:sp macro="" textlink="">
      <xdr:nvSpPr>
        <xdr:cNvPr id="208" name="人件費・物件費等の状況該当値テキスト"/>
        <xdr:cNvSpPr txBox="1"/>
      </xdr:nvSpPr>
      <xdr:spPr>
        <a:xfrm>
          <a:off x="5041900" y="138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186,354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15332</xdr:rowOff>
    </xdr:from>
    <xdr:to>
      <xdr:col>6</xdr:col>
      <xdr:colOff>50800</xdr:colOff>
      <xdr:row>81</xdr:row>
      <xdr:rowOff>116932</xdr:rowOff>
    </xdr:to>
    <xdr:sp macro="" textlink="">
      <xdr:nvSpPr>
        <xdr:cNvPr id="209" name="円/楕円 208"/>
        <xdr:cNvSpPr/>
      </xdr:nvSpPr>
      <xdr:spPr>
        <a:xfrm>
          <a:off x="4064000" y="13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127109</xdr:rowOff>
    </xdr:from>
    <xdr:ext cx="736600" cy="259045"/>
    <xdr:sp macro="" textlink="">
      <xdr:nvSpPr>
        <xdr:cNvPr id="210" name="テキスト ボックス 209"/>
        <xdr:cNvSpPr txBox="1"/>
      </xdr:nvSpPr>
      <xdr:spPr>
        <a:xfrm>
          <a:off x="3733800" y="1367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13548</xdr:rowOff>
    </xdr:from>
    <xdr:to>
      <xdr:col>4</xdr:col>
      <xdr:colOff>533400</xdr:colOff>
      <xdr:row>81</xdr:row>
      <xdr:rowOff>115148</xdr:rowOff>
    </xdr:to>
    <xdr:sp macro="" textlink="">
      <xdr:nvSpPr>
        <xdr:cNvPr id="211" name="円/楕円 210"/>
        <xdr:cNvSpPr/>
      </xdr:nvSpPr>
      <xdr:spPr>
        <a:xfrm>
          <a:off x="3175000" y="13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125325</xdr:rowOff>
    </xdr:from>
    <xdr:ext cx="762000" cy="259045"/>
    <xdr:sp macro="" textlink="">
      <xdr:nvSpPr>
        <xdr:cNvPr id="212" name="テキスト ボックス 211"/>
        <xdr:cNvSpPr txBox="1"/>
      </xdr:nvSpPr>
      <xdr:spPr>
        <a:xfrm>
          <a:off x="2844800" y="136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4603</xdr:rowOff>
    </xdr:from>
    <xdr:to>
      <xdr:col>3</xdr:col>
      <xdr:colOff>330200</xdr:colOff>
      <xdr:row>81</xdr:row>
      <xdr:rowOff>106203</xdr:rowOff>
    </xdr:to>
    <xdr:sp macro="" textlink="">
      <xdr:nvSpPr>
        <xdr:cNvPr id="213" name="円/楕円 212"/>
        <xdr:cNvSpPr/>
      </xdr:nvSpPr>
      <xdr:spPr>
        <a:xfrm>
          <a:off x="2286000" y="1389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116380</xdr:rowOff>
    </xdr:from>
    <xdr:ext cx="762000" cy="259045"/>
    <xdr:sp macro="" textlink="">
      <xdr:nvSpPr>
        <xdr:cNvPr id="214" name="テキスト ボックス 213"/>
        <xdr:cNvSpPr txBox="1"/>
      </xdr:nvSpPr>
      <xdr:spPr>
        <a:xfrm>
          <a:off x="1955800" y="1366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160466</xdr:rowOff>
    </xdr:from>
    <xdr:to>
      <xdr:col>2</xdr:col>
      <xdr:colOff>127000</xdr:colOff>
      <xdr:row>81</xdr:row>
      <xdr:rowOff>90616</xdr:rowOff>
    </xdr:to>
    <xdr:sp macro="" textlink="">
      <xdr:nvSpPr>
        <xdr:cNvPr id="215" name="円/楕円 214"/>
        <xdr:cNvSpPr/>
      </xdr:nvSpPr>
      <xdr:spPr>
        <a:xfrm>
          <a:off x="1397000" y="138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100793</xdr:rowOff>
    </xdr:from>
    <xdr:ext cx="762000" cy="259045"/>
    <xdr:sp macro="" textlink="">
      <xdr:nvSpPr>
        <xdr:cNvPr id="216" name="テキスト ボックス 215"/>
        <xdr:cNvSpPr txBox="1"/>
      </xdr:nvSpPr>
      <xdr:spPr>
        <a:xfrm>
          <a:off x="1066800" y="136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年度は、職員年齢構成など様々な要因により</a:t>
          </a:r>
          <a:r>
            <a:rPr kumimoji="1" lang="en-US" altLang="ja-JP" sz="1100">
              <a:solidFill>
                <a:sysClr val="windowText" lastClr="000000"/>
              </a:solidFill>
              <a:latin typeface="+mn-lt"/>
              <a:ea typeface="+mn-ea"/>
              <a:cs typeface="+mn-cs"/>
            </a:rPr>
            <a:t>0.5</a:t>
          </a:r>
          <a:r>
            <a:rPr kumimoji="1" lang="ja-JP" altLang="ja-JP" sz="1100">
              <a:solidFill>
                <a:sysClr val="windowText" lastClr="000000"/>
              </a:solidFill>
              <a:latin typeface="+mn-lt"/>
              <a:ea typeface="+mn-ea"/>
              <a:cs typeface="+mn-cs"/>
            </a:rPr>
            <a:t>ポイント減少し、類似団体平均</a:t>
          </a:r>
          <a:r>
            <a:rPr kumimoji="1" lang="ja-JP" altLang="en-US" sz="1100">
              <a:solidFill>
                <a:sysClr val="windowText" lastClr="000000"/>
              </a:solidFill>
              <a:latin typeface="+mn-lt"/>
              <a:ea typeface="+mn-ea"/>
              <a:cs typeface="+mn-cs"/>
            </a:rPr>
            <a:t>からも大きく</a:t>
          </a:r>
          <a:r>
            <a:rPr kumimoji="1" lang="ja-JP" altLang="ja-JP" sz="1100">
              <a:solidFill>
                <a:sysClr val="windowText" lastClr="000000"/>
              </a:solidFill>
              <a:latin typeface="+mn-lt"/>
              <a:ea typeface="+mn-ea"/>
              <a:cs typeface="+mn-cs"/>
            </a:rPr>
            <a:t>下回る結果となった。</a:t>
          </a:r>
          <a:endParaRPr kumimoji="1"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     これからも、計画的な職員採用等により年齢構成の不均等が解消されるように努め、時間外手当の削減、人事評価などにより、より一層の給与の適正化を図る</a:t>
          </a:r>
          <a:r>
            <a:rPr kumimoji="1" lang="ja-JP" altLang="en-US" sz="1100">
              <a:solidFill>
                <a:sysClr val="windowText" lastClr="000000"/>
              </a:solidFill>
              <a:latin typeface="+mn-lt"/>
              <a:ea typeface="+mn-ea"/>
              <a:cs typeface="+mn-cs"/>
            </a:rPr>
            <a:t>必要がある。</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89</xdr:row>
      <xdr:rowOff>11937</xdr:rowOff>
    </xdr:to>
    <xdr:cxnSp macro="">
      <xdr:nvCxnSpPr>
        <xdr:cNvPr id="243" name="直線コネクタ 242"/>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155464</xdr:rowOff>
    </xdr:from>
    <xdr:ext cx="762000" cy="259045"/>
    <xdr:sp macro="" textlink="">
      <xdr:nvSpPr>
        <xdr:cNvPr id="24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11937</xdr:rowOff>
    </xdr:from>
    <xdr:to>
      <xdr:col>24</xdr:col>
      <xdr:colOff>647700</xdr:colOff>
      <xdr:row>89</xdr:row>
      <xdr:rowOff>11937</xdr:rowOff>
    </xdr:to>
    <xdr:cxnSp macro="">
      <xdr:nvCxnSpPr>
        <xdr:cNvPr id="245" name="直線コネクタ 24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46"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47" name="直線コネクタ 246"/>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14732</xdr:rowOff>
    </xdr:to>
    <xdr:cxnSp macro="">
      <xdr:nvCxnSpPr>
        <xdr:cNvPr id="248" name="直線コネクタ 247"/>
        <xdr:cNvCxnSpPr/>
      </xdr:nvCxnSpPr>
      <xdr:spPr>
        <a:xfrm flipV="1">
          <a:off x="16179800" y="147111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165371</xdr:rowOff>
    </xdr:from>
    <xdr:ext cx="762000" cy="259045"/>
    <xdr:sp macro="" textlink="">
      <xdr:nvSpPr>
        <xdr:cNvPr id="249" name="給与水準   （国との比較）平均値テキスト"/>
        <xdr:cNvSpPr txBox="1"/>
      </xdr:nvSpPr>
      <xdr:spPr>
        <a:xfrm>
          <a:off x="17106900" y="1473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50" name="フローチャート : 判断 249"/>
        <xdr:cNvSpPr/>
      </xdr:nvSpPr>
      <xdr:spPr>
        <a:xfrm>
          <a:off x="169672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86</xdr:row>
      <xdr:rowOff>43687</xdr:rowOff>
    </xdr:to>
    <xdr:cxnSp macro="">
      <xdr:nvCxnSpPr>
        <xdr:cNvPr id="251" name="直線コネクタ 250"/>
        <xdr:cNvCxnSpPr/>
      </xdr:nvCxnSpPr>
      <xdr:spPr>
        <a:xfrm flipV="1">
          <a:off x="15290800" y="147594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41148</xdr:rowOff>
    </xdr:from>
    <xdr:to>
      <xdr:col>23</xdr:col>
      <xdr:colOff>457200</xdr:colOff>
      <xdr:row>86</xdr:row>
      <xdr:rowOff>142748</xdr:rowOff>
    </xdr:to>
    <xdr:sp macro="" textlink="">
      <xdr:nvSpPr>
        <xdr:cNvPr id="252" name="フローチャート : 判断 251"/>
        <xdr:cNvSpPr/>
      </xdr:nvSpPr>
      <xdr:spPr>
        <a:xfrm>
          <a:off x="16129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127525</xdr:rowOff>
    </xdr:from>
    <xdr:ext cx="736600" cy="259045"/>
    <xdr:sp macro="" textlink="">
      <xdr:nvSpPr>
        <xdr:cNvPr id="253" name="テキスト ボックス 252"/>
        <xdr:cNvSpPr txBox="1"/>
      </xdr:nvSpPr>
      <xdr:spPr>
        <a:xfrm>
          <a:off x="15798800" y="148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86</xdr:row>
      <xdr:rowOff>43687</xdr:rowOff>
    </xdr:to>
    <xdr:cxnSp macro="">
      <xdr:nvCxnSpPr>
        <xdr:cNvPr id="254" name="直線コネクタ 253"/>
        <xdr:cNvCxnSpPr/>
      </xdr:nvCxnSpPr>
      <xdr:spPr>
        <a:xfrm>
          <a:off x="14401800" y="145470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77470</xdr:rowOff>
    </xdr:from>
    <xdr:to>
      <xdr:col>22</xdr:col>
      <xdr:colOff>254000</xdr:colOff>
      <xdr:row>86</xdr:row>
      <xdr:rowOff>7620</xdr:rowOff>
    </xdr:to>
    <xdr:sp macro="" textlink="">
      <xdr:nvSpPr>
        <xdr:cNvPr id="255" name="フローチャート : 判断 254"/>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17797</xdr:rowOff>
    </xdr:from>
    <xdr:ext cx="762000" cy="259045"/>
    <xdr:sp macro="" textlink="">
      <xdr:nvSpPr>
        <xdr:cNvPr id="256" name="テキスト ボックス 255"/>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89</xdr:row>
      <xdr:rowOff>98806</xdr:rowOff>
    </xdr:to>
    <xdr:cxnSp macro="">
      <xdr:nvCxnSpPr>
        <xdr:cNvPr id="257" name="直線コネクタ 256"/>
        <xdr:cNvCxnSpPr/>
      </xdr:nvCxnSpPr>
      <xdr:spPr>
        <a:xfrm flipV="1">
          <a:off x="13512800" y="14547087"/>
          <a:ext cx="889000" cy="8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67818</xdr:rowOff>
    </xdr:from>
    <xdr:to>
      <xdr:col>21</xdr:col>
      <xdr:colOff>50800</xdr:colOff>
      <xdr:row>85</xdr:row>
      <xdr:rowOff>169418</xdr:rowOff>
    </xdr:to>
    <xdr:sp macro="" textlink="">
      <xdr:nvSpPr>
        <xdr:cNvPr id="258" name="フローチャート : 判断 257"/>
        <xdr:cNvSpPr/>
      </xdr:nvSpPr>
      <xdr:spPr>
        <a:xfrm>
          <a:off x="14351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59" name="テキスト ボックス 258"/>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60" name="フローチャート : 判断 259"/>
        <xdr:cNvSpPr/>
      </xdr:nvSpPr>
      <xdr:spPr>
        <a:xfrm>
          <a:off x="13462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61" name="テキスト ボックス 260"/>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67" name="円/楕円 266"/>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103649</xdr:rowOff>
    </xdr:from>
    <xdr:ext cx="762000" cy="259045"/>
    <xdr:sp macro="" textlink="">
      <xdr:nvSpPr>
        <xdr:cNvPr id="268" name="給与水準   （国との比較）該当値テキスト"/>
        <xdr:cNvSpPr txBox="1"/>
      </xdr:nvSpPr>
      <xdr:spPr>
        <a:xfrm>
          <a:off x="171069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69" name="円/楕円 268"/>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75709</xdr:rowOff>
    </xdr:from>
    <xdr:ext cx="736600" cy="259045"/>
    <xdr:sp macro="" textlink="">
      <xdr:nvSpPr>
        <xdr:cNvPr id="270" name="テキスト ボックス 269"/>
        <xdr:cNvSpPr txBox="1"/>
      </xdr:nvSpPr>
      <xdr:spPr>
        <a:xfrm>
          <a:off x="15798800" y="1447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1" name="円/楕円 270"/>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2" name="テキスト ボックス 271"/>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73" name="円/楕円 272"/>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34814</xdr:rowOff>
    </xdr:from>
    <xdr:ext cx="762000" cy="259045"/>
    <xdr:sp macro="" textlink="">
      <xdr:nvSpPr>
        <xdr:cNvPr id="274" name="テキスト ボックス 273"/>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75" name="円/楕円 274"/>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159783</xdr:rowOff>
    </xdr:from>
    <xdr:ext cx="762000" cy="259045"/>
    <xdr:sp macro="" textlink="">
      <xdr:nvSpPr>
        <xdr:cNvPr id="276" name="テキスト ボックス 275"/>
        <xdr:cNvSpPr txBox="1"/>
      </xdr:nvSpPr>
      <xdr:spPr>
        <a:xfrm>
          <a:off x="13131800" y="1507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latin typeface="+mn-lt"/>
              <a:ea typeface="+mn-ea"/>
              <a:cs typeface="+mn-cs"/>
            </a:rPr>
            <a:t>　</a:t>
          </a:r>
          <a:r>
            <a:rPr kumimoji="1" lang="en-US"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類似団体平均と比較すると大きく下回っているが、全国平均と山梨県平均に対しては上回っている状況である。なお、類似団体における人口千人当りの職員数が大幅に少ない状況については、逆に当町のコンパクトさを生かした強みともいえ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今後も、定員管理の適正化については的確に必要人員を見定めながら、勧奨退職制度や指定管理者制度などを推進していく。</a:t>
          </a:r>
          <a:endParaRPr kumimoji="1" lang="en-US"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22263</xdr:rowOff>
    </xdr:from>
    <xdr:to>
      <xdr:col>24</xdr:col>
      <xdr:colOff>558800</xdr:colOff>
      <xdr:row>67</xdr:row>
      <xdr:rowOff>25476</xdr:rowOff>
    </xdr:to>
    <xdr:cxnSp macro="">
      <xdr:nvCxnSpPr>
        <xdr:cNvPr id="303" name="直線コネクタ 302"/>
        <xdr:cNvCxnSpPr/>
      </xdr:nvCxnSpPr>
      <xdr:spPr>
        <a:xfrm flipV="1">
          <a:off x="17018000" y="10309263"/>
          <a:ext cx="0" cy="1203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169003</xdr:rowOff>
    </xdr:from>
    <xdr:ext cx="762000" cy="259045"/>
    <xdr:sp macro="" textlink="">
      <xdr:nvSpPr>
        <xdr:cNvPr id="304" name="定員管理の状況最小値テキスト"/>
        <xdr:cNvSpPr txBox="1"/>
      </xdr:nvSpPr>
      <xdr:spPr>
        <a:xfrm>
          <a:off x="17106900" y="114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25476</xdr:rowOff>
    </xdr:from>
    <xdr:to>
      <xdr:col>24</xdr:col>
      <xdr:colOff>647700</xdr:colOff>
      <xdr:row>67</xdr:row>
      <xdr:rowOff>25476</xdr:rowOff>
    </xdr:to>
    <xdr:cxnSp macro="">
      <xdr:nvCxnSpPr>
        <xdr:cNvPr id="305" name="直線コネクタ 304"/>
        <xdr:cNvCxnSpPr/>
      </xdr:nvCxnSpPr>
      <xdr:spPr>
        <a:xfrm>
          <a:off x="16929100" y="1151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108640</xdr:rowOff>
    </xdr:from>
    <xdr:ext cx="762000" cy="259045"/>
    <xdr:sp macro="" textlink="">
      <xdr:nvSpPr>
        <xdr:cNvPr id="306" name="定員管理の状況最大値テキスト"/>
        <xdr:cNvSpPr txBox="1"/>
      </xdr:nvSpPr>
      <xdr:spPr>
        <a:xfrm>
          <a:off x="17106900" y="100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60</xdr:row>
      <xdr:rowOff>22263</xdr:rowOff>
    </xdr:from>
    <xdr:to>
      <xdr:col>24</xdr:col>
      <xdr:colOff>647700</xdr:colOff>
      <xdr:row>60</xdr:row>
      <xdr:rowOff>22263</xdr:rowOff>
    </xdr:to>
    <xdr:cxnSp macro="">
      <xdr:nvCxnSpPr>
        <xdr:cNvPr id="307" name="直線コネクタ 306"/>
        <xdr:cNvCxnSpPr/>
      </xdr:nvCxnSpPr>
      <xdr:spPr>
        <a:xfrm>
          <a:off x="16929100" y="1030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9474</xdr:rowOff>
    </xdr:from>
    <xdr:to>
      <xdr:col>24</xdr:col>
      <xdr:colOff>558800</xdr:colOff>
      <xdr:row>60</xdr:row>
      <xdr:rowOff>22263</xdr:rowOff>
    </xdr:to>
    <xdr:cxnSp macro="">
      <xdr:nvCxnSpPr>
        <xdr:cNvPr id="308" name="直線コネクタ 307"/>
        <xdr:cNvCxnSpPr/>
      </xdr:nvCxnSpPr>
      <xdr:spPr>
        <a:xfrm>
          <a:off x="16179800" y="10296474"/>
          <a:ext cx="8382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150816</xdr:rowOff>
    </xdr:from>
    <xdr:ext cx="762000" cy="259045"/>
    <xdr:sp macro="" textlink="">
      <xdr:nvSpPr>
        <xdr:cNvPr id="309" name="定員管理の状況平均値テキスト"/>
        <xdr:cNvSpPr txBox="1"/>
      </xdr:nvSpPr>
      <xdr:spPr>
        <a:xfrm>
          <a:off x="17106900" y="1043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7289</xdr:rowOff>
    </xdr:from>
    <xdr:to>
      <xdr:col>24</xdr:col>
      <xdr:colOff>609600</xdr:colOff>
      <xdr:row>61</xdr:row>
      <xdr:rowOff>108889</xdr:rowOff>
    </xdr:to>
    <xdr:sp macro="" textlink="">
      <xdr:nvSpPr>
        <xdr:cNvPr id="310" name="フローチャート : 判断 309"/>
        <xdr:cNvSpPr/>
      </xdr:nvSpPr>
      <xdr:spPr>
        <a:xfrm>
          <a:off x="169672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6096</xdr:rowOff>
    </xdr:from>
    <xdr:to>
      <xdr:col>23</xdr:col>
      <xdr:colOff>406400</xdr:colOff>
      <xdr:row>60</xdr:row>
      <xdr:rowOff>9474</xdr:rowOff>
    </xdr:to>
    <xdr:cxnSp macro="">
      <xdr:nvCxnSpPr>
        <xdr:cNvPr id="311" name="直線コネクタ 310"/>
        <xdr:cNvCxnSpPr/>
      </xdr:nvCxnSpPr>
      <xdr:spPr>
        <a:xfrm>
          <a:off x="15290800" y="1029309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2" name="フローチャート : 判断 311"/>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52646</xdr:rowOff>
    </xdr:from>
    <xdr:ext cx="736600" cy="259045"/>
    <xdr:sp macro="" textlink="">
      <xdr:nvSpPr>
        <xdr:cNvPr id="313" name="テキスト ボックス 312"/>
        <xdr:cNvSpPr txBox="1"/>
      </xdr:nvSpPr>
      <xdr:spPr>
        <a:xfrm>
          <a:off x="15798800" y="1051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6096</xdr:rowOff>
    </xdr:from>
    <xdr:to>
      <xdr:col>22</xdr:col>
      <xdr:colOff>203200</xdr:colOff>
      <xdr:row>60</xdr:row>
      <xdr:rowOff>12611</xdr:rowOff>
    </xdr:to>
    <xdr:cxnSp macro="">
      <xdr:nvCxnSpPr>
        <xdr:cNvPr id="314" name="直線コネクタ 313"/>
        <xdr:cNvCxnSpPr/>
      </xdr:nvCxnSpPr>
      <xdr:spPr>
        <a:xfrm flipV="1">
          <a:off x="14401800" y="1029309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15" name="フローチャート : 判断 314"/>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9326</xdr:rowOff>
    </xdr:from>
    <xdr:ext cx="762000" cy="259045"/>
    <xdr:sp macro="" textlink="">
      <xdr:nvSpPr>
        <xdr:cNvPr id="316" name="テキスト ボックス 315"/>
        <xdr:cNvSpPr txBox="1"/>
      </xdr:nvSpPr>
      <xdr:spPr>
        <a:xfrm>
          <a:off x="14909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12611</xdr:rowOff>
    </xdr:from>
    <xdr:to>
      <xdr:col>21</xdr:col>
      <xdr:colOff>0</xdr:colOff>
      <xdr:row>60</xdr:row>
      <xdr:rowOff>15989</xdr:rowOff>
    </xdr:to>
    <xdr:cxnSp macro="">
      <xdr:nvCxnSpPr>
        <xdr:cNvPr id="317" name="直線コネクタ 316"/>
        <xdr:cNvCxnSpPr/>
      </xdr:nvCxnSpPr>
      <xdr:spPr>
        <a:xfrm flipV="1">
          <a:off x="13512800" y="1029961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18" name="フローチャート : 判断 317"/>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165092</xdr:rowOff>
    </xdr:from>
    <xdr:ext cx="762000" cy="259045"/>
    <xdr:sp macro="" textlink="">
      <xdr:nvSpPr>
        <xdr:cNvPr id="319" name="テキスト ボックス 318"/>
        <xdr:cNvSpPr txBox="1"/>
      </xdr:nvSpPr>
      <xdr:spPr>
        <a:xfrm>
          <a:off x="14020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0" name="フローチャート : 判断 319"/>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170883</xdr:rowOff>
    </xdr:from>
    <xdr:ext cx="762000" cy="259045"/>
    <xdr:sp macro="" textlink="">
      <xdr:nvSpPr>
        <xdr:cNvPr id="321" name="テキスト ボックス 320"/>
        <xdr:cNvSpPr txBox="1"/>
      </xdr:nvSpPr>
      <xdr:spPr>
        <a:xfrm>
          <a:off x="13131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142913</xdr:rowOff>
    </xdr:from>
    <xdr:to>
      <xdr:col>24</xdr:col>
      <xdr:colOff>609600</xdr:colOff>
      <xdr:row>60</xdr:row>
      <xdr:rowOff>73063</xdr:rowOff>
    </xdr:to>
    <xdr:sp macro="" textlink="">
      <xdr:nvSpPr>
        <xdr:cNvPr id="327" name="円/楕円 326"/>
        <xdr:cNvSpPr/>
      </xdr:nvSpPr>
      <xdr:spPr>
        <a:xfrm>
          <a:off x="16967200" y="102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64190</xdr:rowOff>
    </xdr:from>
    <xdr:ext cx="762000" cy="259045"/>
    <xdr:sp macro="" textlink="">
      <xdr:nvSpPr>
        <xdr:cNvPr id="328" name="定員管理の状況該当値テキスト"/>
        <xdr:cNvSpPr txBox="1"/>
      </xdr:nvSpPr>
      <xdr:spPr>
        <a:xfrm>
          <a:off x="17106900" y="1017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130124</xdr:rowOff>
    </xdr:from>
    <xdr:to>
      <xdr:col>23</xdr:col>
      <xdr:colOff>457200</xdr:colOff>
      <xdr:row>60</xdr:row>
      <xdr:rowOff>60274</xdr:rowOff>
    </xdr:to>
    <xdr:sp macro="" textlink="">
      <xdr:nvSpPr>
        <xdr:cNvPr id="329" name="円/楕円 328"/>
        <xdr:cNvSpPr/>
      </xdr:nvSpPr>
      <xdr:spPr>
        <a:xfrm>
          <a:off x="16129000" y="102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70451</xdr:rowOff>
    </xdr:from>
    <xdr:ext cx="736600" cy="259045"/>
    <xdr:sp macro="" textlink="">
      <xdr:nvSpPr>
        <xdr:cNvPr id="330" name="テキスト ボックス 329"/>
        <xdr:cNvSpPr txBox="1"/>
      </xdr:nvSpPr>
      <xdr:spPr>
        <a:xfrm>
          <a:off x="15798800" y="1001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126746</xdr:rowOff>
    </xdr:from>
    <xdr:to>
      <xdr:col>22</xdr:col>
      <xdr:colOff>254000</xdr:colOff>
      <xdr:row>60</xdr:row>
      <xdr:rowOff>56896</xdr:rowOff>
    </xdr:to>
    <xdr:sp macro="" textlink="">
      <xdr:nvSpPr>
        <xdr:cNvPr id="331" name="円/楕円 330"/>
        <xdr:cNvSpPr/>
      </xdr:nvSpPr>
      <xdr:spPr>
        <a:xfrm>
          <a:off x="15240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67073</xdr:rowOff>
    </xdr:from>
    <xdr:ext cx="762000" cy="259045"/>
    <xdr:sp macro="" textlink="">
      <xdr:nvSpPr>
        <xdr:cNvPr id="332" name="テキスト ボックス 331"/>
        <xdr:cNvSpPr txBox="1"/>
      </xdr:nvSpPr>
      <xdr:spPr>
        <a:xfrm>
          <a:off x="14909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133261</xdr:rowOff>
    </xdr:from>
    <xdr:to>
      <xdr:col>21</xdr:col>
      <xdr:colOff>50800</xdr:colOff>
      <xdr:row>60</xdr:row>
      <xdr:rowOff>63411</xdr:rowOff>
    </xdr:to>
    <xdr:sp macro="" textlink="">
      <xdr:nvSpPr>
        <xdr:cNvPr id="333" name="円/楕円 332"/>
        <xdr:cNvSpPr/>
      </xdr:nvSpPr>
      <xdr:spPr>
        <a:xfrm>
          <a:off x="14351000" y="10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73588</xdr:rowOff>
    </xdr:from>
    <xdr:ext cx="762000" cy="259045"/>
    <xdr:sp macro="" textlink="">
      <xdr:nvSpPr>
        <xdr:cNvPr id="334" name="テキスト ボックス 333"/>
        <xdr:cNvSpPr txBox="1"/>
      </xdr:nvSpPr>
      <xdr:spPr>
        <a:xfrm>
          <a:off x="14020800" y="100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136639</xdr:rowOff>
    </xdr:from>
    <xdr:to>
      <xdr:col>19</xdr:col>
      <xdr:colOff>533400</xdr:colOff>
      <xdr:row>60</xdr:row>
      <xdr:rowOff>66789</xdr:rowOff>
    </xdr:to>
    <xdr:sp macro="" textlink="">
      <xdr:nvSpPr>
        <xdr:cNvPr id="335" name="円/楕円 334"/>
        <xdr:cNvSpPr/>
      </xdr:nvSpPr>
      <xdr:spPr>
        <a:xfrm>
          <a:off x="13462000" y="102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76966</xdr:rowOff>
    </xdr:from>
    <xdr:ext cx="762000" cy="259045"/>
    <xdr:sp macro="" textlink="">
      <xdr:nvSpPr>
        <xdr:cNvPr id="336" name="テキスト ボックス 335"/>
        <xdr:cNvSpPr txBox="1"/>
      </xdr:nvSpPr>
      <xdr:spPr>
        <a:xfrm>
          <a:off x="13131800" y="1002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8" name="テキスト ボックス 33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9" name="テキスト ボックス 33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起債については、新規借り入れの抑制による借入残高の縮減を進めており、対前年度比で</a:t>
          </a:r>
          <a:r>
            <a:rPr kumimoji="1" lang="en-US" altLang="ja-JP" sz="1100">
              <a:solidFill>
                <a:sysClr val="windowText" lastClr="000000"/>
              </a:solidFill>
              <a:latin typeface="+mn-lt"/>
              <a:ea typeface="+mn-ea"/>
              <a:cs typeface="+mn-cs"/>
            </a:rPr>
            <a:t>0.8</a:t>
          </a:r>
          <a:r>
            <a:rPr kumimoji="1" lang="ja-JP" altLang="ja-JP" sz="1100">
              <a:solidFill>
                <a:sysClr val="windowText" lastClr="000000"/>
              </a:solidFill>
              <a:latin typeface="+mn-lt"/>
              <a:ea typeface="+mn-ea"/>
              <a:cs typeface="+mn-cs"/>
            </a:rPr>
            <a:t>ポイント減少し、類似団体平均においても</a:t>
          </a:r>
          <a:r>
            <a:rPr kumimoji="1" lang="en-US" altLang="ja-JP" sz="1100">
              <a:solidFill>
                <a:sysClr val="windowText" lastClr="000000"/>
              </a:solidFill>
              <a:latin typeface="+mn-lt"/>
              <a:ea typeface="+mn-ea"/>
              <a:cs typeface="+mn-cs"/>
            </a:rPr>
            <a:t>0.4</a:t>
          </a:r>
          <a:r>
            <a:rPr kumimoji="1" lang="ja-JP" altLang="ja-JP" sz="1100">
              <a:solidFill>
                <a:sysClr val="windowText" lastClr="000000"/>
              </a:solidFill>
              <a:latin typeface="+mn-lt"/>
              <a:ea typeface="+mn-ea"/>
              <a:cs typeface="+mn-cs"/>
            </a:rPr>
            <a:t>ポイント下回っている。平成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は、大規模施設整備に係る償還が終了したものが数事業あり、元金償還が減少したこと、臨時財政対策債の元金償還が始まり、昨年度よりも交付税の基準財政需要額に算入された金額が増加したことで比率が下降した。</a:t>
          </a:r>
          <a:endParaRPr kumimoji="1" lang="en-US" altLang="ja-JP" sz="1100">
            <a:solidFill>
              <a:sysClr val="windowText" lastClr="000000"/>
            </a:solidFill>
            <a:latin typeface="+mn-lt"/>
            <a:ea typeface="+mn-ea"/>
            <a:cs typeface="+mn-cs"/>
          </a:endParaRPr>
        </a:p>
        <a:p>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今後も、緊急度・住民ニーズを的確に把握した事業の選択により、起債に大きく頼ることのない財政運営に努めていく。</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66" name="直線コネクタ 365"/>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6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68" name="直線コネクタ 36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69"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0" name="直線コネクタ 369"/>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81945</xdr:rowOff>
    </xdr:from>
    <xdr:to>
      <xdr:col>24</xdr:col>
      <xdr:colOff>558800</xdr:colOff>
      <xdr:row>42</xdr:row>
      <xdr:rowOff>2419</xdr:rowOff>
    </xdr:to>
    <xdr:cxnSp macro="">
      <xdr:nvCxnSpPr>
        <xdr:cNvPr id="371" name="直線コネクタ 370"/>
        <xdr:cNvCxnSpPr/>
      </xdr:nvCxnSpPr>
      <xdr:spPr>
        <a:xfrm flipV="1">
          <a:off x="16179800" y="711139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2"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3" name="フローチャート : 判断 372"/>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25400</xdr:rowOff>
    </xdr:to>
    <xdr:cxnSp macro="">
      <xdr:nvCxnSpPr>
        <xdr:cNvPr id="374" name="直線コネクタ 373"/>
        <xdr:cNvCxnSpPr/>
      </xdr:nvCxnSpPr>
      <xdr:spPr>
        <a:xfrm flipV="1">
          <a:off x="15290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75" name="フローチャート : 判断 374"/>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76" name="テキスト ボックス 375"/>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59872</xdr:rowOff>
    </xdr:to>
    <xdr:cxnSp macro="">
      <xdr:nvCxnSpPr>
        <xdr:cNvPr id="377" name="直線コネクタ 376"/>
        <xdr:cNvCxnSpPr/>
      </xdr:nvCxnSpPr>
      <xdr:spPr>
        <a:xfrm flipV="1">
          <a:off x="14401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78" name="フローチャート : 判断 377"/>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79" name="テキスト ボックス 378"/>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42</xdr:row>
      <xdr:rowOff>59872</xdr:rowOff>
    </xdr:to>
    <xdr:cxnSp macro="">
      <xdr:nvCxnSpPr>
        <xdr:cNvPr id="380" name="直線コネクタ 379"/>
        <xdr:cNvCxnSpPr/>
      </xdr:nvCxnSpPr>
      <xdr:spPr>
        <a:xfrm>
          <a:off x="13512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1" name="フローチャート : 判断 380"/>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2" name="テキスト ボックス 381"/>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3" name="フローチャート : 判断 382"/>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4" name="テキスト ボックス 383"/>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90" name="円/楕円 389"/>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47672</xdr:rowOff>
    </xdr:from>
    <xdr:ext cx="762000" cy="259045"/>
    <xdr:sp macro="" textlink="">
      <xdr:nvSpPr>
        <xdr:cNvPr id="391" name="公債費負担の状況該当値テキスト"/>
        <xdr:cNvSpPr txBox="1"/>
      </xdr:nvSpPr>
      <xdr:spPr>
        <a:xfrm>
          <a:off x="17106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392" name="円/楕円 391"/>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63396</xdr:rowOff>
    </xdr:from>
    <xdr:ext cx="736600" cy="259045"/>
    <xdr:sp macro="" textlink="">
      <xdr:nvSpPr>
        <xdr:cNvPr id="393" name="テキスト ボックス 392"/>
        <xdr:cNvSpPr txBox="1"/>
      </xdr:nvSpPr>
      <xdr:spPr>
        <a:xfrm>
          <a:off x="15798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4" name="円/楕円 39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5" name="テキスト ボックス 394"/>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396" name="円/楕円 395"/>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397" name="テキスト ボックス 396"/>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8" name="円/楕円 397"/>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9" name="テキスト ボックス 398"/>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将来負担比率については、平成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年度に引き続きポイントとして算出されていない。</a:t>
          </a:r>
          <a:endParaRPr kumimoji="1" lang="en-US" altLang="ja-JP" sz="1100">
            <a:solidFill>
              <a:sysClr val="windowText" lastClr="000000"/>
            </a:solidFill>
            <a:latin typeface="+mn-lt"/>
            <a:ea typeface="+mn-ea"/>
            <a:cs typeface="+mn-cs"/>
          </a:endParaRPr>
        </a:p>
        <a:p>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　今後も、起債を抑制しつつ、基金に積み立てができるよう努力し、町に見合う事業規模の選択を行っていく。</a:t>
          </a:r>
          <a:endParaRPr kumimoji="1" lang="en-US" altLang="ja-JP" sz="1100">
            <a:solidFill>
              <a:sysClr val="windowText" lastClr="000000"/>
            </a:solidFill>
            <a:latin typeface="+mn-lt"/>
            <a:ea typeface="+mn-ea"/>
            <a:cs typeface="+mn-cs"/>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0" name="直線コネクタ 429"/>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1"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2" name="直線コネクタ 431"/>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山梨県平均と比較してやや上回っているが、類似団体平均及び全国平均数値と</a:t>
          </a:r>
          <a:r>
            <a:rPr kumimoji="1" lang="ja-JP" altLang="en-US" sz="1100">
              <a:solidFill>
                <a:sysClr val="windowText" lastClr="000000"/>
              </a:solidFill>
              <a:latin typeface="+mn-lt"/>
              <a:ea typeface="+mn-ea"/>
              <a:cs typeface="+mn-cs"/>
            </a:rPr>
            <a:t>比較すると下回っており、</a:t>
          </a:r>
          <a:r>
            <a:rPr kumimoji="1" lang="ja-JP" altLang="ja-JP" sz="1100">
              <a:solidFill>
                <a:sysClr val="windowText" lastClr="000000"/>
              </a:solidFill>
              <a:latin typeface="+mn-lt"/>
              <a:ea typeface="+mn-ea"/>
              <a:cs typeface="+mn-cs"/>
            </a:rPr>
            <a:t>昨年と比しては</a:t>
          </a:r>
          <a:r>
            <a:rPr kumimoji="1" lang="en-US" altLang="ja-JP" sz="1100">
              <a:solidFill>
                <a:sysClr val="windowText" lastClr="000000"/>
              </a:solidFill>
              <a:latin typeface="+mn-lt"/>
              <a:ea typeface="+mn-ea"/>
              <a:cs typeface="+mn-cs"/>
            </a:rPr>
            <a:t>1.8</a:t>
          </a:r>
          <a:r>
            <a:rPr kumimoji="1" lang="ja-JP" altLang="ja-JP" sz="1100">
              <a:solidFill>
                <a:sysClr val="windowText" lastClr="000000"/>
              </a:solidFill>
              <a:latin typeface="+mn-lt"/>
              <a:ea typeface="+mn-ea"/>
              <a:cs typeface="+mn-cs"/>
            </a:rPr>
            <a:t>ポイント減少している。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数値を押し下げた原因としては、平成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年度末で退職者が</a:t>
          </a:r>
          <a:r>
            <a:rPr kumimoji="1" lang="ja-JP" altLang="en-US" sz="1100">
              <a:solidFill>
                <a:sysClr val="windowText" lastClr="000000"/>
              </a:solidFill>
              <a:latin typeface="+mn-lt"/>
              <a:ea typeface="+mn-ea"/>
              <a:cs typeface="+mn-cs"/>
            </a:rPr>
            <a:t>４</a:t>
          </a:r>
          <a:r>
            <a:rPr kumimoji="1" lang="ja-JP" altLang="ja-JP" sz="1100">
              <a:solidFill>
                <a:sysClr val="windowText" lastClr="000000"/>
              </a:solidFill>
              <a:latin typeface="+mn-lt"/>
              <a:ea typeface="+mn-ea"/>
              <a:cs typeface="+mn-cs"/>
            </a:rPr>
            <a:t>名となっているが、平成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年度新規採用者が</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名</a:t>
          </a:r>
          <a:r>
            <a:rPr kumimoji="1" lang="ja-JP" altLang="en-US" sz="1100">
              <a:solidFill>
                <a:sysClr val="windowText" lastClr="000000"/>
              </a:solidFill>
              <a:latin typeface="+mn-lt"/>
              <a:ea typeface="+mn-ea"/>
              <a:cs typeface="+mn-cs"/>
            </a:rPr>
            <a:t>の異動があり</a:t>
          </a:r>
          <a:r>
            <a:rPr kumimoji="1" lang="ja-JP" altLang="ja-JP" sz="1100">
              <a:solidFill>
                <a:sysClr val="windowText" lastClr="000000"/>
              </a:solidFill>
              <a:latin typeface="+mn-lt"/>
              <a:ea typeface="+mn-ea"/>
              <a:cs typeface="+mn-cs"/>
            </a:rPr>
            <a:t>、職員の構成年齢が下がったことが大きな要因となっている。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職員の計画採用により、しばらくは数値は落ち着くものと思われる。</a:t>
          </a:r>
          <a:endParaRPr kumimoji="1" lang="en-US" altLang="ja-JP" sz="1100">
            <a:solidFill>
              <a:sysClr val="windowText" lastClr="000000"/>
            </a:solidFill>
            <a:latin typeface="+mn-lt"/>
            <a:ea typeface="+mn-ea"/>
            <a:cs typeface="+mn-cs"/>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88900</xdr:rowOff>
    </xdr:from>
    <xdr:to>
      <xdr:col>7</xdr:col>
      <xdr:colOff>15875</xdr:colOff>
      <xdr:row>35</xdr:row>
      <xdr:rowOff>157480</xdr:rowOff>
    </xdr:to>
    <xdr:cxnSp macro="">
      <xdr:nvCxnSpPr>
        <xdr:cNvPr id="66" name="直線コネクタ 65"/>
        <xdr:cNvCxnSpPr/>
      </xdr:nvCxnSpPr>
      <xdr:spPr>
        <a:xfrm flipV="1">
          <a:off x="3987800" y="60896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157480</xdr:rowOff>
    </xdr:from>
    <xdr:to>
      <xdr:col>5</xdr:col>
      <xdr:colOff>549275</xdr:colOff>
      <xdr:row>36</xdr:row>
      <xdr:rowOff>96520</xdr:rowOff>
    </xdr:to>
    <xdr:cxnSp macro="">
      <xdr:nvCxnSpPr>
        <xdr:cNvPr id="69" name="直線コネクタ 68"/>
        <xdr:cNvCxnSpPr/>
      </xdr:nvCxnSpPr>
      <xdr:spPr>
        <a:xfrm flipV="1">
          <a:off x="3098800" y="6158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96520</xdr:rowOff>
    </xdr:to>
    <xdr:cxnSp macro="">
      <xdr:nvCxnSpPr>
        <xdr:cNvPr id="72" name="直線コネクタ 71"/>
        <xdr:cNvCxnSpPr/>
      </xdr:nvCxnSpPr>
      <xdr:spPr>
        <a:xfrm>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115570</xdr:rowOff>
    </xdr:to>
    <xdr:cxnSp macro="">
      <xdr:nvCxnSpPr>
        <xdr:cNvPr id="75" name="直線コネクタ 74"/>
        <xdr:cNvCxnSpPr/>
      </xdr:nvCxnSpPr>
      <xdr:spPr>
        <a:xfrm flipV="1">
          <a:off x="1320800" y="6245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38100</xdr:rowOff>
    </xdr:from>
    <xdr:to>
      <xdr:col>7</xdr:col>
      <xdr:colOff>66675</xdr:colOff>
      <xdr:row>35</xdr:row>
      <xdr:rowOff>139700</xdr:rowOff>
    </xdr:to>
    <xdr:sp macro="" textlink="">
      <xdr:nvSpPr>
        <xdr:cNvPr id="85" name="円/楕円 84"/>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54627</xdr:rowOff>
    </xdr:from>
    <xdr:ext cx="762000" cy="259045"/>
    <xdr:sp macro="" textlink="">
      <xdr:nvSpPr>
        <xdr:cNvPr id="86" name="人件費該当値テキスト"/>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106680</xdr:rowOff>
    </xdr:from>
    <xdr:to>
      <xdr:col>5</xdr:col>
      <xdr:colOff>600075</xdr:colOff>
      <xdr:row>36</xdr:row>
      <xdr:rowOff>36830</xdr:rowOff>
    </xdr:to>
    <xdr:sp macro="" textlink="">
      <xdr:nvSpPr>
        <xdr:cNvPr id="87" name="円/楕円 86"/>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21607</xdr:rowOff>
    </xdr:from>
    <xdr:ext cx="736600" cy="259045"/>
    <xdr:sp macro="" textlink="">
      <xdr:nvSpPr>
        <xdr:cNvPr id="88" name="テキスト ボックス 87"/>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90" name="テキスト ボックス 89"/>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2" name="テキスト ボックス 91"/>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64770</xdr:rowOff>
    </xdr:from>
    <xdr:to>
      <xdr:col>1</xdr:col>
      <xdr:colOff>676275</xdr:colOff>
      <xdr:row>36</xdr:row>
      <xdr:rowOff>166370</xdr:rowOff>
    </xdr:to>
    <xdr:sp macro="" textlink="">
      <xdr:nvSpPr>
        <xdr:cNvPr id="93" name="円/楕円 92"/>
        <xdr:cNvSpPr/>
      </xdr:nvSpPr>
      <xdr:spPr>
        <a:xfrm>
          <a:off x="1270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151147</xdr:rowOff>
    </xdr:from>
    <xdr:ext cx="762000" cy="259045"/>
    <xdr:sp macro="" textlink="">
      <xdr:nvSpPr>
        <xdr:cNvPr id="94" name="テキスト ボックス 93"/>
        <xdr:cNvSpPr txBox="1"/>
      </xdr:nvSpPr>
      <xdr:spPr>
        <a:xfrm>
          <a:off x="939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latin typeface="+mn-lt"/>
              <a:ea typeface="+mn-ea"/>
              <a:cs typeface="+mn-cs"/>
            </a:rPr>
            <a:t>　昨年度数値と比較すると、</a:t>
          </a:r>
          <a:r>
            <a:rPr kumimoji="1" lang="en-US" altLang="ja-JP" sz="1050">
              <a:solidFill>
                <a:sysClr val="windowText" lastClr="000000"/>
              </a:solidFill>
              <a:latin typeface="+mn-lt"/>
              <a:ea typeface="+mn-ea"/>
              <a:cs typeface="+mn-cs"/>
            </a:rPr>
            <a:t>2.6</a:t>
          </a:r>
          <a:r>
            <a:rPr kumimoji="1" lang="ja-JP" altLang="ja-JP" sz="1050">
              <a:solidFill>
                <a:sysClr val="windowText" lastClr="000000"/>
              </a:solidFill>
              <a:latin typeface="+mn-lt"/>
              <a:ea typeface="+mn-ea"/>
              <a:cs typeface="+mn-cs"/>
            </a:rPr>
            <a:t>ポイント</a:t>
          </a:r>
          <a:r>
            <a:rPr kumimoji="1" lang="ja-JP" altLang="en-US" sz="1050">
              <a:solidFill>
                <a:sysClr val="windowText" lastClr="000000"/>
              </a:solidFill>
              <a:latin typeface="+mn-lt"/>
              <a:ea typeface="+mn-ea"/>
              <a:cs typeface="+mn-cs"/>
            </a:rPr>
            <a:t>増加</a:t>
          </a:r>
          <a:r>
            <a:rPr kumimoji="1" lang="ja-JP" altLang="ja-JP" sz="1050">
              <a:solidFill>
                <a:sysClr val="windowText" lastClr="000000"/>
              </a:solidFill>
              <a:latin typeface="+mn-lt"/>
              <a:ea typeface="+mn-ea"/>
              <a:cs typeface="+mn-cs"/>
            </a:rPr>
            <a:t>して</a:t>
          </a:r>
          <a:r>
            <a:rPr kumimoji="1" lang="ja-JP" altLang="en-US" sz="1050">
              <a:solidFill>
                <a:sysClr val="windowText" lastClr="000000"/>
              </a:solidFill>
              <a:latin typeface="+mn-lt"/>
              <a:ea typeface="+mn-ea"/>
              <a:cs typeface="+mn-cs"/>
            </a:rPr>
            <a:t>おり</a:t>
          </a:r>
          <a:r>
            <a:rPr kumimoji="1" lang="ja-JP" altLang="ja-JP" sz="1050">
              <a:solidFill>
                <a:sysClr val="windowText" lastClr="000000"/>
              </a:solidFill>
              <a:latin typeface="+mn-lt"/>
              <a:ea typeface="+mn-ea"/>
              <a:cs typeface="+mn-cs"/>
            </a:rPr>
            <a:t>、類似団体平均と比較</a:t>
          </a:r>
          <a:r>
            <a:rPr kumimoji="1" lang="ja-JP" altLang="en-US" sz="1050">
              <a:solidFill>
                <a:sysClr val="windowText" lastClr="000000"/>
              </a:solidFill>
              <a:latin typeface="+mn-lt"/>
              <a:ea typeface="+mn-ea"/>
              <a:cs typeface="+mn-cs"/>
            </a:rPr>
            <a:t>しても</a:t>
          </a:r>
          <a:r>
            <a:rPr kumimoji="1" lang="ja-JP" altLang="ja-JP" sz="1050">
              <a:solidFill>
                <a:sysClr val="windowText" lastClr="000000"/>
              </a:solidFill>
              <a:latin typeface="+mn-lt"/>
              <a:ea typeface="+mn-ea"/>
              <a:cs typeface="+mn-cs"/>
            </a:rPr>
            <a:t>、</a:t>
          </a:r>
          <a:r>
            <a:rPr kumimoji="1" lang="en-US" altLang="ja-JP" sz="1050">
              <a:solidFill>
                <a:sysClr val="windowText" lastClr="000000"/>
              </a:solidFill>
              <a:latin typeface="+mn-lt"/>
              <a:ea typeface="+mn-ea"/>
              <a:cs typeface="+mn-cs"/>
            </a:rPr>
            <a:t>2.1</a:t>
          </a:r>
          <a:r>
            <a:rPr kumimoji="1" lang="ja-JP" altLang="ja-JP" sz="1050">
              <a:solidFill>
                <a:sysClr val="windowText" lastClr="000000"/>
              </a:solidFill>
              <a:latin typeface="+mn-lt"/>
              <a:ea typeface="+mn-ea"/>
              <a:cs typeface="+mn-cs"/>
            </a:rPr>
            <a:t>ポイント上回っている。</a:t>
          </a:r>
          <a:endParaRPr kumimoji="1" lang="en-US" altLang="ja-JP" sz="1050">
            <a:solidFill>
              <a:sysClr val="windowText" lastClr="000000"/>
            </a:solidFill>
            <a:latin typeface="+mn-lt"/>
            <a:ea typeface="+mn-ea"/>
            <a:cs typeface="+mn-cs"/>
          </a:endParaRPr>
        </a:p>
        <a:p>
          <a:r>
            <a:rPr kumimoji="1" lang="ja-JP" altLang="ja-JP" sz="1050">
              <a:solidFill>
                <a:sysClr val="windowText" lastClr="000000"/>
              </a:solidFill>
              <a:latin typeface="+mn-lt"/>
              <a:ea typeface="+mn-ea"/>
              <a:cs typeface="+mn-cs"/>
            </a:rPr>
            <a:t>　</a:t>
          </a:r>
          <a:r>
            <a:rPr kumimoji="1" lang="en-US" altLang="ja-JP" sz="1050">
              <a:solidFill>
                <a:sysClr val="windowText" lastClr="000000"/>
              </a:solidFill>
              <a:latin typeface="+mn-lt"/>
              <a:ea typeface="+mn-ea"/>
              <a:cs typeface="+mn-cs"/>
            </a:rPr>
            <a:t>IT</a:t>
          </a:r>
          <a:r>
            <a:rPr kumimoji="1" lang="ja-JP" altLang="ja-JP" sz="1050">
              <a:solidFill>
                <a:sysClr val="windowText" lastClr="000000"/>
              </a:solidFill>
              <a:latin typeface="+mn-lt"/>
              <a:ea typeface="+mn-ea"/>
              <a:cs typeface="+mn-cs"/>
            </a:rPr>
            <a:t>関連の経費が大きなウエイトを占める状態になりつつあり、今後も電算業務の委託料等を含め増加することが想定される。</a:t>
          </a:r>
          <a:endParaRPr kumimoji="1" lang="en-US" altLang="ja-JP" sz="1050">
            <a:solidFill>
              <a:sysClr val="windowText" lastClr="000000"/>
            </a:solidFill>
            <a:latin typeface="+mn-lt"/>
            <a:ea typeface="+mn-ea"/>
            <a:cs typeface="+mn-cs"/>
          </a:endParaRPr>
        </a:p>
        <a:p>
          <a:r>
            <a:rPr kumimoji="1" lang="ja-JP" altLang="en-US" sz="1050">
              <a:solidFill>
                <a:sysClr val="windowText" lastClr="000000"/>
              </a:solidFill>
              <a:latin typeface="+mn-lt"/>
              <a:ea typeface="+mn-ea"/>
              <a:cs typeface="+mn-cs"/>
            </a:rPr>
            <a:t>　また、</a:t>
          </a:r>
          <a:r>
            <a:rPr kumimoji="1" lang="ja-JP" altLang="ja-JP" sz="1050">
              <a:solidFill>
                <a:sysClr val="windowText" lastClr="000000"/>
              </a:solidFill>
              <a:latin typeface="+mn-lt"/>
              <a:ea typeface="+mn-ea"/>
              <a:cs typeface="+mn-cs"/>
            </a:rPr>
            <a:t>物件費においては昨年度と比して１人当たり５，７９１円の</a:t>
          </a:r>
          <a:r>
            <a:rPr kumimoji="1" lang="ja-JP" altLang="en-US" sz="1050">
              <a:solidFill>
                <a:sysClr val="windowText" lastClr="000000"/>
              </a:solidFill>
              <a:latin typeface="+mn-lt"/>
              <a:ea typeface="+mn-ea"/>
              <a:cs typeface="+mn-cs"/>
            </a:rPr>
            <a:t>増</a:t>
          </a:r>
          <a:r>
            <a:rPr kumimoji="1" lang="ja-JP" altLang="en-US" sz="1050">
              <a:solidFill>
                <a:srgbClr val="FF0000"/>
              </a:solidFill>
              <a:latin typeface="+mn-lt"/>
              <a:ea typeface="+mn-ea"/>
              <a:cs typeface="+mn-cs"/>
            </a:rPr>
            <a:t>加</a:t>
          </a:r>
          <a:r>
            <a:rPr kumimoji="1" lang="ja-JP" altLang="ja-JP" sz="1050">
              <a:solidFill>
                <a:sysClr val="windowText" lastClr="000000"/>
              </a:solidFill>
              <a:latin typeface="+mn-lt"/>
              <a:ea typeface="+mn-ea"/>
              <a:cs typeface="+mn-cs"/>
            </a:rPr>
            <a:t>となっており、児童福祉事業にかかる臨時職員の賃金や道路維持補修などの修繕費、健康増進事業にかかる各種検診委託費等の経常的な物件費の増額によるものであ</a:t>
          </a:r>
          <a:r>
            <a:rPr kumimoji="1" lang="ja-JP" altLang="en-US" sz="1050">
              <a:solidFill>
                <a:sysClr val="windowText" lastClr="000000"/>
              </a:solidFill>
              <a:latin typeface="+mn-lt"/>
              <a:ea typeface="+mn-ea"/>
              <a:cs typeface="+mn-cs"/>
            </a:rPr>
            <a:t>る。</a:t>
          </a:r>
          <a:r>
            <a:rPr kumimoji="1" lang="ja-JP" altLang="ja-JP" sz="1050">
              <a:solidFill>
                <a:sysClr val="windowText" lastClr="000000"/>
              </a:solidFill>
              <a:latin typeface="+mn-lt"/>
              <a:ea typeface="+mn-ea"/>
              <a:cs typeface="+mn-cs"/>
            </a:rPr>
            <a:t>　　</a:t>
          </a:r>
          <a:endParaRPr kumimoji="1" lang="en-US" altLang="ja-JP" sz="1050">
            <a:solidFill>
              <a:sysClr val="windowText" lastClr="000000"/>
            </a:solidFill>
            <a:latin typeface="+mn-lt"/>
            <a:ea typeface="+mn-ea"/>
            <a:cs typeface="+mn-cs"/>
          </a:endParaRPr>
        </a:p>
        <a:p>
          <a:r>
            <a:rPr kumimoji="1" lang="ja-JP" altLang="en-US" sz="1050">
              <a:solidFill>
                <a:sysClr val="windowText" lastClr="000000"/>
              </a:solidFill>
              <a:latin typeface="+mn-lt"/>
              <a:ea typeface="+mn-ea"/>
              <a:cs typeface="+mn-cs"/>
            </a:rPr>
            <a:t>　現在、</a:t>
          </a:r>
          <a:r>
            <a:rPr kumimoji="1" lang="ja-JP" altLang="ja-JP" sz="1050">
              <a:solidFill>
                <a:sysClr val="windowText" lastClr="000000"/>
              </a:solidFill>
              <a:latin typeface="+mn-lt"/>
              <a:ea typeface="+mn-ea"/>
              <a:cs typeface="+mn-cs"/>
            </a:rPr>
            <a:t>全国平均並びに山梨県平均</a:t>
          </a:r>
          <a:r>
            <a:rPr kumimoji="1" lang="ja-JP" altLang="en-US" sz="1050">
              <a:solidFill>
                <a:sysClr val="windowText" lastClr="000000"/>
              </a:solidFill>
              <a:latin typeface="+mn-lt"/>
              <a:ea typeface="+mn-ea"/>
              <a:cs typeface="+mn-cs"/>
            </a:rPr>
            <a:t>を上</a:t>
          </a:r>
          <a:r>
            <a:rPr kumimoji="1" lang="ja-JP" altLang="ja-JP" sz="1050">
              <a:solidFill>
                <a:sysClr val="windowText" lastClr="000000"/>
              </a:solidFill>
              <a:latin typeface="+mn-lt"/>
              <a:ea typeface="+mn-ea"/>
              <a:cs typeface="+mn-cs"/>
            </a:rPr>
            <a:t>回っている状況のため、経費の一律カットなどを継続し、</a:t>
          </a:r>
          <a:r>
            <a:rPr kumimoji="1" lang="ja-JP" altLang="en-US" sz="1050">
              <a:solidFill>
                <a:sysClr val="windowText" lastClr="000000"/>
              </a:solidFill>
              <a:latin typeface="+mn-lt"/>
              <a:ea typeface="+mn-ea"/>
              <a:cs typeface="+mn-cs"/>
            </a:rPr>
            <a:t>更なる</a:t>
          </a:r>
          <a:r>
            <a:rPr kumimoji="1" lang="ja-JP" altLang="ja-JP" sz="1050">
              <a:solidFill>
                <a:sysClr val="windowText" lastClr="000000"/>
              </a:solidFill>
              <a:latin typeface="+mn-lt"/>
              <a:ea typeface="+mn-ea"/>
              <a:cs typeface="+mn-cs"/>
            </a:rPr>
            <a:t>経費の削減について取り組</a:t>
          </a:r>
          <a:r>
            <a:rPr kumimoji="1" lang="ja-JP" altLang="en-US" sz="1050">
              <a:solidFill>
                <a:sysClr val="windowText" lastClr="000000"/>
              </a:solidFill>
              <a:latin typeface="+mn-lt"/>
              <a:ea typeface="+mn-ea"/>
              <a:cs typeface="+mn-cs"/>
            </a:rPr>
            <a:t>んでいく。</a:t>
          </a:r>
          <a:endParaRPr kumimoji="1" lang="ja-JP" altLang="en-US" sz="105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157480</xdr:rowOff>
    </xdr:from>
    <xdr:to>
      <xdr:col>24</xdr:col>
      <xdr:colOff>31750</xdr:colOff>
      <xdr:row>16</xdr:row>
      <xdr:rowOff>85090</xdr:rowOff>
    </xdr:to>
    <xdr:cxnSp macro="">
      <xdr:nvCxnSpPr>
        <xdr:cNvPr id="126" name="直線コネクタ 125"/>
        <xdr:cNvCxnSpPr/>
      </xdr:nvCxnSpPr>
      <xdr:spPr>
        <a:xfrm>
          <a:off x="15671800" y="272923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157480</xdr:rowOff>
    </xdr:from>
    <xdr:to>
      <xdr:col>22</xdr:col>
      <xdr:colOff>565150</xdr:colOff>
      <xdr:row>16</xdr:row>
      <xdr:rowOff>20320</xdr:rowOff>
    </xdr:to>
    <xdr:cxnSp macro="">
      <xdr:nvCxnSpPr>
        <xdr:cNvPr id="129" name="直線コネクタ 128"/>
        <xdr:cNvCxnSpPr/>
      </xdr:nvCxnSpPr>
      <xdr:spPr>
        <a:xfrm flipV="1">
          <a:off x="14782800" y="2729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111760</xdr:rowOff>
    </xdr:to>
    <xdr:cxnSp macro="">
      <xdr:nvCxnSpPr>
        <xdr:cNvPr id="132" name="直線コネクタ 131"/>
        <xdr:cNvCxnSpPr/>
      </xdr:nvCxnSpPr>
      <xdr:spPr>
        <a:xfrm flipV="1">
          <a:off x="13893800" y="276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111760</xdr:rowOff>
    </xdr:to>
    <xdr:cxnSp macro="">
      <xdr:nvCxnSpPr>
        <xdr:cNvPr id="135" name="直線コネクタ 134"/>
        <xdr:cNvCxnSpPr/>
      </xdr:nvCxnSpPr>
      <xdr:spPr>
        <a:xfrm>
          <a:off x="13004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34290</xdr:rowOff>
    </xdr:from>
    <xdr:to>
      <xdr:col>24</xdr:col>
      <xdr:colOff>82550</xdr:colOff>
      <xdr:row>16</xdr:row>
      <xdr:rowOff>135890</xdr:rowOff>
    </xdr:to>
    <xdr:sp macro="" textlink="">
      <xdr:nvSpPr>
        <xdr:cNvPr id="145" name="円/楕円 144"/>
        <xdr:cNvSpPr/>
      </xdr:nvSpPr>
      <xdr:spPr>
        <a:xfrm>
          <a:off x="164592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6367</xdr:rowOff>
    </xdr:from>
    <xdr:ext cx="762000" cy="259045"/>
    <xdr:sp macro="" textlink="">
      <xdr:nvSpPr>
        <xdr:cNvPr id="146" name="物件費該当値テキスト"/>
        <xdr:cNvSpPr txBox="1"/>
      </xdr:nvSpPr>
      <xdr:spPr>
        <a:xfrm>
          <a:off x="165989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106680</xdr:rowOff>
    </xdr:from>
    <xdr:to>
      <xdr:col>22</xdr:col>
      <xdr:colOff>615950</xdr:colOff>
      <xdr:row>16</xdr:row>
      <xdr:rowOff>36830</xdr:rowOff>
    </xdr:to>
    <xdr:sp macro="" textlink="">
      <xdr:nvSpPr>
        <xdr:cNvPr id="147" name="円/楕円 146"/>
        <xdr:cNvSpPr/>
      </xdr:nvSpPr>
      <xdr:spPr>
        <a:xfrm>
          <a:off x="15621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21607</xdr:rowOff>
    </xdr:from>
    <xdr:ext cx="736600" cy="259045"/>
    <xdr:sp macro="" textlink="">
      <xdr:nvSpPr>
        <xdr:cNvPr id="148" name="テキスト ボックス 147"/>
        <xdr:cNvSpPr txBox="1"/>
      </xdr:nvSpPr>
      <xdr:spPr>
        <a:xfrm>
          <a:off x="15290800" y="276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9" name="円/楕円 148"/>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50" name="テキスト ボックス 149"/>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1" name="円/楕円 150"/>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2" name="テキスト ボックス 151"/>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3" name="円/楕円 152"/>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4" name="テキスト ボックス 15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全体では昨年度と比較して</a:t>
          </a:r>
          <a:r>
            <a:rPr kumimoji="1" lang="en-US" altLang="ja-JP" sz="1100">
              <a:solidFill>
                <a:sysClr val="windowText" lastClr="000000"/>
              </a:solidFill>
              <a:latin typeface="+mn-lt"/>
              <a:ea typeface="+mn-ea"/>
              <a:cs typeface="+mn-cs"/>
            </a:rPr>
            <a:t>1.1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増加</a:t>
          </a:r>
          <a:r>
            <a:rPr kumimoji="1" lang="ja-JP" altLang="ja-JP" sz="1100">
              <a:solidFill>
                <a:sysClr val="windowText" lastClr="000000"/>
              </a:solidFill>
              <a:latin typeface="+mn-lt"/>
              <a:ea typeface="+mn-ea"/>
              <a:cs typeface="+mn-cs"/>
            </a:rPr>
            <a:t>する結果となった。</a:t>
          </a:r>
          <a:r>
            <a:rPr kumimoji="1" lang="ja-JP" altLang="en-US" sz="1100">
              <a:solidFill>
                <a:sysClr val="windowText" lastClr="000000"/>
              </a:solidFill>
              <a:latin typeface="+mn-lt"/>
              <a:ea typeface="+mn-ea"/>
              <a:cs typeface="+mn-cs"/>
            </a:rPr>
            <a:t>乳幼児・子ども医療費助成事業が増額となったため指標を押し上げている。今後も子ども医療費の高校生まで無料化等町施策も検討しており、増加が見込まれている。</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なお、一部</a:t>
          </a:r>
          <a:r>
            <a:rPr kumimoji="1" lang="ja-JP" altLang="ja-JP" sz="1100">
              <a:solidFill>
                <a:sysClr val="windowText" lastClr="000000"/>
              </a:solidFill>
              <a:latin typeface="+mn-lt"/>
              <a:ea typeface="+mn-ea"/>
              <a:cs typeface="+mn-cs"/>
            </a:rPr>
            <a:t>少子化の影響から若干ずつではあるが</a:t>
          </a:r>
          <a:r>
            <a:rPr kumimoji="1" lang="ja-JP" altLang="en-US" sz="1100">
              <a:solidFill>
                <a:sysClr val="windowText" lastClr="000000"/>
              </a:solidFill>
              <a:latin typeface="+mn-lt"/>
              <a:ea typeface="+mn-ea"/>
              <a:cs typeface="+mn-cs"/>
            </a:rPr>
            <a:t>児童手当経費等について</a:t>
          </a:r>
          <a:r>
            <a:rPr kumimoji="1" lang="ja-JP" altLang="ja-JP" sz="1100">
              <a:solidFill>
                <a:sysClr val="windowText" lastClr="000000"/>
              </a:solidFill>
              <a:latin typeface="+mn-lt"/>
              <a:ea typeface="+mn-ea"/>
              <a:cs typeface="+mn-cs"/>
            </a:rPr>
            <a:t>数値を押し下げてきている</a:t>
          </a:r>
          <a:r>
            <a:rPr kumimoji="1" lang="ja-JP" altLang="en-US" sz="1100">
              <a:solidFill>
                <a:sysClr val="windowText" lastClr="000000"/>
              </a:solidFill>
              <a:latin typeface="+mn-lt"/>
              <a:ea typeface="+mn-ea"/>
              <a:cs typeface="+mn-cs"/>
            </a:rPr>
            <a:t>事業も見受けられる。</a:t>
          </a:r>
          <a:endParaRPr kumimoji="1" lang="en-US"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88900</xdr:rowOff>
    </xdr:to>
    <xdr:cxnSp macro="">
      <xdr:nvCxnSpPr>
        <xdr:cNvPr id="186" name="直線コネクタ 185"/>
        <xdr:cNvCxnSpPr/>
      </xdr:nvCxnSpPr>
      <xdr:spPr>
        <a:xfrm>
          <a:off x="3987800" y="96520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50800</xdr:rowOff>
    </xdr:to>
    <xdr:cxnSp macro="">
      <xdr:nvCxnSpPr>
        <xdr:cNvPr id="189" name="直線コネクタ 188"/>
        <xdr:cNvCxnSpPr/>
      </xdr:nvCxnSpPr>
      <xdr:spPr>
        <a:xfrm flipV="1">
          <a:off x="3098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50800</xdr:rowOff>
    </xdr:to>
    <xdr:cxnSp macro="">
      <xdr:nvCxnSpPr>
        <xdr:cNvPr id="192" name="直線コネクタ 191"/>
        <xdr:cNvCxnSpPr/>
      </xdr:nvCxnSpPr>
      <xdr:spPr>
        <a:xfrm>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88900</xdr:rowOff>
    </xdr:to>
    <xdr:cxnSp macro="">
      <xdr:nvCxnSpPr>
        <xdr:cNvPr id="195" name="直線コネクタ 194"/>
        <xdr:cNvCxnSpPr/>
      </xdr:nvCxnSpPr>
      <xdr:spPr>
        <a:xfrm flipV="1">
          <a:off x="1320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5" name="円/楕円 204"/>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6"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9" name="円/楕円 208"/>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0" name="テキスト ボックス 209"/>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213" name="円/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214" name="テキスト ボックス 213"/>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　 その他の項目としては、昨年度と比較して、</a:t>
          </a:r>
          <a:r>
            <a:rPr kumimoji="1" lang="en-US" altLang="ja-JP" sz="1100">
              <a:solidFill>
                <a:sysClr val="windowText" lastClr="000000"/>
              </a:solidFill>
              <a:latin typeface="+mn-lt"/>
              <a:ea typeface="+mn-ea"/>
              <a:cs typeface="+mn-cs"/>
            </a:rPr>
            <a:t>2.1</a:t>
          </a:r>
          <a:r>
            <a:rPr kumimoji="1" lang="ja-JP" altLang="ja-JP" sz="1100">
              <a:solidFill>
                <a:sysClr val="windowText" lastClr="000000"/>
              </a:solidFill>
              <a:latin typeface="+mn-lt"/>
              <a:ea typeface="+mn-ea"/>
              <a:cs typeface="+mn-cs"/>
            </a:rPr>
            <a:t>ポイント数値が</a:t>
          </a:r>
          <a:r>
            <a:rPr kumimoji="1" lang="ja-JP" altLang="en-US" sz="1100">
              <a:solidFill>
                <a:sysClr val="windowText" lastClr="000000"/>
              </a:solidFill>
              <a:latin typeface="+mn-lt"/>
              <a:ea typeface="+mn-ea"/>
              <a:cs typeface="+mn-cs"/>
            </a:rPr>
            <a:t>増加</a:t>
          </a:r>
          <a:r>
            <a:rPr kumimoji="1" lang="ja-JP" altLang="ja-JP" sz="1100">
              <a:solidFill>
                <a:sysClr val="windowText" lastClr="000000"/>
              </a:solidFill>
              <a:latin typeface="+mn-lt"/>
              <a:ea typeface="+mn-ea"/>
              <a:cs typeface="+mn-cs"/>
            </a:rPr>
            <a:t>した。</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類似団体平均・全国平均・山梨県平均と比較して、すべての指標において</a:t>
          </a:r>
          <a:r>
            <a:rPr kumimoji="1" lang="ja-JP" altLang="en-US" sz="1100">
              <a:solidFill>
                <a:sysClr val="windowText" lastClr="000000"/>
              </a:solidFill>
              <a:latin typeface="+mn-lt"/>
              <a:ea typeface="+mn-ea"/>
              <a:cs typeface="+mn-cs"/>
            </a:rPr>
            <a:t>上</a:t>
          </a:r>
          <a:r>
            <a:rPr kumimoji="1" lang="ja-JP" altLang="ja-JP" sz="1100">
              <a:solidFill>
                <a:sysClr val="windowText" lastClr="000000"/>
              </a:solidFill>
              <a:latin typeface="+mn-lt"/>
              <a:ea typeface="+mn-ea"/>
              <a:cs typeface="+mn-cs"/>
            </a:rPr>
            <a:t>回った数値となっ</a:t>
          </a:r>
          <a:r>
            <a:rPr kumimoji="1" lang="ja-JP" altLang="en-US" sz="1100">
              <a:solidFill>
                <a:sysClr val="windowText" lastClr="000000"/>
              </a:solidFill>
              <a:latin typeface="+mn-lt"/>
              <a:ea typeface="+mn-ea"/>
              <a:cs typeface="+mn-cs"/>
            </a:rPr>
            <a:t>ており</a:t>
          </a:r>
          <a:r>
            <a:rPr kumimoji="1" lang="ja-JP" altLang="ja-JP" sz="1100">
              <a:solidFill>
                <a:sysClr val="windowText" lastClr="000000"/>
              </a:solidFill>
              <a:latin typeface="+mn-lt"/>
              <a:ea typeface="+mn-ea"/>
              <a:cs typeface="+mn-cs"/>
            </a:rPr>
            <a:t>、指標を算出するための経常一般財源が</a:t>
          </a:r>
          <a:r>
            <a:rPr kumimoji="1" lang="ja-JP" altLang="en-US" sz="1100">
              <a:solidFill>
                <a:sysClr val="windowText" lastClr="000000"/>
              </a:solidFill>
              <a:latin typeface="+mn-lt"/>
              <a:ea typeface="+mn-ea"/>
              <a:cs typeface="+mn-cs"/>
            </a:rPr>
            <a:t>減</a:t>
          </a:r>
          <a:r>
            <a:rPr kumimoji="1" lang="ja-JP" altLang="ja-JP" sz="1100">
              <a:solidFill>
                <a:sysClr val="windowText" lastClr="000000"/>
              </a:solidFill>
              <a:latin typeface="+mn-lt"/>
              <a:ea typeface="+mn-ea"/>
              <a:cs typeface="+mn-cs"/>
            </a:rPr>
            <a:t>額と</a:t>
          </a:r>
          <a:r>
            <a:rPr kumimoji="1" lang="ja-JP" altLang="en-US" sz="1100">
              <a:solidFill>
                <a:sysClr val="windowText" lastClr="000000"/>
              </a:solidFill>
              <a:latin typeface="+mn-lt"/>
              <a:ea typeface="+mn-ea"/>
              <a:cs typeface="+mn-cs"/>
            </a:rPr>
            <a:t>なった上、更に経常的</a:t>
          </a:r>
          <a:r>
            <a:rPr kumimoji="1" lang="ja-JP" altLang="ja-JP" sz="1100">
              <a:solidFill>
                <a:sysClr val="windowText" lastClr="000000"/>
              </a:solidFill>
              <a:latin typeface="+mn-lt"/>
              <a:ea typeface="+mn-ea"/>
              <a:cs typeface="+mn-cs"/>
            </a:rPr>
            <a:t>経費は伸びている</a:t>
          </a:r>
          <a:r>
            <a:rPr kumimoji="1" lang="ja-JP" altLang="en-US" sz="1100">
              <a:solidFill>
                <a:sysClr val="windowText" lastClr="000000"/>
              </a:solidFill>
              <a:latin typeface="+mn-lt"/>
              <a:ea typeface="+mn-ea"/>
              <a:cs typeface="+mn-cs"/>
            </a:rPr>
            <a:t>ため指標を押し上げた。</a:t>
          </a:r>
          <a:r>
            <a:rPr kumimoji="1" lang="ja-JP" altLang="ja-JP" sz="1100">
              <a:solidFill>
                <a:sysClr val="windowText" lastClr="000000"/>
              </a:solidFill>
              <a:latin typeface="+mn-lt"/>
              <a:ea typeface="+mn-ea"/>
              <a:cs typeface="+mn-cs"/>
            </a:rPr>
            <a:t>今後も繰出金を含め、増加が見込まれるため比率上昇の抑制に努めていく。</a:t>
          </a:r>
          <a:endParaRPr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57</xdr:row>
      <xdr:rowOff>37846</xdr:rowOff>
    </xdr:to>
    <xdr:cxnSp macro="">
      <xdr:nvCxnSpPr>
        <xdr:cNvPr id="244" name="直線コネクタ 243"/>
        <xdr:cNvCxnSpPr/>
      </xdr:nvCxnSpPr>
      <xdr:spPr>
        <a:xfrm>
          <a:off x="15671800" y="97144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149860</xdr:rowOff>
    </xdr:to>
    <xdr:cxnSp macro="">
      <xdr:nvCxnSpPr>
        <xdr:cNvPr id="247" name="直線コネクタ 246"/>
        <xdr:cNvCxnSpPr/>
      </xdr:nvCxnSpPr>
      <xdr:spPr>
        <a:xfrm flipV="1">
          <a:off x="14782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149860</xdr:rowOff>
    </xdr:to>
    <xdr:cxnSp macro="">
      <xdr:nvCxnSpPr>
        <xdr:cNvPr id="250" name="直線コネクタ 249"/>
        <xdr:cNvCxnSpPr/>
      </xdr:nvCxnSpPr>
      <xdr:spPr>
        <a:xfrm>
          <a:off x="13893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131572</xdr:rowOff>
    </xdr:to>
    <xdr:cxnSp macro="">
      <xdr:nvCxnSpPr>
        <xdr:cNvPr id="253" name="直線コネクタ 252"/>
        <xdr:cNvCxnSpPr/>
      </xdr:nvCxnSpPr>
      <xdr:spPr>
        <a:xfrm flipV="1">
          <a:off x="13004800" y="9714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63" name="円/楕円 262"/>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64"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5" name="円/楕円 264"/>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6" name="テキスト ボックス 26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7" name="円/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8" name="テキスト ボックス 267"/>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9" name="円/楕円 268"/>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148861</xdr:rowOff>
    </xdr:from>
    <xdr:ext cx="762000" cy="259045"/>
    <xdr:sp macro="" textlink="">
      <xdr:nvSpPr>
        <xdr:cNvPr id="270" name="テキスト ボックス 269"/>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71" name="円/楕円 270"/>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72" name="テキスト ボックス 271"/>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類似団体平均より数値が上回っているが、要因として火葬場やし尿処理場等の使用負担金や</a:t>
          </a:r>
          <a:r>
            <a:rPr kumimoji="1" lang="ja-JP" altLang="en-US" sz="1100">
              <a:solidFill>
                <a:sysClr val="windowText" lastClr="000000"/>
              </a:solidFill>
              <a:latin typeface="+mn-lt"/>
              <a:ea typeface="+mn-ea"/>
              <a:cs typeface="+mn-cs"/>
            </a:rPr>
            <a:t>事務組合等への</a:t>
          </a:r>
          <a:r>
            <a:rPr kumimoji="1" lang="ja-JP" altLang="ja-JP" sz="1100">
              <a:solidFill>
                <a:sysClr val="windowText" lastClr="000000"/>
              </a:solidFill>
              <a:latin typeface="+mn-lt"/>
              <a:ea typeface="+mn-ea"/>
              <a:cs typeface="+mn-cs"/>
            </a:rPr>
            <a:t>共同運営負担金への支出が影響していると考えられる。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昨年と比較して</a:t>
          </a:r>
          <a:r>
            <a:rPr kumimoji="1" lang="en-US" altLang="ja-JP" sz="1100">
              <a:solidFill>
                <a:sysClr val="windowText" lastClr="000000"/>
              </a:solidFill>
              <a:latin typeface="+mn-lt"/>
              <a:ea typeface="+mn-ea"/>
              <a:cs typeface="+mn-cs"/>
            </a:rPr>
            <a:t>0.7</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増加</a:t>
          </a:r>
          <a:r>
            <a:rPr kumimoji="1" lang="ja-JP" altLang="ja-JP" sz="1100">
              <a:solidFill>
                <a:sysClr val="windowText" lastClr="000000"/>
              </a:solidFill>
              <a:latin typeface="+mn-lt"/>
              <a:ea typeface="+mn-ea"/>
              <a:cs typeface="+mn-cs"/>
            </a:rPr>
            <a:t>している要因としては、</a:t>
          </a:r>
          <a:r>
            <a:rPr kumimoji="1" lang="ja-JP" altLang="en-US" sz="1100">
              <a:solidFill>
                <a:sysClr val="windowText" lastClr="000000"/>
              </a:solidFill>
              <a:latin typeface="+mn-lt"/>
              <a:ea typeface="+mn-ea"/>
              <a:cs typeface="+mn-cs"/>
            </a:rPr>
            <a:t>常備消防負担金</a:t>
          </a:r>
          <a:r>
            <a:rPr kumimoji="1" lang="en-US" altLang="ja-JP" sz="1100">
              <a:solidFill>
                <a:sysClr val="windowText" lastClr="000000"/>
              </a:solidFill>
              <a:latin typeface="+mn-lt"/>
              <a:ea typeface="+mn-ea"/>
              <a:cs typeface="+mn-cs"/>
            </a:rPr>
            <a:t>6,050</a:t>
          </a:r>
          <a:r>
            <a:rPr kumimoji="1" lang="ja-JP" altLang="en-US" sz="1100">
              <a:solidFill>
                <a:sysClr val="windowText" lastClr="000000"/>
              </a:solidFill>
              <a:latin typeface="+mn-lt"/>
              <a:ea typeface="+mn-ea"/>
              <a:cs typeface="+mn-cs"/>
            </a:rPr>
            <a:t>千円の増、社会福祉協議会</a:t>
          </a:r>
          <a:r>
            <a:rPr kumimoji="1" lang="en-US" altLang="ja-JP" sz="1100">
              <a:solidFill>
                <a:sysClr val="windowText" lastClr="000000"/>
              </a:solidFill>
              <a:latin typeface="+mn-lt"/>
              <a:ea typeface="+mn-ea"/>
              <a:cs typeface="+mn-cs"/>
            </a:rPr>
            <a:t>4,022</a:t>
          </a:r>
          <a:r>
            <a:rPr kumimoji="1" lang="ja-JP" altLang="en-US" sz="1100">
              <a:solidFill>
                <a:sysClr val="windowText" lastClr="000000"/>
              </a:solidFill>
              <a:latin typeface="+mn-lt"/>
              <a:ea typeface="+mn-ea"/>
              <a:cs typeface="+mn-cs"/>
            </a:rPr>
            <a:t>千円の増が主な要因となり指標を押し上げた。</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今後も、所期の目的を達成した団体への補助金の減額及び廃止を原則に、歳出の抑制に努めていく</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154432</xdr:rowOff>
    </xdr:from>
    <xdr:to>
      <xdr:col>24</xdr:col>
      <xdr:colOff>31750</xdr:colOff>
      <xdr:row>39</xdr:row>
      <xdr:rowOff>46990</xdr:rowOff>
    </xdr:to>
    <xdr:cxnSp macro="">
      <xdr:nvCxnSpPr>
        <xdr:cNvPr id="303" name="直線コネクタ 302"/>
        <xdr:cNvCxnSpPr/>
      </xdr:nvCxnSpPr>
      <xdr:spPr>
        <a:xfrm>
          <a:off x="15671800" y="66695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154432</xdr:rowOff>
    </xdr:from>
    <xdr:to>
      <xdr:col>22</xdr:col>
      <xdr:colOff>565150</xdr:colOff>
      <xdr:row>39</xdr:row>
      <xdr:rowOff>28702</xdr:rowOff>
    </xdr:to>
    <xdr:cxnSp macro="">
      <xdr:nvCxnSpPr>
        <xdr:cNvPr id="306" name="直線コネクタ 305"/>
        <xdr:cNvCxnSpPr/>
      </xdr:nvCxnSpPr>
      <xdr:spPr>
        <a:xfrm flipV="1">
          <a:off x="14782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28702</xdr:rowOff>
    </xdr:to>
    <xdr:cxnSp macro="">
      <xdr:nvCxnSpPr>
        <xdr:cNvPr id="309" name="直線コネクタ 308"/>
        <xdr:cNvCxnSpPr/>
      </xdr:nvCxnSpPr>
      <xdr:spPr>
        <a:xfrm>
          <a:off x="13893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28702</xdr:rowOff>
    </xdr:to>
    <xdr:cxnSp macro="">
      <xdr:nvCxnSpPr>
        <xdr:cNvPr id="312" name="直線コネクタ 311"/>
        <xdr:cNvCxnSpPr/>
      </xdr:nvCxnSpPr>
      <xdr:spPr>
        <a:xfrm flipV="1">
          <a:off x="13004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167640</xdr:rowOff>
    </xdr:from>
    <xdr:to>
      <xdr:col>24</xdr:col>
      <xdr:colOff>82550</xdr:colOff>
      <xdr:row>39</xdr:row>
      <xdr:rowOff>97790</xdr:rowOff>
    </xdr:to>
    <xdr:sp macro="" textlink="">
      <xdr:nvSpPr>
        <xdr:cNvPr id="322" name="円/楕円 321"/>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139717</xdr:rowOff>
    </xdr:from>
    <xdr:ext cx="762000" cy="259045"/>
    <xdr:sp macro="" textlink="">
      <xdr:nvSpPr>
        <xdr:cNvPr id="323"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103632</xdr:rowOff>
    </xdr:from>
    <xdr:to>
      <xdr:col>22</xdr:col>
      <xdr:colOff>615950</xdr:colOff>
      <xdr:row>39</xdr:row>
      <xdr:rowOff>33782</xdr:rowOff>
    </xdr:to>
    <xdr:sp macro="" textlink="">
      <xdr:nvSpPr>
        <xdr:cNvPr id="324" name="円/楕円 323"/>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18559</xdr:rowOff>
    </xdr:from>
    <xdr:ext cx="736600" cy="259045"/>
    <xdr:sp macro="" textlink="">
      <xdr:nvSpPr>
        <xdr:cNvPr id="325" name="テキスト ボックス 324"/>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149352</xdr:rowOff>
    </xdr:from>
    <xdr:to>
      <xdr:col>21</xdr:col>
      <xdr:colOff>412750</xdr:colOff>
      <xdr:row>39</xdr:row>
      <xdr:rowOff>79502</xdr:rowOff>
    </xdr:to>
    <xdr:sp macro="" textlink="">
      <xdr:nvSpPr>
        <xdr:cNvPr id="326" name="円/楕円 325"/>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64279</xdr:rowOff>
    </xdr:from>
    <xdr:ext cx="762000" cy="259045"/>
    <xdr:sp macro="" textlink="">
      <xdr:nvSpPr>
        <xdr:cNvPr id="327" name="テキスト ボックス 326"/>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28" name="円/楕円 327"/>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29" name="テキスト ボックス 328"/>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149352</xdr:rowOff>
    </xdr:from>
    <xdr:to>
      <xdr:col>19</xdr:col>
      <xdr:colOff>6350</xdr:colOff>
      <xdr:row>39</xdr:row>
      <xdr:rowOff>79502</xdr:rowOff>
    </xdr:to>
    <xdr:sp macro="" textlink="">
      <xdr:nvSpPr>
        <xdr:cNvPr id="330" name="円/楕円 329"/>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64279</xdr:rowOff>
    </xdr:from>
    <xdr:ext cx="762000" cy="259045"/>
    <xdr:sp macro="" textlink="">
      <xdr:nvSpPr>
        <xdr:cNvPr id="331" name="テキスト ボックス 330"/>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ysClr val="windowText" lastClr="000000"/>
              </a:solidFill>
              <a:latin typeface="+mn-lt"/>
              <a:ea typeface="+mn-ea"/>
              <a:cs typeface="+mn-cs"/>
            </a:rPr>
            <a:t>臨時財政対策債の償還が始まったが、町営月夜ノ平団地</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号棟・三ツ峠ｸﾞﾘｰﾝｾﾝﾀｰ管理棟・耐震性貯水槽（</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基）の起債が終了となったことにより、昨年度より</a:t>
          </a:r>
          <a:r>
            <a:rPr kumimoji="1" lang="en-US" altLang="ja-JP" sz="1100">
              <a:solidFill>
                <a:sysClr val="windowText" lastClr="000000"/>
              </a:solidFill>
              <a:latin typeface="+mn-lt"/>
              <a:ea typeface="+mn-ea"/>
              <a:cs typeface="+mn-cs"/>
            </a:rPr>
            <a:t>0.3</a:t>
          </a:r>
          <a:r>
            <a:rPr kumimoji="1" lang="ja-JP" altLang="ja-JP" sz="1100">
              <a:solidFill>
                <a:sysClr val="windowText" lastClr="000000"/>
              </a:solidFill>
              <a:latin typeface="+mn-lt"/>
              <a:ea typeface="+mn-ea"/>
              <a:cs typeface="+mn-cs"/>
            </a:rPr>
            <a:t>ポイントの減少となった。</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類似団体平均値と比較すると</a:t>
          </a:r>
          <a:r>
            <a:rPr kumimoji="1" lang="en-US" altLang="ja-JP" sz="1100">
              <a:solidFill>
                <a:sysClr val="windowText" lastClr="000000"/>
              </a:solidFill>
              <a:latin typeface="+mn-lt"/>
              <a:ea typeface="+mn-ea"/>
              <a:cs typeface="+mn-cs"/>
            </a:rPr>
            <a:t>4.6</a:t>
          </a:r>
          <a:r>
            <a:rPr kumimoji="1" lang="ja-JP" altLang="ja-JP" sz="1100">
              <a:solidFill>
                <a:sysClr val="windowText" lastClr="000000"/>
              </a:solidFill>
              <a:latin typeface="+mn-lt"/>
              <a:ea typeface="+mn-ea"/>
              <a:cs typeface="+mn-cs"/>
            </a:rPr>
            <a:t>ポイント、山梨県平均と比較しても</a:t>
          </a:r>
          <a:r>
            <a:rPr kumimoji="1" lang="en-US" altLang="ja-JP" sz="1100">
              <a:solidFill>
                <a:sysClr val="windowText" lastClr="000000"/>
              </a:solidFill>
              <a:latin typeface="+mn-lt"/>
              <a:ea typeface="+mn-ea"/>
              <a:cs typeface="+mn-cs"/>
            </a:rPr>
            <a:t>5.1</a:t>
          </a:r>
          <a:r>
            <a:rPr kumimoji="1" lang="ja-JP" altLang="ja-JP" sz="1100">
              <a:solidFill>
                <a:sysClr val="windowText" lastClr="000000"/>
              </a:solidFill>
              <a:latin typeface="+mn-lt"/>
              <a:ea typeface="+mn-ea"/>
              <a:cs typeface="+mn-cs"/>
            </a:rPr>
            <a:t>ポイント下回っている。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今後も、新規発行の抑制に努め、発行に際しては交付税算入率の高い地方債の借入を優先して事業を展開するなど適正な地方債管理を行っていく。</a:t>
          </a:r>
          <a:endParaRPr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94996</xdr:rowOff>
    </xdr:to>
    <xdr:cxnSp macro="">
      <xdr:nvCxnSpPr>
        <xdr:cNvPr id="361" name="直線コネクタ 360"/>
        <xdr:cNvCxnSpPr/>
      </xdr:nvCxnSpPr>
      <xdr:spPr>
        <a:xfrm flipV="1">
          <a:off x="3987800" y="13111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77</xdr:row>
      <xdr:rowOff>1270</xdr:rowOff>
    </xdr:to>
    <xdr:cxnSp macro="">
      <xdr:nvCxnSpPr>
        <xdr:cNvPr id="364" name="直線コネクタ 363"/>
        <xdr:cNvCxnSpPr/>
      </xdr:nvCxnSpPr>
      <xdr:spPr>
        <a:xfrm flipV="1">
          <a:off x="3098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1270</xdr:rowOff>
    </xdr:to>
    <xdr:cxnSp macro="">
      <xdr:nvCxnSpPr>
        <xdr:cNvPr id="367" name="直線コネクタ 366"/>
        <xdr:cNvCxnSpPr/>
      </xdr:nvCxnSpPr>
      <xdr:spPr>
        <a:xfrm>
          <a:off x="2209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154432</xdr:rowOff>
    </xdr:to>
    <xdr:cxnSp macro="">
      <xdr:nvCxnSpPr>
        <xdr:cNvPr id="370" name="直線コネクタ 369"/>
        <xdr:cNvCxnSpPr/>
      </xdr:nvCxnSpPr>
      <xdr:spPr>
        <a:xfrm>
          <a:off x="1320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4" name="テキスト ボックス 37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0" name="円/楕円 37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1"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2" name="円/楕円 381"/>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3" name="テキスト ボックス 382"/>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4" name="円/楕円 383"/>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5" name="テキスト ボックス 384"/>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6" name="円/楕円 385"/>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7" name="テキスト ボックス 386"/>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8" name="円/楕円 387"/>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89" name="テキスト ボックス 388"/>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latin typeface="+mn-lt"/>
              <a:ea typeface="+mn-ea"/>
              <a:cs typeface="+mn-cs"/>
            </a:rPr>
            <a:t>  </a:t>
          </a:r>
          <a:r>
            <a:rPr kumimoji="1" lang="en-US" altLang="ja-JP"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前年度と比較して</a:t>
          </a:r>
          <a:r>
            <a:rPr kumimoji="1" lang="en-US" altLang="ja-JP" sz="1100">
              <a:solidFill>
                <a:sysClr val="windowText" lastClr="000000"/>
              </a:solidFill>
              <a:latin typeface="+mn-lt"/>
              <a:ea typeface="+mn-ea"/>
              <a:cs typeface="+mn-cs"/>
            </a:rPr>
            <a:t>4.7</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増加</a:t>
          </a:r>
          <a:r>
            <a:rPr kumimoji="1" lang="ja-JP" altLang="ja-JP" sz="1100">
              <a:solidFill>
                <a:sysClr val="windowText" lastClr="000000"/>
              </a:solidFill>
              <a:latin typeface="+mn-lt"/>
              <a:ea typeface="+mn-ea"/>
              <a:cs typeface="+mn-cs"/>
            </a:rPr>
            <a:t>しており、</a:t>
          </a:r>
          <a:r>
            <a:rPr kumimoji="1" lang="ja-JP" altLang="en-US" sz="1100">
              <a:solidFill>
                <a:sysClr val="windowText" lastClr="000000"/>
              </a:solidFill>
              <a:latin typeface="+mn-lt"/>
              <a:ea typeface="+mn-ea"/>
              <a:cs typeface="+mn-cs"/>
            </a:rPr>
            <a:t>類似団体平均</a:t>
          </a:r>
          <a:r>
            <a:rPr kumimoji="1" lang="ja-JP" altLang="ja-JP" sz="1100">
              <a:solidFill>
                <a:sysClr val="windowText" lastClr="000000"/>
              </a:solidFill>
              <a:latin typeface="+mn-lt"/>
              <a:ea typeface="+mn-ea"/>
              <a:cs typeface="+mn-cs"/>
            </a:rPr>
            <a:t>並びに山梨県平均でいずれにおいても</a:t>
          </a:r>
          <a:r>
            <a:rPr kumimoji="1" lang="ja-JP" altLang="en-US" sz="1100">
              <a:solidFill>
                <a:sysClr val="windowText" lastClr="000000"/>
              </a:solidFill>
              <a:latin typeface="+mn-lt"/>
              <a:ea typeface="+mn-ea"/>
              <a:cs typeface="+mn-cs"/>
            </a:rPr>
            <a:t>上</a:t>
          </a:r>
          <a:r>
            <a:rPr kumimoji="1" lang="ja-JP" altLang="ja-JP" sz="1100">
              <a:solidFill>
                <a:sysClr val="windowText" lastClr="000000"/>
              </a:solidFill>
              <a:latin typeface="+mn-lt"/>
              <a:ea typeface="+mn-ea"/>
              <a:cs typeface="+mn-cs"/>
            </a:rPr>
            <a:t>回っているが、</a:t>
          </a:r>
          <a:r>
            <a:rPr kumimoji="1" lang="ja-JP" altLang="en-US" sz="1100">
              <a:solidFill>
                <a:sysClr val="windowText" lastClr="000000"/>
              </a:solidFill>
              <a:latin typeface="+mn-lt"/>
              <a:ea typeface="+mn-ea"/>
              <a:cs typeface="+mn-cs"/>
            </a:rPr>
            <a:t>全国平均</a:t>
          </a:r>
          <a:r>
            <a:rPr kumimoji="1" lang="ja-JP" altLang="ja-JP" sz="1100">
              <a:solidFill>
                <a:sysClr val="windowText" lastClr="000000"/>
              </a:solidFill>
              <a:latin typeface="+mn-lt"/>
              <a:ea typeface="+mn-ea"/>
              <a:cs typeface="+mn-cs"/>
            </a:rPr>
            <a:t>体と比較すると</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a:t>
          </a:r>
          <a:r>
            <a:rPr kumimoji="1" lang="ja-JP" altLang="ja-JP" sz="1100">
              <a:solidFill>
                <a:sysClr val="windowText" lastClr="000000"/>
              </a:solidFill>
              <a:latin typeface="+mn-lt"/>
              <a:ea typeface="+mn-ea"/>
              <a:cs typeface="+mn-cs"/>
            </a:rPr>
            <a:t>回っている。これは、類似団体に比して公債費が少ないため、相対的に公債費以外が多くなっているためである。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今後も、物件費や扶助費、繰出金の増加が見込まれるため、引き続き経費の削減に取り組む必要がある。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また、町税の徴収体制や施設利用料などの受益者負担金の見直しを図るなどの歳入の確保に努める必要がある。</a:t>
          </a:r>
          <a:endParaRPr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168911</xdr:rowOff>
    </xdr:from>
    <xdr:to>
      <xdr:col>24</xdr:col>
      <xdr:colOff>31750</xdr:colOff>
      <xdr:row>80</xdr:row>
      <xdr:rowOff>5080</xdr:rowOff>
    </xdr:to>
    <xdr:cxnSp macro="">
      <xdr:nvCxnSpPr>
        <xdr:cNvPr id="422" name="直線コネクタ 421"/>
        <xdr:cNvCxnSpPr/>
      </xdr:nvCxnSpPr>
      <xdr:spPr>
        <a:xfrm>
          <a:off x="15671800" y="135420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168911</xdr:rowOff>
    </xdr:from>
    <xdr:to>
      <xdr:col>22</xdr:col>
      <xdr:colOff>565150</xdr:colOff>
      <xdr:row>80</xdr:row>
      <xdr:rowOff>54611</xdr:rowOff>
    </xdr:to>
    <xdr:cxnSp macro="">
      <xdr:nvCxnSpPr>
        <xdr:cNvPr id="425" name="直線コネクタ 424"/>
        <xdr:cNvCxnSpPr/>
      </xdr:nvCxnSpPr>
      <xdr:spPr>
        <a:xfrm flipV="1">
          <a:off x="14782800" y="1354201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54611</xdr:rowOff>
    </xdr:from>
    <xdr:to>
      <xdr:col>21</xdr:col>
      <xdr:colOff>361950</xdr:colOff>
      <xdr:row>80</xdr:row>
      <xdr:rowOff>77470</xdr:rowOff>
    </xdr:to>
    <xdr:cxnSp macro="">
      <xdr:nvCxnSpPr>
        <xdr:cNvPr id="428" name="直線コネクタ 427"/>
        <xdr:cNvCxnSpPr/>
      </xdr:nvCxnSpPr>
      <xdr:spPr>
        <a:xfrm flipV="1">
          <a:off x="13893800" y="13770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77470</xdr:rowOff>
    </xdr:from>
    <xdr:to>
      <xdr:col>20</xdr:col>
      <xdr:colOff>158750</xdr:colOff>
      <xdr:row>80</xdr:row>
      <xdr:rowOff>134620</xdr:rowOff>
    </xdr:to>
    <xdr:cxnSp macro="">
      <xdr:nvCxnSpPr>
        <xdr:cNvPr id="431" name="直線コネクタ 430"/>
        <xdr:cNvCxnSpPr/>
      </xdr:nvCxnSpPr>
      <xdr:spPr>
        <a:xfrm flipV="1">
          <a:off x="13004800" y="13793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125730</xdr:rowOff>
    </xdr:from>
    <xdr:to>
      <xdr:col>24</xdr:col>
      <xdr:colOff>82550</xdr:colOff>
      <xdr:row>80</xdr:row>
      <xdr:rowOff>55880</xdr:rowOff>
    </xdr:to>
    <xdr:sp macro="" textlink="">
      <xdr:nvSpPr>
        <xdr:cNvPr id="441" name="円/楕円 440"/>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97807</xdr:rowOff>
    </xdr:from>
    <xdr:ext cx="762000" cy="259045"/>
    <xdr:sp macro="" textlink="">
      <xdr:nvSpPr>
        <xdr:cNvPr id="442"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118111</xdr:rowOff>
    </xdr:from>
    <xdr:to>
      <xdr:col>22</xdr:col>
      <xdr:colOff>615950</xdr:colOff>
      <xdr:row>79</xdr:row>
      <xdr:rowOff>48261</xdr:rowOff>
    </xdr:to>
    <xdr:sp macro="" textlink="">
      <xdr:nvSpPr>
        <xdr:cNvPr id="443" name="円/楕円 442"/>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33038</xdr:rowOff>
    </xdr:from>
    <xdr:ext cx="736600" cy="259045"/>
    <xdr:sp macro="" textlink="">
      <xdr:nvSpPr>
        <xdr:cNvPr id="444" name="テキスト ボックス 443"/>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3811</xdr:rowOff>
    </xdr:from>
    <xdr:to>
      <xdr:col>21</xdr:col>
      <xdr:colOff>412750</xdr:colOff>
      <xdr:row>80</xdr:row>
      <xdr:rowOff>105411</xdr:rowOff>
    </xdr:to>
    <xdr:sp macro="" textlink="">
      <xdr:nvSpPr>
        <xdr:cNvPr id="445" name="円/楕円 444"/>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90188</xdr:rowOff>
    </xdr:from>
    <xdr:ext cx="762000" cy="259045"/>
    <xdr:sp macro="" textlink="">
      <xdr:nvSpPr>
        <xdr:cNvPr id="446" name="テキスト ボックス 445"/>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26670</xdr:rowOff>
    </xdr:from>
    <xdr:to>
      <xdr:col>20</xdr:col>
      <xdr:colOff>209550</xdr:colOff>
      <xdr:row>80</xdr:row>
      <xdr:rowOff>128270</xdr:rowOff>
    </xdr:to>
    <xdr:sp macro="" textlink="">
      <xdr:nvSpPr>
        <xdr:cNvPr id="447" name="円/楕円 446"/>
        <xdr:cNvSpPr/>
      </xdr:nvSpPr>
      <xdr:spPr>
        <a:xfrm>
          <a:off x="13843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113047</xdr:rowOff>
    </xdr:from>
    <xdr:ext cx="762000" cy="259045"/>
    <xdr:sp macro="" textlink="">
      <xdr:nvSpPr>
        <xdr:cNvPr id="448" name="テキスト ボックス 447"/>
        <xdr:cNvSpPr txBox="1"/>
      </xdr:nvSpPr>
      <xdr:spPr>
        <a:xfrm>
          <a:off x="13512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83820</xdr:rowOff>
    </xdr:from>
    <xdr:to>
      <xdr:col>19</xdr:col>
      <xdr:colOff>6350</xdr:colOff>
      <xdr:row>81</xdr:row>
      <xdr:rowOff>13970</xdr:rowOff>
    </xdr:to>
    <xdr:sp macro="" textlink="">
      <xdr:nvSpPr>
        <xdr:cNvPr id="449" name="円/楕円 448"/>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170197</xdr:rowOff>
    </xdr:from>
    <xdr:ext cx="762000" cy="259045"/>
    <xdr:sp macro="" textlink="">
      <xdr:nvSpPr>
        <xdr:cNvPr id="450" name="テキスト ボックス 449"/>
        <xdr:cNvSpPr txBox="1"/>
      </xdr:nvSpPr>
      <xdr:spPr>
        <a:xfrm>
          <a:off x="12623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山梨県西桂町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100188</xdr:rowOff>
    </xdr:from>
    <xdr:ext cx="762000" cy="259045"/>
    <xdr:sp macro="" textlink="">
      <xdr:nvSpPr>
        <xdr:cNvPr id="43" name="人口1人当たり決算額の推移最小値テキスト130"/>
        <xdr:cNvSpPr txBox="1"/>
      </xdr:nvSpPr>
      <xdr:spPr>
        <a:xfrm>
          <a:off x="5740400" y="32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68646</xdr:rowOff>
    </xdr:from>
    <xdr:to>
      <xdr:col>4</xdr:col>
      <xdr:colOff>1117600</xdr:colOff>
      <xdr:row>18</xdr:row>
      <xdr:rowOff>90011</xdr:rowOff>
    </xdr:to>
    <xdr:cxnSp macro="">
      <xdr:nvCxnSpPr>
        <xdr:cNvPr id="47" name="直線コネクタ 46"/>
        <xdr:cNvCxnSpPr/>
      </xdr:nvCxnSpPr>
      <xdr:spPr bwMode="auto">
        <a:xfrm>
          <a:off x="5003800" y="3202371"/>
          <a:ext cx="647700" cy="2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68646</xdr:rowOff>
    </xdr:from>
    <xdr:to>
      <xdr:col>4</xdr:col>
      <xdr:colOff>469900</xdr:colOff>
      <xdr:row>18</xdr:row>
      <xdr:rowOff>69213</xdr:rowOff>
    </xdr:to>
    <xdr:cxnSp macro="">
      <xdr:nvCxnSpPr>
        <xdr:cNvPr id="50" name="直線コネクタ 49"/>
        <xdr:cNvCxnSpPr/>
      </xdr:nvCxnSpPr>
      <xdr:spPr bwMode="auto">
        <a:xfrm flipV="1">
          <a:off x="4305300" y="3202371"/>
          <a:ext cx="698500" cy="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69213</xdr:rowOff>
    </xdr:from>
    <xdr:to>
      <xdr:col>3</xdr:col>
      <xdr:colOff>904875</xdr:colOff>
      <xdr:row>18</xdr:row>
      <xdr:rowOff>83631</xdr:rowOff>
    </xdr:to>
    <xdr:cxnSp macro="">
      <xdr:nvCxnSpPr>
        <xdr:cNvPr id="53" name="直線コネクタ 52"/>
        <xdr:cNvCxnSpPr/>
      </xdr:nvCxnSpPr>
      <xdr:spPr bwMode="auto">
        <a:xfrm flipV="1">
          <a:off x="3606800" y="3202938"/>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83631</xdr:rowOff>
    </xdr:from>
    <xdr:to>
      <xdr:col>3</xdr:col>
      <xdr:colOff>206375</xdr:colOff>
      <xdr:row>18</xdr:row>
      <xdr:rowOff>90102</xdr:rowOff>
    </xdr:to>
    <xdr:cxnSp macro="">
      <xdr:nvCxnSpPr>
        <xdr:cNvPr id="56" name="直線コネクタ 55"/>
        <xdr:cNvCxnSpPr/>
      </xdr:nvCxnSpPr>
      <xdr:spPr bwMode="auto">
        <a:xfrm flipV="1">
          <a:off x="2908300" y="3217356"/>
          <a:ext cx="698500" cy="6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39211</xdr:rowOff>
    </xdr:from>
    <xdr:to>
      <xdr:col>5</xdr:col>
      <xdr:colOff>34925</xdr:colOff>
      <xdr:row>18</xdr:row>
      <xdr:rowOff>140811</xdr:rowOff>
    </xdr:to>
    <xdr:sp macro="" textlink="">
      <xdr:nvSpPr>
        <xdr:cNvPr id="66" name="円/楕円 65"/>
        <xdr:cNvSpPr/>
      </xdr:nvSpPr>
      <xdr:spPr bwMode="auto">
        <a:xfrm>
          <a:off x="5600700" y="317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119238</xdr:rowOff>
    </xdr:from>
    <xdr:ext cx="762000" cy="259045"/>
    <xdr:sp macro="" textlink="">
      <xdr:nvSpPr>
        <xdr:cNvPr id="67" name="人口1人当たり決算額の推移該当値テキスト130"/>
        <xdr:cNvSpPr txBox="1"/>
      </xdr:nvSpPr>
      <xdr:spPr>
        <a:xfrm>
          <a:off x="5740400" y="308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17846</xdr:rowOff>
    </xdr:from>
    <xdr:to>
      <xdr:col>4</xdr:col>
      <xdr:colOff>520700</xdr:colOff>
      <xdr:row>18</xdr:row>
      <xdr:rowOff>119446</xdr:rowOff>
    </xdr:to>
    <xdr:sp macro="" textlink="">
      <xdr:nvSpPr>
        <xdr:cNvPr id="68" name="円/楕円 67"/>
        <xdr:cNvSpPr/>
      </xdr:nvSpPr>
      <xdr:spPr bwMode="auto">
        <a:xfrm>
          <a:off x="4953000" y="315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104223</xdr:rowOff>
    </xdr:from>
    <xdr:ext cx="736600" cy="259045"/>
    <xdr:sp macro="" textlink="">
      <xdr:nvSpPr>
        <xdr:cNvPr id="69" name="テキスト ボックス 68"/>
        <xdr:cNvSpPr txBox="1"/>
      </xdr:nvSpPr>
      <xdr:spPr>
        <a:xfrm>
          <a:off x="4622800" y="323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18413</xdr:rowOff>
    </xdr:from>
    <xdr:to>
      <xdr:col>3</xdr:col>
      <xdr:colOff>955675</xdr:colOff>
      <xdr:row>18</xdr:row>
      <xdr:rowOff>120013</xdr:rowOff>
    </xdr:to>
    <xdr:sp macro="" textlink="">
      <xdr:nvSpPr>
        <xdr:cNvPr id="70" name="円/楕円 69"/>
        <xdr:cNvSpPr/>
      </xdr:nvSpPr>
      <xdr:spPr bwMode="auto">
        <a:xfrm>
          <a:off x="4254500" y="315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104790</xdr:rowOff>
    </xdr:from>
    <xdr:ext cx="762000" cy="259045"/>
    <xdr:sp macro="" textlink="">
      <xdr:nvSpPr>
        <xdr:cNvPr id="71" name="テキスト ボックス 70"/>
        <xdr:cNvSpPr txBox="1"/>
      </xdr:nvSpPr>
      <xdr:spPr>
        <a:xfrm>
          <a:off x="3924300" y="323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32831</xdr:rowOff>
    </xdr:from>
    <xdr:to>
      <xdr:col>3</xdr:col>
      <xdr:colOff>257175</xdr:colOff>
      <xdr:row>18</xdr:row>
      <xdr:rowOff>134431</xdr:rowOff>
    </xdr:to>
    <xdr:sp macro="" textlink="">
      <xdr:nvSpPr>
        <xdr:cNvPr id="72" name="円/楕円 71"/>
        <xdr:cNvSpPr/>
      </xdr:nvSpPr>
      <xdr:spPr bwMode="auto">
        <a:xfrm>
          <a:off x="3556000" y="316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119208</xdr:rowOff>
    </xdr:from>
    <xdr:ext cx="762000" cy="259045"/>
    <xdr:sp macro="" textlink="">
      <xdr:nvSpPr>
        <xdr:cNvPr id="73" name="テキスト ボックス 72"/>
        <xdr:cNvSpPr txBox="1"/>
      </xdr:nvSpPr>
      <xdr:spPr>
        <a:xfrm>
          <a:off x="3225800" y="325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114,805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39302</xdr:rowOff>
    </xdr:from>
    <xdr:to>
      <xdr:col>2</xdr:col>
      <xdr:colOff>692150</xdr:colOff>
      <xdr:row>18</xdr:row>
      <xdr:rowOff>140902</xdr:rowOff>
    </xdr:to>
    <xdr:sp macro="" textlink="">
      <xdr:nvSpPr>
        <xdr:cNvPr id="74" name="円/楕円 73"/>
        <xdr:cNvSpPr/>
      </xdr:nvSpPr>
      <xdr:spPr bwMode="auto">
        <a:xfrm>
          <a:off x="2857500" y="317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125679</xdr:rowOff>
    </xdr:from>
    <xdr:ext cx="762000" cy="259045"/>
    <xdr:sp macro="" textlink="">
      <xdr:nvSpPr>
        <xdr:cNvPr id="75" name="テキスト ボックス 74"/>
        <xdr:cNvSpPr txBox="1"/>
      </xdr:nvSpPr>
      <xdr:spPr>
        <a:xfrm>
          <a:off x="2527300" y="325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142403</xdr:rowOff>
    </xdr:from>
    <xdr:to>
      <xdr:col>4</xdr:col>
      <xdr:colOff>1117600</xdr:colOff>
      <xdr:row>37</xdr:row>
      <xdr:rowOff>7116</xdr:rowOff>
    </xdr:to>
    <xdr:cxnSp macro="">
      <xdr:nvCxnSpPr>
        <xdr:cNvPr id="110" name="直線コネクタ 109"/>
        <xdr:cNvCxnSpPr/>
      </xdr:nvCxnSpPr>
      <xdr:spPr bwMode="auto">
        <a:xfrm>
          <a:off x="5003800" y="7095653"/>
          <a:ext cx="647700" cy="3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141565</xdr:rowOff>
    </xdr:from>
    <xdr:to>
      <xdr:col>4</xdr:col>
      <xdr:colOff>469900</xdr:colOff>
      <xdr:row>36</xdr:row>
      <xdr:rowOff>142403</xdr:rowOff>
    </xdr:to>
    <xdr:cxnSp macro="">
      <xdr:nvCxnSpPr>
        <xdr:cNvPr id="113" name="直線コネクタ 112"/>
        <xdr:cNvCxnSpPr/>
      </xdr:nvCxnSpPr>
      <xdr:spPr bwMode="auto">
        <a:xfrm>
          <a:off x="4305300" y="7094815"/>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117475</xdr:rowOff>
    </xdr:from>
    <xdr:to>
      <xdr:col>3</xdr:col>
      <xdr:colOff>904875</xdr:colOff>
      <xdr:row>36</xdr:row>
      <xdr:rowOff>141565</xdr:rowOff>
    </xdr:to>
    <xdr:cxnSp macro="">
      <xdr:nvCxnSpPr>
        <xdr:cNvPr id="116" name="直線コネクタ 115"/>
        <xdr:cNvCxnSpPr/>
      </xdr:nvCxnSpPr>
      <xdr:spPr bwMode="auto">
        <a:xfrm>
          <a:off x="3606800" y="7070725"/>
          <a:ext cx="698500" cy="2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117475</xdr:rowOff>
    </xdr:from>
    <xdr:to>
      <xdr:col>3</xdr:col>
      <xdr:colOff>206375</xdr:colOff>
      <xdr:row>36</xdr:row>
      <xdr:rowOff>138909</xdr:rowOff>
    </xdr:to>
    <xdr:cxnSp macro="">
      <xdr:nvCxnSpPr>
        <xdr:cNvPr id="119" name="直線コネクタ 118"/>
        <xdr:cNvCxnSpPr/>
      </xdr:nvCxnSpPr>
      <xdr:spPr bwMode="auto">
        <a:xfrm flipV="1">
          <a:off x="2908300" y="7070725"/>
          <a:ext cx="698500" cy="21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127766</xdr:rowOff>
    </xdr:from>
    <xdr:to>
      <xdr:col>5</xdr:col>
      <xdr:colOff>34925</xdr:colOff>
      <xdr:row>37</xdr:row>
      <xdr:rowOff>57916</xdr:rowOff>
    </xdr:to>
    <xdr:sp macro="" textlink="">
      <xdr:nvSpPr>
        <xdr:cNvPr id="129" name="円/楕円 128"/>
        <xdr:cNvSpPr/>
      </xdr:nvSpPr>
      <xdr:spPr bwMode="auto">
        <a:xfrm>
          <a:off x="5600700" y="708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99843</xdr:rowOff>
    </xdr:from>
    <xdr:ext cx="762000" cy="259045"/>
    <xdr:sp macro="" textlink="">
      <xdr:nvSpPr>
        <xdr:cNvPr id="130" name="人口1人当たり決算額の推移該当値テキスト445"/>
        <xdr:cNvSpPr txBox="1"/>
      </xdr:nvSpPr>
      <xdr:spPr>
        <a:xfrm>
          <a:off x="5740400" y="705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91603</xdr:rowOff>
    </xdr:from>
    <xdr:to>
      <xdr:col>4</xdr:col>
      <xdr:colOff>520700</xdr:colOff>
      <xdr:row>37</xdr:row>
      <xdr:rowOff>21753</xdr:rowOff>
    </xdr:to>
    <xdr:sp macro="" textlink="">
      <xdr:nvSpPr>
        <xdr:cNvPr id="131" name="円/楕円 130"/>
        <xdr:cNvSpPr/>
      </xdr:nvSpPr>
      <xdr:spPr bwMode="auto">
        <a:xfrm>
          <a:off x="4953000" y="704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6530</xdr:rowOff>
    </xdr:from>
    <xdr:ext cx="736600" cy="259045"/>
    <xdr:sp macro="" textlink="">
      <xdr:nvSpPr>
        <xdr:cNvPr id="132" name="テキスト ボックス 131"/>
        <xdr:cNvSpPr txBox="1"/>
      </xdr:nvSpPr>
      <xdr:spPr>
        <a:xfrm>
          <a:off x="4622800" y="713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90765</xdr:rowOff>
    </xdr:from>
    <xdr:to>
      <xdr:col>3</xdr:col>
      <xdr:colOff>955675</xdr:colOff>
      <xdr:row>37</xdr:row>
      <xdr:rowOff>20915</xdr:rowOff>
    </xdr:to>
    <xdr:sp macro="" textlink="">
      <xdr:nvSpPr>
        <xdr:cNvPr id="133" name="円/楕円 132"/>
        <xdr:cNvSpPr/>
      </xdr:nvSpPr>
      <xdr:spPr bwMode="auto">
        <a:xfrm>
          <a:off x="4254500" y="704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5692</xdr:rowOff>
    </xdr:from>
    <xdr:ext cx="762000" cy="259045"/>
    <xdr:sp macro="" textlink="">
      <xdr:nvSpPr>
        <xdr:cNvPr id="134" name="テキスト ボックス 133"/>
        <xdr:cNvSpPr txBox="1"/>
      </xdr:nvSpPr>
      <xdr:spPr>
        <a:xfrm>
          <a:off x="3924300" y="713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66675</xdr:rowOff>
    </xdr:from>
    <xdr:to>
      <xdr:col>3</xdr:col>
      <xdr:colOff>257175</xdr:colOff>
      <xdr:row>36</xdr:row>
      <xdr:rowOff>168275</xdr:rowOff>
    </xdr:to>
    <xdr:sp macro="" textlink="">
      <xdr:nvSpPr>
        <xdr:cNvPr id="135" name="円/楕円 134"/>
        <xdr:cNvSpPr/>
      </xdr:nvSpPr>
      <xdr:spPr bwMode="auto">
        <a:xfrm>
          <a:off x="3556000"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153052</xdr:rowOff>
    </xdr:from>
    <xdr:ext cx="762000" cy="259045"/>
    <xdr:sp macro="" textlink="">
      <xdr:nvSpPr>
        <xdr:cNvPr id="136" name="テキスト ボックス 135"/>
        <xdr:cNvSpPr txBox="1"/>
      </xdr:nvSpPr>
      <xdr:spPr>
        <a:xfrm>
          <a:off x="3225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88109</xdr:rowOff>
    </xdr:from>
    <xdr:to>
      <xdr:col>2</xdr:col>
      <xdr:colOff>692150</xdr:colOff>
      <xdr:row>37</xdr:row>
      <xdr:rowOff>18259</xdr:rowOff>
    </xdr:to>
    <xdr:sp macro="" textlink="">
      <xdr:nvSpPr>
        <xdr:cNvPr id="137" name="円/楕円 136"/>
        <xdr:cNvSpPr/>
      </xdr:nvSpPr>
      <xdr:spPr bwMode="auto">
        <a:xfrm>
          <a:off x="2857500" y="704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3036</xdr:rowOff>
    </xdr:from>
    <xdr:ext cx="762000" cy="259045"/>
    <xdr:sp macro="" textlink="">
      <xdr:nvSpPr>
        <xdr:cNvPr id="138" name="テキスト ボックス 137"/>
        <xdr:cNvSpPr txBox="1"/>
      </xdr:nvSpPr>
      <xdr:spPr>
        <a:xfrm>
          <a:off x="2527300" y="712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147737</xdr:rowOff>
    </xdr:from>
    <xdr:to>
      <xdr:col>6</xdr:col>
      <xdr:colOff>511175</xdr:colOff>
      <xdr:row>39</xdr:row>
      <xdr:rowOff>166139</xdr:rowOff>
    </xdr:to>
    <xdr:cxnSp macro="">
      <xdr:nvCxnSpPr>
        <xdr:cNvPr id="63" name="直線コネクタ 62"/>
        <xdr:cNvCxnSpPr/>
      </xdr:nvCxnSpPr>
      <xdr:spPr>
        <a:xfrm>
          <a:off x="3797300" y="6834287"/>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136741</xdr:rowOff>
    </xdr:from>
    <xdr:to>
      <xdr:col>5</xdr:col>
      <xdr:colOff>358775</xdr:colOff>
      <xdr:row>39</xdr:row>
      <xdr:rowOff>147737</xdr:rowOff>
    </xdr:to>
    <xdr:cxnSp macro="">
      <xdr:nvCxnSpPr>
        <xdr:cNvPr id="66" name="直線コネクタ 65"/>
        <xdr:cNvCxnSpPr/>
      </xdr:nvCxnSpPr>
      <xdr:spPr>
        <a:xfrm>
          <a:off x="2908300" y="682329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136741</xdr:rowOff>
    </xdr:from>
    <xdr:to>
      <xdr:col>4</xdr:col>
      <xdr:colOff>155575</xdr:colOff>
      <xdr:row>39</xdr:row>
      <xdr:rowOff>147283</xdr:rowOff>
    </xdr:to>
    <xdr:cxnSp macro="">
      <xdr:nvCxnSpPr>
        <xdr:cNvPr id="69" name="直線コネクタ 68"/>
        <xdr:cNvCxnSpPr/>
      </xdr:nvCxnSpPr>
      <xdr:spPr>
        <a:xfrm flipV="1">
          <a:off x="2019300" y="6823291"/>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141571</xdr:rowOff>
    </xdr:from>
    <xdr:to>
      <xdr:col>2</xdr:col>
      <xdr:colOff>638175</xdr:colOff>
      <xdr:row>39</xdr:row>
      <xdr:rowOff>147283</xdr:rowOff>
    </xdr:to>
    <xdr:cxnSp macro="">
      <xdr:nvCxnSpPr>
        <xdr:cNvPr id="72" name="直線コネクタ 71"/>
        <xdr:cNvCxnSpPr/>
      </xdr:nvCxnSpPr>
      <xdr:spPr>
        <a:xfrm>
          <a:off x="1130300" y="6828121"/>
          <a:ext cx="8890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115339</xdr:rowOff>
    </xdr:from>
    <xdr:to>
      <xdr:col>6</xdr:col>
      <xdr:colOff>561975</xdr:colOff>
      <xdr:row>40</xdr:row>
      <xdr:rowOff>45489</xdr:rowOff>
    </xdr:to>
    <xdr:sp macro="" textlink="">
      <xdr:nvSpPr>
        <xdr:cNvPr id="82" name="円/楕円 81"/>
        <xdr:cNvSpPr/>
      </xdr:nvSpPr>
      <xdr:spPr>
        <a:xfrm>
          <a:off x="4584700" y="68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39</xdr:row>
      <xdr:rowOff>30266</xdr:rowOff>
    </xdr:from>
    <xdr:ext cx="534377" cy="259045"/>
    <xdr:sp macro="" textlink="">
      <xdr:nvSpPr>
        <xdr:cNvPr id="83" name="人件費該当値テキスト"/>
        <xdr:cNvSpPr txBox="1"/>
      </xdr:nvSpPr>
      <xdr:spPr>
        <a:xfrm>
          <a:off x="4686300" y="67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79,404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96937</xdr:rowOff>
    </xdr:from>
    <xdr:to>
      <xdr:col>5</xdr:col>
      <xdr:colOff>409575</xdr:colOff>
      <xdr:row>40</xdr:row>
      <xdr:rowOff>27087</xdr:rowOff>
    </xdr:to>
    <xdr:sp macro="" textlink="">
      <xdr:nvSpPr>
        <xdr:cNvPr id="84" name="円/楕円 83"/>
        <xdr:cNvSpPr/>
      </xdr:nvSpPr>
      <xdr:spPr>
        <a:xfrm>
          <a:off x="3746500" y="67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40</xdr:row>
      <xdr:rowOff>18214</xdr:rowOff>
    </xdr:from>
    <xdr:ext cx="534377" cy="259045"/>
    <xdr:sp macro="" textlink="">
      <xdr:nvSpPr>
        <xdr:cNvPr id="85" name="テキスト ボックス 84"/>
        <xdr:cNvSpPr txBox="1"/>
      </xdr:nvSpPr>
      <xdr:spPr>
        <a:xfrm>
          <a:off x="3530111" y="68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85941</xdr:rowOff>
    </xdr:from>
    <xdr:to>
      <xdr:col>4</xdr:col>
      <xdr:colOff>206375</xdr:colOff>
      <xdr:row>40</xdr:row>
      <xdr:rowOff>16091</xdr:rowOff>
    </xdr:to>
    <xdr:sp macro="" textlink="">
      <xdr:nvSpPr>
        <xdr:cNvPr id="86" name="円/楕円 85"/>
        <xdr:cNvSpPr/>
      </xdr:nvSpPr>
      <xdr:spPr>
        <a:xfrm>
          <a:off x="2857500" y="67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7218</xdr:rowOff>
    </xdr:from>
    <xdr:ext cx="534377" cy="259045"/>
    <xdr:sp macro="" textlink="">
      <xdr:nvSpPr>
        <xdr:cNvPr id="87" name="テキスト ボックス 86"/>
        <xdr:cNvSpPr txBox="1"/>
      </xdr:nvSpPr>
      <xdr:spPr>
        <a:xfrm>
          <a:off x="2641111" y="68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96483</xdr:rowOff>
    </xdr:from>
    <xdr:to>
      <xdr:col>3</xdr:col>
      <xdr:colOff>3175</xdr:colOff>
      <xdr:row>40</xdr:row>
      <xdr:rowOff>26633</xdr:rowOff>
    </xdr:to>
    <xdr:sp macro="" textlink="">
      <xdr:nvSpPr>
        <xdr:cNvPr id="88" name="円/楕円 87"/>
        <xdr:cNvSpPr/>
      </xdr:nvSpPr>
      <xdr:spPr>
        <a:xfrm>
          <a:off x="1968500" y="67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40</xdr:row>
      <xdr:rowOff>17760</xdr:rowOff>
    </xdr:from>
    <xdr:ext cx="534377" cy="259045"/>
    <xdr:sp macro="" textlink="">
      <xdr:nvSpPr>
        <xdr:cNvPr id="89" name="テキスト ボックス 88"/>
        <xdr:cNvSpPr txBox="1"/>
      </xdr:nvSpPr>
      <xdr:spPr>
        <a:xfrm>
          <a:off x="1752111" y="68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85,178</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90771</xdr:rowOff>
    </xdr:from>
    <xdr:to>
      <xdr:col>1</xdr:col>
      <xdr:colOff>485775</xdr:colOff>
      <xdr:row>40</xdr:row>
      <xdr:rowOff>20921</xdr:rowOff>
    </xdr:to>
    <xdr:sp macro="" textlink="">
      <xdr:nvSpPr>
        <xdr:cNvPr id="90" name="円/楕円 89"/>
        <xdr:cNvSpPr/>
      </xdr:nvSpPr>
      <xdr:spPr>
        <a:xfrm>
          <a:off x="1079500" y="677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40</xdr:row>
      <xdr:rowOff>12048</xdr:rowOff>
    </xdr:from>
    <xdr:ext cx="534377" cy="259045"/>
    <xdr:sp macro="" textlink="">
      <xdr:nvSpPr>
        <xdr:cNvPr id="91" name="テキスト ボックス 90"/>
        <xdr:cNvSpPr txBox="1"/>
      </xdr:nvSpPr>
      <xdr:spPr>
        <a:xfrm>
          <a:off x="863111" y="68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92003</xdr:rowOff>
    </xdr:from>
    <xdr:to>
      <xdr:col>6</xdr:col>
      <xdr:colOff>511175</xdr:colOff>
      <xdr:row>58</xdr:row>
      <xdr:rowOff>101458</xdr:rowOff>
    </xdr:to>
    <xdr:cxnSp macro="">
      <xdr:nvCxnSpPr>
        <xdr:cNvPr id="122" name="直線コネクタ 121"/>
        <xdr:cNvCxnSpPr/>
      </xdr:nvCxnSpPr>
      <xdr:spPr>
        <a:xfrm flipV="1">
          <a:off x="3797300" y="10036103"/>
          <a:ext cx="8382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101458</xdr:rowOff>
    </xdr:from>
    <xdr:to>
      <xdr:col>5</xdr:col>
      <xdr:colOff>358775</xdr:colOff>
      <xdr:row>58</xdr:row>
      <xdr:rowOff>107480</xdr:rowOff>
    </xdr:to>
    <xdr:cxnSp macro="">
      <xdr:nvCxnSpPr>
        <xdr:cNvPr id="125" name="直線コネクタ 124"/>
        <xdr:cNvCxnSpPr/>
      </xdr:nvCxnSpPr>
      <xdr:spPr>
        <a:xfrm flipV="1">
          <a:off x="2908300" y="10045558"/>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107480</xdr:rowOff>
    </xdr:from>
    <xdr:to>
      <xdr:col>4</xdr:col>
      <xdr:colOff>155575</xdr:colOff>
      <xdr:row>58</xdr:row>
      <xdr:rowOff>117573</xdr:rowOff>
    </xdr:to>
    <xdr:cxnSp macro="">
      <xdr:nvCxnSpPr>
        <xdr:cNvPr id="128" name="直線コネクタ 127"/>
        <xdr:cNvCxnSpPr/>
      </xdr:nvCxnSpPr>
      <xdr:spPr>
        <a:xfrm flipV="1">
          <a:off x="2019300" y="10051580"/>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117573</xdr:rowOff>
    </xdr:from>
    <xdr:to>
      <xdr:col>2</xdr:col>
      <xdr:colOff>638175</xdr:colOff>
      <xdr:row>58</xdr:row>
      <xdr:rowOff>136325</xdr:rowOff>
    </xdr:to>
    <xdr:cxnSp macro="">
      <xdr:nvCxnSpPr>
        <xdr:cNvPr id="131" name="直線コネクタ 130"/>
        <xdr:cNvCxnSpPr/>
      </xdr:nvCxnSpPr>
      <xdr:spPr>
        <a:xfrm flipV="1">
          <a:off x="1130300" y="10061673"/>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41203</xdr:rowOff>
    </xdr:from>
    <xdr:to>
      <xdr:col>6</xdr:col>
      <xdr:colOff>561975</xdr:colOff>
      <xdr:row>58</xdr:row>
      <xdr:rowOff>142803</xdr:rowOff>
    </xdr:to>
    <xdr:sp macro="" textlink="">
      <xdr:nvSpPr>
        <xdr:cNvPr id="141" name="円/楕円 140"/>
        <xdr:cNvSpPr/>
      </xdr:nvSpPr>
      <xdr:spPr>
        <a:xfrm>
          <a:off x="4584700" y="99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127580</xdr:rowOff>
    </xdr:from>
    <xdr:ext cx="599010" cy="259045"/>
    <xdr:sp macro="" textlink="">
      <xdr:nvSpPr>
        <xdr:cNvPr id="142" name="物件費該当値テキスト"/>
        <xdr:cNvSpPr txBox="1"/>
      </xdr:nvSpPr>
      <xdr:spPr>
        <a:xfrm>
          <a:off x="4686300" y="99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50658</xdr:rowOff>
    </xdr:from>
    <xdr:to>
      <xdr:col>5</xdr:col>
      <xdr:colOff>409575</xdr:colOff>
      <xdr:row>58</xdr:row>
      <xdr:rowOff>152258</xdr:rowOff>
    </xdr:to>
    <xdr:sp macro="" textlink="">
      <xdr:nvSpPr>
        <xdr:cNvPr id="143" name="円/楕円 142"/>
        <xdr:cNvSpPr/>
      </xdr:nvSpPr>
      <xdr:spPr>
        <a:xfrm>
          <a:off x="3746500" y="99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143385</xdr:rowOff>
    </xdr:from>
    <xdr:ext cx="599010" cy="259045"/>
    <xdr:sp macro="" textlink="">
      <xdr:nvSpPr>
        <xdr:cNvPr id="144" name="テキスト ボックス 143"/>
        <xdr:cNvSpPr txBox="1"/>
      </xdr:nvSpPr>
      <xdr:spPr>
        <a:xfrm>
          <a:off x="3497794" y="1008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56680</xdr:rowOff>
    </xdr:from>
    <xdr:to>
      <xdr:col>4</xdr:col>
      <xdr:colOff>206375</xdr:colOff>
      <xdr:row>58</xdr:row>
      <xdr:rowOff>158280</xdr:rowOff>
    </xdr:to>
    <xdr:sp macro="" textlink="">
      <xdr:nvSpPr>
        <xdr:cNvPr id="145" name="円/楕円 144"/>
        <xdr:cNvSpPr/>
      </xdr:nvSpPr>
      <xdr:spPr>
        <a:xfrm>
          <a:off x="2857500" y="100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149407</xdr:rowOff>
    </xdr:from>
    <xdr:ext cx="534377" cy="259045"/>
    <xdr:sp macro="" textlink="">
      <xdr:nvSpPr>
        <xdr:cNvPr id="146" name="テキスト ボックス 145"/>
        <xdr:cNvSpPr txBox="1"/>
      </xdr:nvSpPr>
      <xdr:spPr>
        <a:xfrm>
          <a:off x="2641111" y="100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66773</xdr:rowOff>
    </xdr:from>
    <xdr:to>
      <xdr:col>3</xdr:col>
      <xdr:colOff>3175</xdr:colOff>
      <xdr:row>58</xdr:row>
      <xdr:rowOff>168373</xdr:rowOff>
    </xdr:to>
    <xdr:sp macro="" textlink="">
      <xdr:nvSpPr>
        <xdr:cNvPr id="147" name="円/楕円 146"/>
        <xdr:cNvSpPr/>
      </xdr:nvSpPr>
      <xdr:spPr>
        <a:xfrm>
          <a:off x="1968500" y="100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159500</xdr:rowOff>
    </xdr:from>
    <xdr:ext cx="534377" cy="259045"/>
    <xdr:sp macro="" textlink="">
      <xdr:nvSpPr>
        <xdr:cNvPr id="148" name="テキスト ボックス 147"/>
        <xdr:cNvSpPr txBox="1"/>
      </xdr:nvSpPr>
      <xdr:spPr>
        <a:xfrm>
          <a:off x="1752111" y="1010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85525</xdr:rowOff>
    </xdr:from>
    <xdr:to>
      <xdr:col>1</xdr:col>
      <xdr:colOff>485775</xdr:colOff>
      <xdr:row>59</xdr:row>
      <xdr:rowOff>15675</xdr:rowOff>
    </xdr:to>
    <xdr:sp macro="" textlink="">
      <xdr:nvSpPr>
        <xdr:cNvPr id="149" name="円/楕円 148"/>
        <xdr:cNvSpPr/>
      </xdr:nvSpPr>
      <xdr:spPr>
        <a:xfrm>
          <a:off x="1079500" y="100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6802</xdr:rowOff>
    </xdr:from>
    <xdr:ext cx="534377" cy="259045"/>
    <xdr:sp macro="" textlink="">
      <xdr:nvSpPr>
        <xdr:cNvPr id="150" name="テキスト ボックス 149"/>
        <xdr:cNvSpPr txBox="1"/>
      </xdr:nvSpPr>
      <xdr:spPr>
        <a:xfrm>
          <a:off x="863111" y="101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146101</xdr:rowOff>
    </xdr:from>
    <xdr:to>
      <xdr:col>6</xdr:col>
      <xdr:colOff>511175</xdr:colOff>
      <xdr:row>78</xdr:row>
      <xdr:rowOff>168218</xdr:rowOff>
    </xdr:to>
    <xdr:cxnSp macro="">
      <xdr:nvCxnSpPr>
        <xdr:cNvPr id="179" name="直線コネクタ 178"/>
        <xdr:cNvCxnSpPr/>
      </xdr:nvCxnSpPr>
      <xdr:spPr>
        <a:xfrm flipV="1">
          <a:off x="3797300" y="13519201"/>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168218</xdr:rowOff>
    </xdr:from>
    <xdr:to>
      <xdr:col>5</xdr:col>
      <xdr:colOff>358775</xdr:colOff>
      <xdr:row>79</xdr:row>
      <xdr:rowOff>3950</xdr:rowOff>
    </xdr:to>
    <xdr:cxnSp macro="">
      <xdr:nvCxnSpPr>
        <xdr:cNvPr id="182" name="直線コネクタ 181"/>
        <xdr:cNvCxnSpPr/>
      </xdr:nvCxnSpPr>
      <xdr:spPr>
        <a:xfrm flipV="1">
          <a:off x="2908300" y="13541318"/>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3950</xdr:rowOff>
    </xdr:from>
    <xdr:to>
      <xdr:col>4</xdr:col>
      <xdr:colOff>155575</xdr:colOff>
      <xdr:row>79</xdr:row>
      <xdr:rowOff>7759</xdr:rowOff>
    </xdr:to>
    <xdr:cxnSp macro="">
      <xdr:nvCxnSpPr>
        <xdr:cNvPr id="185" name="直線コネクタ 184"/>
        <xdr:cNvCxnSpPr/>
      </xdr:nvCxnSpPr>
      <xdr:spPr>
        <a:xfrm flipV="1">
          <a:off x="2019300" y="1354850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7759</xdr:rowOff>
    </xdr:from>
    <xdr:to>
      <xdr:col>2</xdr:col>
      <xdr:colOff>638175</xdr:colOff>
      <xdr:row>79</xdr:row>
      <xdr:rowOff>42526</xdr:rowOff>
    </xdr:to>
    <xdr:cxnSp macro="">
      <xdr:nvCxnSpPr>
        <xdr:cNvPr id="188" name="直線コネクタ 187"/>
        <xdr:cNvCxnSpPr/>
      </xdr:nvCxnSpPr>
      <xdr:spPr>
        <a:xfrm flipV="1">
          <a:off x="1130300" y="13552309"/>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95301</xdr:rowOff>
    </xdr:from>
    <xdr:to>
      <xdr:col>6</xdr:col>
      <xdr:colOff>561975</xdr:colOff>
      <xdr:row>79</xdr:row>
      <xdr:rowOff>25451</xdr:rowOff>
    </xdr:to>
    <xdr:sp macro="" textlink="">
      <xdr:nvSpPr>
        <xdr:cNvPr id="198" name="円/楕円 197"/>
        <xdr:cNvSpPr/>
      </xdr:nvSpPr>
      <xdr:spPr>
        <a:xfrm>
          <a:off x="45847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10228</xdr:rowOff>
    </xdr:from>
    <xdr:ext cx="469744" cy="259045"/>
    <xdr:sp macro="" textlink="">
      <xdr:nvSpPr>
        <xdr:cNvPr id="199" name="維持補修費該当値テキスト"/>
        <xdr:cNvSpPr txBox="1"/>
      </xdr:nvSpPr>
      <xdr:spPr>
        <a:xfrm>
          <a:off x="4686300" y="133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117418</xdr:rowOff>
    </xdr:from>
    <xdr:to>
      <xdr:col>5</xdr:col>
      <xdr:colOff>409575</xdr:colOff>
      <xdr:row>79</xdr:row>
      <xdr:rowOff>47568</xdr:rowOff>
    </xdr:to>
    <xdr:sp macro="" textlink="">
      <xdr:nvSpPr>
        <xdr:cNvPr id="200" name="円/楕円 199"/>
        <xdr:cNvSpPr/>
      </xdr:nvSpPr>
      <xdr:spPr>
        <a:xfrm>
          <a:off x="3746500" y="13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38695</xdr:rowOff>
    </xdr:from>
    <xdr:ext cx="469744" cy="259045"/>
    <xdr:sp macro="" textlink="">
      <xdr:nvSpPr>
        <xdr:cNvPr id="201" name="テキスト ボックス 200"/>
        <xdr:cNvSpPr txBox="1"/>
      </xdr:nvSpPr>
      <xdr:spPr>
        <a:xfrm>
          <a:off x="3562427" y="135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124600</xdr:rowOff>
    </xdr:from>
    <xdr:to>
      <xdr:col>4</xdr:col>
      <xdr:colOff>206375</xdr:colOff>
      <xdr:row>79</xdr:row>
      <xdr:rowOff>54750</xdr:rowOff>
    </xdr:to>
    <xdr:sp macro="" textlink="">
      <xdr:nvSpPr>
        <xdr:cNvPr id="202" name="円/楕円 201"/>
        <xdr:cNvSpPr/>
      </xdr:nvSpPr>
      <xdr:spPr>
        <a:xfrm>
          <a:off x="2857500" y="134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45877</xdr:rowOff>
    </xdr:from>
    <xdr:ext cx="469744" cy="259045"/>
    <xdr:sp macro="" textlink="">
      <xdr:nvSpPr>
        <xdr:cNvPr id="203" name="テキスト ボックス 202"/>
        <xdr:cNvSpPr txBox="1"/>
      </xdr:nvSpPr>
      <xdr:spPr>
        <a:xfrm>
          <a:off x="2673427" y="135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128409</xdr:rowOff>
    </xdr:from>
    <xdr:to>
      <xdr:col>3</xdr:col>
      <xdr:colOff>3175</xdr:colOff>
      <xdr:row>79</xdr:row>
      <xdr:rowOff>58559</xdr:rowOff>
    </xdr:to>
    <xdr:sp macro="" textlink="">
      <xdr:nvSpPr>
        <xdr:cNvPr id="204" name="円/楕円 203"/>
        <xdr:cNvSpPr/>
      </xdr:nvSpPr>
      <xdr:spPr>
        <a:xfrm>
          <a:off x="1968500" y="135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49686</xdr:rowOff>
    </xdr:from>
    <xdr:ext cx="469744" cy="259045"/>
    <xdr:sp macro="" textlink="">
      <xdr:nvSpPr>
        <xdr:cNvPr id="205" name="テキスト ボックス 204"/>
        <xdr:cNvSpPr txBox="1"/>
      </xdr:nvSpPr>
      <xdr:spPr>
        <a:xfrm>
          <a:off x="1784427" y="1359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163176</xdr:rowOff>
    </xdr:from>
    <xdr:to>
      <xdr:col>1</xdr:col>
      <xdr:colOff>485775</xdr:colOff>
      <xdr:row>79</xdr:row>
      <xdr:rowOff>93326</xdr:rowOff>
    </xdr:to>
    <xdr:sp macro="" textlink="">
      <xdr:nvSpPr>
        <xdr:cNvPr id="206" name="円/楕円 205"/>
        <xdr:cNvSpPr/>
      </xdr:nvSpPr>
      <xdr:spPr>
        <a:xfrm>
          <a:off x="1079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84453</xdr:rowOff>
    </xdr:from>
    <xdr:ext cx="378565" cy="259045"/>
    <xdr:sp macro="" textlink="">
      <xdr:nvSpPr>
        <xdr:cNvPr id="207" name="テキスト ボックス 206"/>
        <xdr:cNvSpPr txBox="1"/>
      </xdr:nvSpPr>
      <xdr:spPr>
        <a:xfrm>
          <a:off x="941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22200</xdr:rowOff>
    </xdr:from>
    <xdr:to>
      <xdr:col>6</xdr:col>
      <xdr:colOff>511175</xdr:colOff>
      <xdr:row>98</xdr:row>
      <xdr:rowOff>45428</xdr:rowOff>
    </xdr:to>
    <xdr:cxnSp macro="">
      <xdr:nvCxnSpPr>
        <xdr:cNvPr id="237" name="直線コネクタ 236"/>
        <xdr:cNvCxnSpPr/>
      </xdr:nvCxnSpPr>
      <xdr:spPr>
        <a:xfrm flipV="1">
          <a:off x="3797300" y="16824300"/>
          <a:ext cx="8382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7062</xdr:rowOff>
    </xdr:from>
    <xdr:to>
      <xdr:col>5</xdr:col>
      <xdr:colOff>358775</xdr:colOff>
      <xdr:row>98</xdr:row>
      <xdr:rowOff>45428</xdr:rowOff>
    </xdr:to>
    <xdr:cxnSp macro="">
      <xdr:nvCxnSpPr>
        <xdr:cNvPr id="240" name="直線コネクタ 239"/>
        <xdr:cNvCxnSpPr/>
      </xdr:nvCxnSpPr>
      <xdr:spPr>
        <a:xfrm>
          <a:off x="2908300" y="16809162"/>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7062</xdr:rowOff>
    </xdr:from>
    <xdr:to>
      <xdr:col>4</xdr:col>
      <xdr:colOff>155575</xdr:colOff>
      <xdr:row>98</xdr:row>
      <xdr:rowOff>62192</xdr:rowOff>
    </xdr:to>
    <xdr:cxnSp macro="">
      <xdr:nvCxnSpPr>
        <xdr:cNvPr id="243" name="直線コネクタ 242"/>
        <xdr:cNvCxnSpPr/>
      </xdr:nvCxnSpPr>
      <xdr:spPr>
        <a:xfrm flipV="1">
          <a:off x="2019300" y="1680916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62192</xdr:rowOff>
    </xdr:from>
    <xdr:to>
      <xdr:col>2</xdr:col>
      <xdr:colOff>638175</xdr:colOff>
      <xdr:row>98</xdr:row>
      <xdr:rowOff>74409</xdr:rowOff>
    </xdr:to>
    <xdr:cxnSp macro="">
      <xdr:nvCxnSpPr>
        <xdr:cNvPr id="246" name="直線コネクタ 245"/>
        <xdr:cNvCxnSpPr/>
      </xdr:nvCxnSpPr>
      <xdr:spPr>
        <a:xfrm flipV="1">
          <a:off x="1130300" y="16864292"/>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142850</xdr:rowOff>
    </xdr:from>
    <xdr:to>
      <xdr:col>6</xdr:col>
      <xdr:colOff>561975</xdr:colOff>
      <xdr:row>98</xdr:row>
      <xdr:rowOff>73000</xdr:rowOff>
    </xdr:to>
    <xdr:sp macro="" textlink="">
      <xdr:nvSpPr>
        <xdr:cNvPr id="256" name="円/楕円 255"/>
        <xdr:cNvSpPr/>
      </xdr:nvSpPr>
      <xdr:spPr>
        <a:xfrm>
          <a:off x="45847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121277</xdr:rowOff>
    </xdr:from>
    <xdr:ext cx="534377" cy="259045"/>
    <xdr:sp macro="" textlink="">
      <xdr:nvSpPr>
        <xdr:cNvPr id="257" name="扶助費該当値テキスト"/>
        <xdr:cNvSpPr txBox="1"/>
      </xdr:nvSpPr>
      <xdr:spPr>
        <a:xfrm>
          <a:off x="4686300" y="167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166078</xdr:rowOff>
    </xdr:from>
    <xdr:to>
      <xdr:col>5</xdr:col>
      <xdr:colOff>409575</xdr:colOff>
      <xdr:row>98</xdr:row>
      <xdr:rowOff>96228</xdr:rowOff>
    </xdr:to>
    <xdr:sp macro="" textlink="">
      <xdr:nvSpPr>
        <xdr:cNvPr id="258" name="円/楕円 257"/>
        <xdr:cNvSpPr/>
      </xdr:nvSpPr>
      <xdr:spPr>
        <a:xfrm>
          <a:off x="3746500" y="167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87355</xdr:rowOff>
    </xdr:from>
    <xdr:ext cx="534377" cy="259045"/>
    <xdr:sp macro="" textlink="">
      <xdr:nvSpPr>
        <xdr:cNvPr id="259" name="テキスト ボックス 258"/>
        <xdr:cNvSpPr txBox="1"/>
      </xdr:nvSpPr>
      <xdr:spPr>
        <a:xfrm>
          <a:off x="3530111" y="168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127712</xdr:rowOff>
    </xdr:from>
    <xdr:to>
      <xdr:col>4</xdr:col>
      <xdr:colOff>206375</xdr:colOff>
      <xdr:row>98</xdr:row>
      <xdr:rowOff>57862</xdr:rowOff>
    </xdr:to>
    <xdr:sp macro="" textlink="">
      <xdr:nvSpPr>
        <xdr:cNvPr id="260" name="円/楕円 259"/>
        <xdr:cNvSpPr/>
      </xdr:nvSpPr>
      <xdr:spPr>
        <a:xfrm>
          <a:off x="2857500" y="167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48989</xdr:rowOff>
    </xdr:from>
    <xdr:ext cx="534377" cy="259045"/>
    <xdr:sp macro="" textlink="">
      <xdr:nvSpPr>
        <xdr:cNvPr id="261" name="テキスト ボックス 260"/>
        <xdr:cNvSpPr txBox="1"/>
      </xdr:nvSpPr>
      <xdr:spPr>
        <a:xfrm>
          <a:off x="2641111" y="168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11392</xdr:rowOff>
    </xdr:from>
    <xdr:to>
      <xdr:col>3</xdr:col>
      <xdr:colOff>3175</xdr:colOff>
      <xdr:row>98</xdr:row>
      <xdr:rowOff>112992</xdr:rowOff>
    </xdr:to>
    <xdr:sp macro="" textlink="">
      <xdr:nvSpPr>
        <xdr:cNvPr id="262" name="円/楕円 261"/>
        <xdr:cNvSpPr/>
      </xdr:nvSpPr>
      <xdr:spPr>
        <a:xfrm>
          <a:off x="1968500" y="168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104119</xdr:rowOff>
    </xdr:from>
    <xdr:ext cx="534377" cy="259045"/>
    <xdr:sp macro="" textlink="">
      <xdr:nvSpPr>
        <xdr:cNvPr id="263" name="テキスト ボックス 262"/>
        <xdr:cNvSpPr txBox="1"/>
      </xdr:nvSpPr>
      <xdr:spPr>
        <a:xfrm>
          <a:off x="1752111" y="169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23609</xdr:rowOff>
    </xdr:from>
    <xdr:to>
      <xdr:col>1</xdr:col>
      <xdr:colOff>485775</xdr:colOff>
      <xdr:row>98</xdr:row>
      <xdr:rowOff>125209</xdr:rowOff>
    </xdr:to>
    <xdr:sp macro="" textlink="">
      <xdr:nvSpPr>
        <xdr:cNvPr id="264" name="円/楕円 263"/>
        <xdr:cNvSpPr/>
      </xdr:nvSpPr>
      <xdr:spPr>
        <a:xfrm>
          <a:off x="1079500" y="168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116336</xdr:rowOff>
    </xdr:from>
    <xdr:ext cx="534377" cy="259045"/>
    <xdr:sp macro="" textlink="">
      <xdr:nvSpPr>
        <xdr:cNvPr id="265" name="テキスト ボックス 264"/>
        <xdr:cNvSpPr txBox="1"/>
      </xdr:nvSpPr>
      <xdr:spPr>
        <a:xfrm>
          <a:off x="863111" y="169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153504</xdr:rowOff>
    </xdr:from>
    <xdr:to>
      <xdr:col>15</xdr:col>
      <xdr:colOff>180975</xdr:colOff>
      <xdr:row>37</xdr:row>
      <xdr:rowOff>163097</xdr:rowOff>
    </xdr:to>
    <xdr:cxnSp macro="">
      <xdr:nvCxnSpPr>
        <xdr:cNvPr id="294" name="直線コネクタ 293"/>
        <xdr:cNvCxnSpPr/>
      </xdr:nvCxnSpPr>
      <xdr:spPr>
        <a:xfrm flipV="1">
          <a:off x="9639300" y="6497154"/>
          <a:ext cx="8382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163097</xdr:rowOff>
    </xdr:from>
    <xdr:to>
      <xdr:col>14</xdr:col>
      <xdr:colOff>28575</xdr:colOff>
      <xdr:row>38</xdr:row>
      <xdr:rowOff>7169</xdr:rowOff>
    </xdr:to>
    <xdr:cxnSp macro="">
      <xdr:nvCxnSpPr>
        <xdr:cNvPr id="297" name="直線コネクタ 296"/>
        <xdr:cNvCxnSpPr/>
      </xdr:nvCxnSpPr>
      <xdr:spPr>
        <a:xfrm flipV="1">
          <a:off x="8750300" y="6506747"/>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7169</xdr:rowOff>
    </xdr:from>
    <xdr:to>
      <xdr:col>12</xdr:col>
      <xdr:colOff>511175</xdr:colOff>
      <xdr:row>38</xdr:row>
      <xdr:rowOff>14606</xdr:rowOff>
    </xdr:to>
    <xdr:cxnSp macro="">
      <xdr:nvCxnSpPr>
        <xdr:cNvPr id="300" name="直線コネクタ 299"/>
        <xdr:cNvCxnSpPr/>
      </xdr:nvCxnSpPr>
      <xdr:spPr>
        <a:xfrm flipV="1">
          <a:off x="7861300" y="6522269"/>
          <a:ext cx="8890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9161</xdr:rowOff>
    </xdr:from>
    <xdr:to>
      <xdr:col>11</xdr:col>
      <xdr:colOff>307975</xdr:colOff>
      <xdr:row>38</xdr:row>
      <xdr:rowOff>14606</xdr:rowOff>
    </xdr:to>
    <xdr:cxnSp macro="">
      <xdr:nvCxnSpPr>
        <xdr:cNvPr id="303" name="直線コネクタ 302"/>
        <xdr:cNvCxnSpPr/>
      </xdr:nvCxnSpPr>
      <xdr:spPr>
        <a:xfrm>
          <a:off x="6972300" y="6524261"/>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102704</xdr:rowOff>
    </xdr:from>
    <xdr:to>
      <xdr:col>15</xdr:col>
      <xdr:colOff>231775</xdr:colOff>
      <xdr:row>38</xdr:row>
      <xdr:rowOff>32854</xdr:rowOff>
    </xdr:to>
    <xdr:sp macro="" textlink="">
      <xdr:nvSpPr>
        <xdr:cNvPr id="313" name="円/楕円 312"/>
        <xdr:cNvSpPr/>
      </xdr:nvSpPr>
      <xdr:spPr>
        <a:xfrm>
          <a:off x="10426700" y="64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17631</xdr:rowOff>
    </xdr:from>
    <xdr:ext cx="534377" cy="259045"/>
    <xdr:sp macro="" textlink="">
      <xdr:nvSpPr>
        <xdr:cNvPr id="314" name="補助費等該当値テキスト"/>
        <xdr:cNvSpPr txBox="1"/>
      </xdr:nvSpPr>
      <xdr:spPr>
        <a:xfrm>
          <a:off x="10528300" y="63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112297</xdr:rowOff>
    </xdr:from>
    <xdr:to>
      <xdr:col>14</xdr:col>
      <xdr:colOff>79375</xdr:colOff>
      <xdr:row>38</xdr:row>
      <xdr:rowOff>42447</xdr:rowOff>
    </xdr:to>
    <xdr:sp macro="" textlink="">
      <xdr:nvSpPr>
        <xdr:cNvPr id="315" name="円/楕円 314"/>
        <xdr:cNvSpPr/>
      </xdr:nvSpPr>
      <xdr:spPr>
        <a:xfrm>
          <a:off x="9588500" y="64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33574</xdr:rowOff>
    </xdr:from>
    <xdr:ext cx="534377" cy="259045"/>
    <xdr:sp macro="" textlink="">
      <xdr:nvSpPr>
        <xdr:cNvPr id="316" name="テキスト ボックス 315"/>
        <xdr:cNvSpPr txBox="1"/>
      </xdr:nvSpPr>
      <xdr:spPr>
        <a:xfrm>
          <a:off x="9372111" y="65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127819</xdr:rowOff>
    </xdr:from>
    <xdr:to>
      <xdr:col>12</xdr:col>
      <xdr:colOff>561975</xdr:colOff>
      <xdr:row>38</xdr:row>
      <xdr:rowOff>57969</xdr:rowOff>
    </xdr:to>
    <xdr:sp macro="" textlink="">
      <xdr:nvSpPr>
        <xdr:cNvPr id="317" name="円/楕円 316"/>
        <xdr:cNvSpPr/>
      </xdr:nvSpPr>
      <xdr:spPr>
        <a:xfrm>
          <a:off x="8699500" y="64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49096</xdr:rowOff>
    </xdr:from>
    <xdr:ext cx="534377" cy="259045"/>
    <xdr:sp macro="" textlink="">
      <xdr:nvSpPr>
        <xdr:cNvPr id="318" name="テキスト ボックス 317"/>
        <xdr:cNvSpPr txBox="1"/>
      </xdr:nvSpPr>
      <xdr:spPr>
        <a:xfrm>
          <a:off x="8483111" y="65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135256</xdr:rowOff>
    </xdr:from>
    <xdr:to>
      <xdr:col>11</xdr:col>
      <xdr:colOff>358775</xdr:colOff>
      <xdr:row>38</xdr:row>
      <xdr:rowOff>65406</xdr:rowOff>
    </xdr:to>
    <xdr:sp macro="" textlink="">
      <xdr:nvSpPr>
        <xdr:cNvPr id="319" name="円/楕円 318"/>
        <xdr:cNvSpPr/>
      </xdr:nvSpPr>
      <xdr:spPr>
        <a:xfrm>
          <a:off x="7810500" y="64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56533</xdr:rowOff>
    </xdr:from>
    <xdr:ext cx="534377" cy="259045"/>
    <xdr:sp macro="" textlink="">
      <xdr:nvSpPr>
        <xdr:cNvPr id="320" name="テキスト ボックス 319"/>
        <xdr:cNvSpPr txBox="1"/>
      </xdr:nvSpPr>
      <xdr:spPr>
        <a:xfrm>
          <a:off x="7594111" y="65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129812</xdr:rowOff>
    </xdr:from>
    <xdr:to>
      <xdr:col>10</xdr:col>
      <xdr:colOff>155575</xdr:colOff>
      <xdr:row>38</xdr:row>
      <xdr:rowOff>59962</xdr:rowOff>
    </xdr:to>
    <xdr:sp macro="" textlink="">
      <xdr:nvSpPr>
        <xdr:cNvPr id="321" name="円/楕円 320"/>
        <xdr:cNvSpPr/>
      </xdr:nvSpPr>
      <xdr:spPr>
        <a:xfrm>
          <a:off x="6921500" y="647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51088</xdr:rowOff>
    </xdr:from>
    <xdr:ext cx="534377" cy="259045"/>
    <xdr:sp macro="" textlink="">
      <xdr:nvSpPr>
        <xdr:cNvPr id="322" name="テキスト ボックス 321"/>
        <xdr:cNvSpPr txBox="1"/>
      </xdr:nvSpPr>
      <xdr:spPr>
        <a:xfrm>
          <a:off x="6705111" y="65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90426</xdr:rowOff>
    </xdr:from>
    <xdr:to>
      <xdr:col>15</xdr:col>
      <xdr:colOff>180975</xdr:colOff>
      <xdr:row>58</xdr:row>
      <xdr:rowOff>119579</xdr:rowOff>
    </xdr:to>
    <xdr:cxnSp macro="">
      <xdr:nvCxnSpPr>
        <xdr:cNvPr id="349" name="直線コネクタ 348"/>
        <xdr:cNvCxnSpPr/>
      </xdr:nvCxnSpPr>
      <xdr:spPr>
        <a:xfrm>
          <a:off x="9639300" y="10034526"/>
          <a:ext cx="838200" cy="2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90426</xdr:rowOff>
    </xdr:from>
    <xdr:to>
      <xdr:col>14</xdr:col>
      <xdr:colOff>28575</xdr:colOff>
      <xdr:row>58</xdr:row>
      <xdr:rowOff>125254</xdr:rowOff>
    </xdr:to>
    <xdr:cxnSp macro="">
      <xdr:nvCxnSpPr>
        <xdr:cNvPr id="352" name="直線コネクタ 351"/>
        <xdr:cNvCxnSpPr/>
      </xdr:nvCxnSpPr>
      <xdr:spPr>
        <a:xfrm flipV="1">
          <a:off x="8750300" y="10034526"/>
          <a:ext cx="889000" cy="3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124287</xdr:rowOff>
    </xdr:from>
    <xdr:to>
      <xdr:col>12</xdr:col>
      <xdr:colOff>511175</xdr:colOff>
      <xdr:row>58</xdr:row>
      <xdr:rowOff>125254</xdr:rowOff>
    </xdr:to>
    <xdr:cxnSp macro="">
      <xdr:nvCxnSpPr>
        <xdr:cNvPr id="355" name="直線コネクタ 354"/>
        <xdr:cNvCxnSpPr/>
      </xdr:nvCxnSpPr>
      <xdr:spPr>
        <a:xfrm>
          <a:off x="7861300" y="10068387"/>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124287</xdr:rowOff>
    </xdr:from>
    <xdr:to>
      <xdr:col>11</xdr:col>
      <xdr:colOff>307975</xdr:colOff>
      <xdr:row>58</xdr:row>
      <xdr:rowOff>130715</xdr:rowOff>
    </xdr:to>
    <xdr:cxnSp macro="">
      <xdr:nvCxnSpPr>
        <xdr:cNvPr id="358" name="直線コネクタ 357"/>
        <xdr:cNvCxnSpPr/>
      </xdr:nvCxnSpPr>
      <xdr:spPr>
        <a:xfrm flipV="1">
          <a:off x="6972300" y="10068387"/>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68779</xdr:rowOff>
    </xdr:from>
    <xdr:to>
      <xdr:col>15</xdr:col>
      <xdr:colOff>231775</xdr:colOff>
      <xdr:row>58</xdr:row>
      <xdr:rowOff>170379</xdr:rowOff>
    </xdr:to>
    <xdr:sp macro="" textlink="">
      <xdr:nvSpPr>
        <xdr:cNvPr id="368" name="円/楕円 367"/>
        <xdr:cNvSpPr/>
      </xdr:nvSpPr>
      <xdr:spPr>
        <a:xfrm>
          <a:off x="10426700" y="100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155156</xdr:rowOff>
    </xdr:from>
    <xdr:ext cx="534377" cy="259045"/>
    <xdr:sp macro="" textlink="">
      <xdr:nvSpPr>
        <xdr:cNvPr id="369" name="普通建設事業費該当値テキスト"/>
        <xdr:cNvSpPr txBox="1"/>
      </xdr:nvSpPr>
      <xdr:spPr>
        <a:xfrm>
          <a:off x="10528300" y="99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39626</xdr:rowOff>
    </xdr:from>
    <xdr:to>
      <xdr:col>14</xdr:col>
      <xdr:colOff>79375</xdr:colOff>
      <xdr:row>58</xdr:row>
      <xdr:rowOff>141226</xdr:rowOff>
    </xdr:to>
    <xdr:sp macro="" textlink="">
      <xdr:nvSpPr>
        <xdr:cNvPr id="370" name="円/楕円 369"/>
        <xdr:cNvSpPr/>
      </xdr:nvSpPr>
      <xdr:spPr>
        <a:xfrm>
          <a:off x="9588500" y="9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132353</xdr:rowOff>
    </xdr:from>
    <xdr:ext cx="599010" cy="259045"/>
    <xdr:sp macro="" textlink="">
      <xdr:nvSpPr>
        <xdr:cNvPr id="371" name="テキスト ボックス 370"/>
        <xdr:cNvSpPr txBox="1"/>
      </xdr:nvSpPr>
      <xdr:spPr>
        <a:xfrm>
          <a:off x="9339794" y="1007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74454</xdr:rowOff>
    </xdr:from>
    <xdr:to>
      <xdr:col>12</xdr:col>
      <xdr:colOff>561975</xdr:colOff>
      <xdr:row>59</xdr:row>
      <xdr:rowOff>4604</xdr:rowOff>
    </xdr:to>
    <xdr:sp macro="" textlink="">
      <xdr:nvSpPr>
        <xdr:cNvPr id="372" name="円/楕円 371"/>
        <xdr:cNvSpPr/>
      </xdr:nvSpPr>
      <xdr:spPr>
        <a:xfrm>
          <a:off x="8699500" y="10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167181</xdr:rowOff>
    </xdr:from>
    <xdr:ext cx="534377" cy="259045"/>
    <xdr:sp macro="" textlink="">
      <xdr:nvSpPr>
        <xdr:cNvPr id="373" name="テキスト ボックス 372"/>
        <xdr:cNvSpPr txBox="1"/>
      </xdr:nvSpPr>
      <xdr:spPr>
        <a:xfrm>
          <a:off x="8483111" y="1011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73487</xdr:rowOff>
    </xdr:from>
    <xdr:to>
      <xdr:col>11</xdr:col>
      <xdr:colOff>358775</xdr:colOff>
      <xdr:row>59</xdr:row>
      <xdr:rowOff>3637</xdr:rowOff>
    </xdr:to>
    <xdr:sp macro="" textlink="">
      <xdr:nvSpPr>
        <xdr:cNvPr id="374" name="円/楕円 373"/>
        <xdr:cNvSpPr/>
      </xdr:nvSpPr>
      <xdr:spPr>
        <a:xfrm>
          <a:off x="7810500" y="100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166214</xdr:rowOff>
    </xdr:from>
    <xdr:ext cx="534377" cy="259045"/>
    <xdr:sp macro="" textlink="">
      <xdr:nvSpPr>
        <xdr:cNvPr id="375" name="テキスト ボックス 374"/>
        <xdr:cNvSpPr txBox="1"/>
      </xdr:nvSpPr>
      <xdr:spPr>
        <a:xfrm>
          <a:off x="7594111" y="101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79915</xdr:rowOff>
    </xdr:from>
    <xdr:to>
      <xdr:col>10</xdr:col>
      <xdr:colOff>155575</xdr:colOff>
      <xdr:row>59</xdr:row>
      <xdr:rowOff>10065</xdr:rowOff>
    </xdr:to>
    <xdr:sp macro="" textlink="">
      <xdr:nvSpPr>
        <xdr:cNvPr id="376" name="円/楕円 375"/>
        <xdr:cNvSpPr/>
      </xdr:nvSpPr>
      <xdr:spPr>
        <a:xfrm>
          <a:off x="6921500" y="100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1192</xdr:rowOff>
    </xdr:from>
    <xdr:ext cx="534377" cy="259045"/>
    <xdr:sp macro="" textlink="">
      <xdr:nvSpPr>
        <xdr:cNvPr id="377" name="テキスト ボックス 376"/>
        <xdr:cNvSpPr txBox="1"/>
      </xdr:nvSpPr>
      <xdr:spPr>
        <a:xfrm>
          <a:off x="6705111" y="1011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33320</xdr:rowOff>
    </xdr:from>
    <xdr:to>
      <xdr:col>15</xdr:col>
      <xdr:colOff>180975</xdr:colOff>
      <xdr:row>79</xdr:row>
      <xdr:rowOff>42363</xdr:rowOff>
    </xdr:to>
    <xdr:cxnSp macro="">
      <xdr:nvCxnSpPr>
        <xdr:cNvPr id="406" name="直線コネクタ 405"/>
        <xdr:cNvCxnSpPr/>
      </xdr:nvCxnSpPr>
      <xdr:spPr>
        <a:xfrm flipV="1">
          <a:off x="9639300" y="13577870"/>
          <a:ext cx="8382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27612</xdr:rowOff>
    </xdr:from>
    <xdr:to>
      <xdr:col>14</xdr:col>
      <xdr:colOff>28575</xdr:colOff>
      <xdr:row>79</xdr:row>
      <xdr:rowOff>42363</xdr:rowOff>
    </xdr:to>
    <xdr:cxnSp macro="">
      <xdr:nvCxnSpPr>
        <xdr:cNvPr id="409" name="直線コネクタ 408"/>
        <xdr:cNvCxnSpPr/>
      </xdr:nvCxnSpPr>
      <xdr:spPr>
        <a:xfrm>
          <a:off x="8750300" y="13572162"/>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153970</xdr:rowOff>
    </xdr:from>
    <xdr:to>
      <xdr:col>15</xdr:col>
      <xdr:colOff>231775</xdr:colOff>
      <xdr:row>79</xdr:row>
      <xdr:rowOff>84120</xdr:rowOff>
    </xdr:to>
    <xdr:sp macro="" textlink="">
      <xdr:nvSpPr>
        <xdr:cNvPr id="419" name="円/楕円 418"/>
        <xdr:cNvSpPr/>
      </xdr:nvSpPr>
      <xdr:spPr>
        <a:xfrm>
          <a:off x="10426700" y="135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68897</xdr:rowOff>
    </xdr:from>
    <xdr:ext cx="469744" cy="259045"/>
    <xdr:sp macro="" textlink="">
      <xdr:nvSpPr>
        <xdr:cNvPr id="420" name="普通建設事業費 （ うち新規整備　）該当値テキスト"/>
        <xdr:cNvSpPr txBox="1"/>
      </xdr:nvSpPr>
      <xdr:spPr>
        <a:xfrm>
          <a:off x="10528300" y="1344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163013</xdr:rowOff>
    </xdr:from>
    <xdr:to>
      <xdr:col>14</xdr:col>
      <xdr:colOff>79375</xdr:colOff>
      <xdr:row>79</xdr:row>
      <xdr:rowOff>93163</xdr:rowOff>
    </xdr:to>
    <xdr:sp macro="" textlink="">
      <xdr:nvSpPr>
        <xdr:cNvPr id="421" name="円/楕円 420"/>
        <xdr:cNvSpPr/>
      </xdr:nvSpPr>
      <xdr:spPr>
        <a:xfrm>
          <a:off x="9588500" y="135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84290</xdr:rowOff>
    </xdr:from>
    <xdr:ext cx="469744" cy="259045"/>
    <xdr:sp macro="" textlink="">
      <xdr:nvSpPr>
        <xdr:cNvPr id="422" name="テキスト ボックス 421"/>
        <xdr:cNvSpPr txBox="1"/>
      </xdr:nvSpPr>
      <xdr:spPr>
        <a:xfrm>
          <a:off x="9404427" y="1362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148262</xdr:rowOff>
    </xdr:from>
    <xdr:to>
      <xdr:col>12</xdr:col>
      <xdr:colOff>561975</xdr:colOff>
      <xdr:row>79</xdr:row>
      <xdr:rowOff>78412</xdr:rowOff>
    </xdr:to>
    <xdr:sp macro="" textlink="">
      <xdr:nvSpPr>
        <xdr:cNvPr id="423" name="円/楕円 422"/>
        <xdr:cNvSpPr/>
      </xdr:nvSpPr>
      <xdr:spPr>
        <a:xfrm>
          <a:off x="8699500" y="13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69539</xdr:rowOff>
    </xdr:from>
    <xdr:ext cx="469744" cy="259045"/>
    <xdr:sp macro="" textlink="">
      <xdr:nvSpPr>
        <xdr:cNvPr id="424" name="テキスト ボックス 423"/>
        <xdr:cNvSpPr txBox="1"/>
      </xdr:nvSpPr>
      <xdr:spPr>
        <a:xfrm>
          <a:off x="8515427" y="136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44909</xdr:rowOff>
    </xdr:from>
    <xdr:to>
      <xdr:col>15</xdr:col>
      <xdr:colOff>180975</xdr:colOff>
      <xdr:row>98</xdr:row>
      <xdr:rowOff>107986</xdr:rowOff>
    </xdr:to>
    <xdr:cxnSp macro="">
      <xdr:nvCxnSpPr>
        <xdr:cNvPr id="451" name="直線コネクタ 450"/>
        <xdr:cNvCxnSpPr/>
      </xdr:nvCxnSpPr>
      <xdr:spPr>
        <a:xfrm>
          <a:off x="9639300" y="16847009"/>
          <a:ext cx="838200" cy="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44909</xdr:rowOff>
    </xdr:from>
    <xdr:to>
      <xdr:col>14</xdr:col>
      <xdr:colOff>28575</xdr:colOff>
      <xdr:row>98</xdr:row>
      <xdr:rowOff>124009</xdr:rowOff>
    </xdr:to>
    <xdr:cxnSp macro="">
      <xdr:nvCxnSpPr>
        <xdr:cNvPr id="454" name="直線コネクタ 453"/>
        <xdr:cNvCxnSpPr/>
      </xdr:nvCxnSpPr>
      <xdr:spPr>
        <a:xfrm flipV="1">
          <a:off x="8750300" y="16847009"/>
          <a:ext cx="889000" cy="7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57186</xdr:rowOff>
    </xdr:from>
    <xdr:to>
      <xdr:col>15</xdr:col>
      <xdr:colOff>231775</xdr:colOff>
      <xdr:row>98</xdr:row>
      <xdr:rowOff>158786</xdr:rowOff>
    </xdr:to>
    <xdr:sp macro="" textlink="">
      <xdr:nvSpPr>
        <xdr:cNvPr id="464" name="円/楕円 463"/>
        <xdr:cNvSpPr/>
      </xdr:nvSpPr>
      <xdr:spPr>
        <a:xfrm>
          <a:off x="10426700" y="168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143563</xdr:rowOff>
    </xdr:from>
    <xdr:ext cx="534377" cy="259045"/>
    <xdr:sp macro="" textlink="">
      <xdr:nvSpPr>
        <xdr:cNvPr id="465" name="普通建設事業費 （ うち更新整備　）該当値テキスト"/>
        <xdr:cNvSpPr txBox="1"/>
      </xdr:nvSpPr>
      <xdr:spPr>
        <a:xfrm>
          <a:off x="10528300" y="1677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165559</xdr:rowOff>
    </xdr:from>
    <xdr:to>
      <xdr:col>14</xdr:col>
      <xdr:colOff>79375</xdr:colOff>
      <xdr:row>98</xdr:row>
      <xdr:rowOff>95709</xdr:rowOff>
    </xdr:to>
    <xdr:sp macro="" textlink="">
      <xdr:nvSpPr>
        <xdr:cNvPr id="466" name="円/楕円 465"/>
        <xdr:cNvSpPr/>
      </xdr:nvSpPr>
      <xdr:spPr>
        <a:xfrm>
          <a:off x="9588500" y="167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86836</xdr:rowOff>
    </xdr:from>
    <xdr:ext cx="599010" cy="259045"/>
    <xdr:sp macro="" textlink="">
      <xdr:nvSpPr>
        <xdr:cNvPr id="467" name="テキスト ボックス 466"/>
        <xdr:cNvSpPr txBox="1"/>
      </xdr:nvSpPr>
      <xdr:spPr>
        <a:xfrm>
          <a:off x="9339794" y="1688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73209</xdr:rowOff>
    </xdr:from>
    <xdr:to>
      <xdr:col>12</xdr:col>
      <xdr:colOff>561975</xdr:colOff>
      <xdr:row>99</xdr:row>
      <xdr:rowOff>3359</xdr:rowOff>
    </xdr:to>
    <xdr:sp macro="" textlink="">
      <xdr:nvSpPr>
        <xdr:cNvPr id="468" name="円/楕円 467"/>
        <xdr:cNvSpPr/>
      </xdr:nvSpPr>
      <xdr:spPr>
        <a:xfrm>
          <a:off x="8699500" y="168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165936</xdr:rowOff>
    </xdr:from>
    <xdr:ext cx="534377" cy="259045"/>
    <xdr:sp macro="" textlink="">
      <xdr:nvSpPr>
        <xdr:cNvPr id="469" name="テキスト ボックス 468"/>
        <xdr:cNvSpPr txBox="1"/>
      </xdr:nvSpPr>
      <xdr:spPr>
        <a:xfrm>
          <a:off x="8483111" y="1696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55826</xdr:rowOff>
    </xdr:from>
    <xdr:to>
      <xdr:col>23</xdr:col>
      <xdr:colOff>517525</xdr:colOff>
      <xdr:row>78</xdr:row>
      <xdr:rowOff>64540</xdr:rowOff>
    </xdr:to>
    <xdr:cxnSp macro="">
      <xdr:nvCxnSpPr>
        <xdr:cNvPr id="612" name="直線コネクタ 611"/>
        <xdr:cNvCxnSpPr/>
      </xdr:nvCxnSpPr>
      <xdr:spPr>
        <a:xfrm>
          <a:off x="15481300" y="13428926"/>
          <a:ext cx="8382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45025</xdr:rowOff>
    </xdr:from>
    <xdr:to>
      <xdr:col>22</xdr:col>
      <xdr:colOff>365125</xdr:colOff>
      <xdr:row>78</xdr:row>
      <xdr:rowOff>55826</xdr:rowOff>
    </xdr:to>
    <xdr:cxnSp macro="">
      <xdr:nvCxnSpPr>
        <xdr:cNvPr id="615" name="直線コネクタ 614"/>
        <xdr:cNvCxnSpPr/>
      </xdr:nvCxnSpPr>
      <xdr:spPr>
        <a:xfrm>
          <a:off x="14592300" y="13418125"/>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45025</xdr:rowOff>
    </xdr:from>
    <xdr:to>
      <xdr:col>21</xdr:col>
      <xdr:colOff>161925</xdr:colOff>
      <xdr:row>78</xdr:row>
      <xdr:rowOff>49960</xdr:rowOff>
    </xdr:to>
    <xdr:cxnSp macro="">
      <xdr:nvCxnSpPr>
        <xdr:cNvPr id="618" name="直線コネクタ 617"/>
        <xdr:cNvCxnSpPr/>
      </xdr:nvCxnSpPr>
      <xdr:spPr>
        <a:xfrm flipV="1">
          <a:off x="13703300" y="13418125"/>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49960</xdr:rowOff>
    </xdr:from>
    <xdr:to>
      <xdr:col>19</xdr:col>
      <xdr:colOff>644525</xdr:colOff>
      <xdr:row>78</xdr:row>
      <xdr:rowOff>54505</xdr:rowOff>
    </xdr:to>
    <xdr:cxnSp macro="">
      <xdr:nvCxnSpPr>
        <xdr:cNvPr id="621" name="直線コネクタ 620"/>
        <xdr:cNvCxnSpPr/>
      </xdr:nvCxnSpPr>
      <xdr:spPr>
        <a:xfrm flipV="1">
          <a:off x="12814300" y="13423060"/>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13740</xdr:rowOff>
    </xdr:from>
    <xdr:to>
      <xdr:col>23</xdr:col>
      <xdr:colOff>568325</xdr:colOff>
      <xdr:row>78</xdr:row>
      <xdr:rowOff>115340</xdr:rowOff>
    </xdr:to>
    <xdr:sp macro="" textlink="">
      <xdr:nvSpPr>
        <xdr:cNvPr id="631" name="円/楕円 630"/>
        <xdr:cNvSpPr/>
      </xdr:nvSpPr>
      <xdr:spPr>
        <a:xfrm>
          <a:off x="16268700" y="133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163617</xdr:rowOff>
    </xdr:from>
    <xdr:ext cx="534377" cy="259045"/>
    <xdr:sp macro="" textlink="">
      <xdr:nvSpPr>
        <xdr:cNvPr id="632" name="公債費該当値テキスト"/>
        <xdr:cNvSpPr txBox="1"/>
      </xdr:nvSpPr>
      <xdr:spPr>
        <a:xfrm>
          <a:off x="16370300" y="133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5026</xdr:rowOff>
    </xdr:from>
    <xdr:to>
      <xdr:col>22</xdr:col>
      <xdr:colOff>415925</xdr:colOff>
      <xdr:row>78</xdr:row>
      <xdr:rowOff>106626</xdr:rowOff>
    </xdr:to>
    <xdr:sp macro="" textlink="">
      <xdr:nvSpPr>
        <xdr:cNvPr id="633" name="円/楕円 632"/>
        <xdr:cNvSpPr/>
      </xdr:nvSpPr>
      <xdr:spPr>
        <a:xfrm>
          <a:off x="15430500" y="133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97753</xdr:rowOff>
    </xdr:from>
    <xdr:ext cx="534377" cy="259045"/>
    <xdr:sp macro="" textlink="">
      <xdr:nvSpPr>
        <xdr:cNvPr id="634" name="テキスト ボックス 633"/>
        <xdr:cNvSpPr txBox="1"/>
      </xdr:nvSpPr>
      <xdr:spPr>
        <a:xfrm>
          <a:off x="15214111" y="134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165675</xdr:rowOff>
    </xdr:from>
    <xdr:to>
      <xdr:col>21</xdr:col>
      <xdr:colOff>212725</xdr:colOff>
      <xdr:row>78</xdr:row>
      <xdr:rowOff>95825</xdr:rowOff>
    </xdr:to>
    <xdr:sp macro="" textlink="">
      <xdr:nvSpPr>
        <xdr:cNvPr id="635" name="円/楕円 634"/>
        <xdr:cNvSpPr/>
      </xdr:nvSpPr>
      <xdr:spPr>
        <a:xfrm>
          <a:off x="14541500" y="133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86952</xdr:rowOff>
    </xdr:from>
    <xdr:ext cx="534377" cy="259045"/>
    <xdr:sp macro="" textlink="">
      <xdr:nvSpPr>
        <xdr:cNvPr id="636" name="テキスト ボックス 635"/>
        <xdr:cNvSpPr txBox="1"/>
      </xdr:nvSpPr>
      <xdr:spPr>
        <a:xfrm>
          <a:off x="14325111" y="134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170610</xdr:rowOff>
    </xdr:from>
    <xdr:to>
      <xdr:col>20</xdr:col>
      <xdr:colOff>9525</xdr:colOff>
      <xdr:row>78</xdr:row>
      <xdr:rowOff>100760</xdr:rowOff>
    </xdr:to>
    <xdr:sp macro="" textlink="">
      <xdr:nvSpPr>
        <xdr:cNvPr id="637" name="円/楕円 636"/>
        <xdr:cNvSpPr/>
      </xdr:nvSpPr>
      <xdr:spPr>
        <a:xfrm>
          <a:off x="13652500" y="133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91887</xdr:rowOff>
    </xdr:from>
    <xdr:ext cx="534377" cy="259045"/>
    <xdr:sp macro="" textlink="">
      <xdr:nvSpPr>
        <xdr:cNvPr id="638" name="テキスト ボックス 637"/>
        <xdr:cNvSpPr txBox="1"/>
      </xdr:nvSpPr>
      <xdr:spPr>
        <a:xfrm>
          <a:off x="13436111" y="1346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3705</xdr:rowOff>
    </xdr:from>
    <xdr:to>
      <xdr:col>18</xdr:col>
      <xdr:colOff>492125</xdr:colOff>
      <xdr:row>78</xdr:row>
      <xdr:rowOff>105305</xdr:rowOff>
    </xdr:to>
    <xdr:sp macro="" textlink="">
      <xdr:nvSpPr>
        <xdr:cNvPr id="639" name="円/楕円 638"/>
        <xdr:cNvSpPr/>
      </xdr:nvSpPr>
      <xdr:spPr>
        <a:xfrm>
          <a:off x="12763500" y="133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96432</xdr:rowOff>
    </xdr:from>
    <xdr:ext cx="534377" cy="259045"/>
    <xdr:sp macro="" textlink="">
      <xdr:nvSpPr>
        <xdr:cNvPr id="640" name="テキスト ボックス 639"/>
        <xdr:cNvSpPr txBox="1"/>
      </xdr:nvSpPr>
      <xdr:spPr>
        <a:xfrm>
          <a:off x="12547111" y="1346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168478</xdr:rowOff>
    </xdr:from>
    <xdr:to>
      <xdr:col>23</xdr:col>
      <xdr:colOff>517525</xdr:colOff>
      <xdr:row>99</xdr:row>
      <xdr:rowOff>26749</xdr:rowOff>
    </xdr:to>
    <xdr:cxnSp macro="">
      <xdr:nvCxnSpPr>
        <xdr:cNvPr id="669" name="直線コネクタ 668"/>
        <xdr:cNvCxnSpPr/>
      </xdr:nvCxnSpPr>
      <xdr:spPr>
        <a:xfrm>
          <a:off x="15481300" y="16970578"/>
          <a:ext cx="8382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168478</xdr:rowOff>
    </xdr:from>
    <xdr:to>
      <xdr:col>22</xdr:col>
      <xdr:colOff>365125</xdr:colOff>
      <xdr:row>99</xdr:row>
      <xdr:rowOff>31764</xdr:rowOff>
    </xdr:to>
    <xdr:cxnSp macro="">
      <xdr:nvCxnSpPr>
        <xdr:cNvPr id="672" name="直線コネクタ 671"/>
        <xdr:cNvCxnSpPr/>
      </xdr:nvCxnSpPr>
      <xdr:spPr>
        <a:xfrm flipV="1">
          <a:off x="14592300" y="16970578"/>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25433</xdr:rowOff>
    </xdr:from>
    <xdr:to>
      <xdr:col>21</xdr:col>
      <xdr:colOff>161925</xdr:colOff>
      <xdr:row>99</xdr:row>
      <xdr:rowOff>31764</xdr:rowOff>
    </xdr:to>
    <xdr:cxnSp macro="">
      <xdr:nvCxnSpPr>
        <xdr:cNvPr id="675" name="直線コネクタ 674"/>
        <xdr:cNvCxnSpPr/>
      </xdr:nvCxnSpPr>
      <xdr:spPr>
        <a:xfrm>
          <a:off x="13703300" y="16998983"/>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5623</xdr:rowOff>
    </xdr:from>
    <xdr:to>
      <xdr:col>19</xdr:col>
      <xdr:colOff>644525</xdr:colOff>
      <xdr:row>99</xdr:row>
      <xdr:rowOff>25433</xdr:rowOff>
    </xdr:to>
    <xdr:cxnSp macro="">
      <xdr:nvCxnSpPr>
        <xdr:cNvPr id="678" name="直線コネクタ 677"/>
        <xdr:cNvCxnSpPr/>
      </xdr:nvCxnSpPr>
      <xdr:spPr>
        <a:xfrm>
          <a:off x="12814300" y="16979173"/>
          <a:ext cx="889000" cy="1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147399</xdr:rowOff>
    </xdr:from>
    <xdr:to>
      <xdr:col>23</xdr:col>
      <xdr:colOff>568325</xdr:colOff>
      <xdr:row>99</xdr:row>
      <xdr:rowOff>77549</xdr:rowOff>
    </xdr:to>
    <xdr:sp macro="" textlink="">
      <xdr:nvSpPr>
        <xdr:cNvPr id="688" name="円/楕円 687"/>
        <xdr:cNvSpPr/>
      </xdr:nvSpPr>
      <xdr:spPr>
        <a:xfrm>
          <a:off x="16268700" y="16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62326</xdr:rowOff>
    </xdr:from>
    <xdr:ext cx="469744" cy="259045"/>
    <xdr:sp macro="" textlink="">
      <xdr:nvSpPr>
        <xdr:cNvPr id="689" name="積立金該当値テキスト"/>
        <xdr:cNvSpPr txBox="1"/>
      </xdr:nvSpPr>
      <xdr:spPr>
        <a:xfrm>
          <a:off x="16370300" y="168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117678</xdr:rowOff>
    </xdr:from>
    <xdr:to>
      <xdr:col>22</xdr:col>
      <xdr:colOff>415925</xdr:colOff>
      <xdr:row>99</xdr:row>
      <xdr:rowOff>47828</xdr:rowOff>
    </xdr:to>
    <xdr:sp macro="" textlink="">
      <xdr:nvSpPr>
        <xdr:cNvPr id="690" name="円/楕円 689"/>
        <xdr:cNvSpPr/>
      </xdr:nvSpPr>
      <xdr:spPr>
        <a:xfrm>
          <a:off x="15430500" y="169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38955</xdr:rowOff>
    </xdr:from>
    <xdr:ext cx="534377" cy="259045"/>
    <xdr:sp macro="" textlink="">
      <xdr:nvSpPr>
        <xdr:cNvPr id="691" name="テキスト ボックス 690"/>
        <xdr:cNvSpPr txBox="1"/>
      </xdr:nvSpPr>
      <xdr:spPr>
        <a:xfrm>
          <a:off x="15214111" y="170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152414</xdr:rowOff>
    </xdr:from>
    <xdr:to>
      <xdr:col>21</xdr:col>
      <xdr:colOff>212725</xdr:colOff>
      <xdr:row>99</xdr:row>
      <xdr:rowOff>82564</xdr:rowOff>
    </xdr:to>
    <xdr:sp macro="" textlink="">
      <xdr:nvSpPr>
        <xdr:cNvPr id="692" name="円/楕円 691"/>
        <xdr:cNvSpPr/>
      </xdr:nvSpPr>
      <xdr:spPr>
        <a:xfrm>
          <a:off x="14541500" y="16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73691</xdr:rowOff>
    </xdr:from>
    <xdr:ext cx="469744" cy="259045"/>
    <xdr:sp macro="" textlink="">
      <xdr:nvSpPr>
        <xdr:cNvPr id="693" name="テキスト ボックス 692"/>
        <xdr:cNvSpPr txBox="1"/>
      </xdr:nvSpPr>
      <xdr:spPr>
        <a:xfrm>
          <a:off x="14357427" y="17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146083</xdr:rowOff>
    </xdr:from>
    <xdr:to>
      <xdr:col>20</xdr:col>
      <xdr:colOff>9525</xdr:colOff>
      <xdr:row>99</xdr:row>
      <xdr:rowOff>76233</xdr:rowOff>
    </xdr:to>
    <xdr:sp macro="" textlink="">
      <xdr:nvSpPr>
        <xdr:cNvPr id="694" name="円/楕円 693"/>
        <xdr:cNvSpPr/>
      </xdr:nvSpPr>
      <xdr:spPr>
        <a:xfrm>
          <a:off x="13652500" y="16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67360</xdr:rowOff>
    </xdr:from>
    <xdr:ext cx="469744" cy="259045"/>
    <xdr:sp macro="" textlink="">
      <xdr:nvSpPr>
        <xdr:cNvPr id="695" name="テキスト ボックス 694"/>
        <xdr:cNvSpPr txBox="1"/>
      </xdr:nvSpPr>
      <xdr:spPr>
        <a:xfrm>
          <a:off x="13468427" y="170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126273</xdr:rowOff>
    </xdr:from>
    <xdr:to>
      <xdr:col>18</xdr:col>
      <xdr:colOff>492125</xdr:colOff>
      <xdr:row>99</xdr:row>
      <xdr:rowOff>56423</xdr:rowOff>
    </xdr:to>
    <xdr:sp macro="" textlink="">
      <xdr:nvSpPr>
        <xdr:cNvPr id="696" name="円/楕円 695"/>
        <xdr:cNvSpPr/>
      </xdr:nvSpPr>
      <xdr:spPr>
        <a:xfrm>
          <a:off x="12763500" y="16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47550</xdr:rowOff>
    </xdr:from>
    <xdr:ext cx="534377" cy="259045"/>
    <xdr:sp macro="" textlink="">
      <xdr:nvSpPr>
        <xdr:cNvPr id="697" name="テキスト ボックス 696"/>
        <xdr:cNvSpPr txBox="1"/>
      </xdr:nvSpPr>
      <xdr:spPr>
        <a:xfrm>
          <a:off x="12547111" y="1702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129413</xdr:rowOff>
    </xdr:from>
    <xdr:to>
      <xdr:col>32</xdr:col>
      <xdr:colOff>187325</xdr:colOff>
      <xdr:row>38</xdr:row>
      <xdr:rowOff>139700</xdr:rowOff>
    </xdr:to>
    <xdr:cxnSp macro="">
      <xdr:nvCxnSpPr>
        <xdr:cNvPr id="724" name="直線コネクタ 723"/>
        <xdr:cNvCxnSpPr/>
      </xdr:nvCxnSpPr>
      <xdr:spPr>
        <a:xfrm flipV="1">
          <a:off x="21323300" y="664451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78613</xdr:rowOff>
    </xdr:from>
    <xdr:to>
      <xdr:col>32</xdr:col>
      <xdr:colOff>238125</xdr:colOff>
      <xdr:row>39</xdr:row>
      <xdr:rowOff>8763</xdr:rowOff>
    </xdr:to>
    <xdr:sp macro="" textlink="">
      <xdr:nvSpPr>
        <xdr:cNvPr id="743" name="円/楕円 742"/>
        <xdr:cNvSpPr/>
      </xdr:nvSpPr>
      <xdr:spPr>
        <a:xfrm>
          <a:off x="22110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164990</xdr:rowOff>
    </xdr:from>
    <xdr:ext cx="313932" cy="259045"/>
    <xdr:sp macro="" textlink="">
      <xdr:nvSpPr>
        <xdr:cNvPr id="744" name="投資及び出資金該当値テキスト"/>
        <xdr:cNvSpPr txBox="1"/>
      </xdr:nvSpPr>
      <xdr:spPr>
        <a:xfrm>
          <a:off x="22212300" y="650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6" name="テキスト ボックス 785"/>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73064</xdr:rowOff>
    </xdr:from>
    <xdr:to>
      <xdr:col>32</xdr:col>
      <xdr:colOff>187325</xdr:colOff>
      <xdr:row>76</xdr:row>
      <xdr:rowOff>81491</xdr:rowOff>
    </xdr:to>
    <xdr:cxnSp macro="">
      <xdr:nvCxnSpPr>
        <xdr:cNvPr id="838" name="直線コネクタ 837"/>
        <xdr:cNvCxnSpPr/>
      </xdr:nvCxnSpPr>
      <xdr:spPr>
        <a:xfrm>
          <a:off x="21323300" y="13103264"/>
          <a:ext cx="8382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73064</xdr:rowOff>
    </xdr:from>
    <xdr:to>
      <xdr:col>31</xdr:col>
      <xdr:colOff>34925</xdr:colOff>
      <xdr:row>76</xdr:row>
      <xdr:rowOff>99405</xdr:rowOff>
    </xdr:to>
    <xdr:cxnSp macro="">
      <xdr:nvCxnSpPr>
        <xdr:cNvPr id="841" name="直線コネクタ 840"/>
        <xdr:cNvCxnSpPr/>
      </xdr:nvCxnSpPr>
      <xdr:spPr>
        <a:xfrm flipV="1">
          <a:off x="20434300" y="13103264"/>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99405</xdr:rowOff>
    </xdr:from>
    <xdr:to>
      <xdr:col>29</xdr:col>
      <xdr:colOff>517525</xdr:colOff>
      <xdr:row>76</xdr:row>
      <xdr:rowOff>120969</xdr:rowOff>
    </xdr:to>
    <xdr:cxnSp macro="">
      <xdr:nvCxnSpPr>
        <xdr:cNvPr id="844" name="直線コネクタ 843"/>
        <xdr:cNvCxnSpPr/>
      </xdr:nvCxnSpPr>
      <xdr:spPr>
        <a:xfrm flipV="1">
          <a:off x="19545300" y="13129605"/>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120969</xdr:rowOff>
    </xdr:from>
    <xdr:to>
      <xdr:col>28</xdr:col>
      <xdr:colOff>314325</xdr:colOff>
      <xdr:row>76</xdr:row>
      <xdr:rowOff>124406</xdr:rowOff>
    </xdr:to>
    <xdr:cxnSp macro="">
      <xdr:nvCxnSpPr>
        <xdr:cNvPr id="847" name="直線コネクタ 846"/>
        <xdr:cNvCxnSpPr/>
      </xdr:nvCxnSpPr>
      <xdr:spPr>
        <a:xfrm flipV="1">
          <a:off x="18656300" y="13151169"/>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30691</xdr:rowOff>
    </xdr:from>
    <xdr:to>
      <xdr:col>32</xdr:col>
      <xdr:colOff>238125</xdr:colOff>
      <xdr:row>76</xdr:row>
      <xdr:rowOff>132291</xdr:rowOff>
    </xdr:to>
    <xdr:sp macro="" textlink="">
      <xdr:nvSpPr>
        <xdr:cNvPr id="857" name="円/楕円 856"/>
        <xdr:cNvSpPr/>
      </xdr:nvSpPr>
      <xdr:spPr>
        <a:xfrm>
          <a:off x="22110700" y="130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9118</xdr:rowOff>
    </xdr:from>
    <xdr:ext cx="534377" cy="259045"/>
    <xdr:sp macro="" textlink="">
      <xdr:nvSpPr>
        <xdr:cNvPr id="858" name="繰出金該当値テキスト"/>
        <xdr:cNvSpPr txBox="1"/>
      </xdr:nvSpPr>
      <xdr:spPr>
        <a:xfrm>
          <a:off x="22212300" y="130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22264</xdr:rowOff>
    </xdr:from>
    <xdr:to>
      <xdr:col>31</xdr:col>
      <xdr:colOff>85725</xdr:colOff>
      <xdr:row>76</xdr:row>
      <xdr:rowOff>123864</xdr:rowOff>
    </xdr:to>
    <xdr:sp macro="" textlink="">
      <xdr:nvSpPr>
        <xdr:cNvPr id="859" name="円/楕円 858"/>
        <xdr:cNvSpPr/>
      </xdr:nvSpPr>
      <xdr:spPr>
        <a:xfrm>
          <a:off x="21272500" y="130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114991</xdr:rowOff>
    </xdr:from>
    <xdr:ext cx="534377" cy="259045"/>
    <xdr:sp macro="" textlink="">
      <xdr:nvSpPr>
        <xdr:cNvPr id="860" name="テキスト ボックス 859"/>
        <xdr:cNvSpPr txBox="1"/>
      </xdr:nvSpPr>
      <xdr:spPr>
        <a:xfrm>
          <a:off x="21056111" y="131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48605</xdr:rowOff>
    </xdr:from>
    <xdr:to>
      <xdr:col>29</xdr:col>
      <xdr:colOff>568325</xdr:colOff>
      <xdr:row>76</xdr:row>
      <xdr:rowOff>150205</xdr:rowOff>
    </xdr:to>
    <xdr:sp macro="" textlink="">
      <xdr:nvSpPr>
        <xdr:cNvPr id="861" name="円/楕円 860"/>
        <xdr:cNvSpPr/>
      </xdr:nvSpPr>
      <xdr:spPr>
        <a:xfrm>
          <a:off x="20383500" y="130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141332</xdr:rowOff>
    </xdr:from>
    <xdr:ext cx="534377" cy="259045"/>
    <xdr:sp macro="" textlink="">
      <xdr:nvSpPr>
        <xdr:cNvPr id="862" name="テキスト ボックス 861"/>
        <xdr:cNvSpPr txBox="1"/>
      </xdr:nvSpPr>
      <xdr:spPr>
        <a:xfrm>
          <a:off x="20167111" y="131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70169</xdr:rowOff>
    </xdr:from>
    <xdr:to>
      <xdr:col>28</xdr:col>
      <xdr:colOff>365125</xdr:colOff>
      <xdr:row>77</xdr:row>
      <xdr:rowOff>319</xdr:rowOff>
    </xdr:to>
    <xdr:sp macro="" textlink="">
      <xdr:nvSpPr>
        <xdr:cNvPr id="863" name="円/楕円 862"/>
        <xdr:cNvSpPr/>
      </xdr:nvSpPr>
      <xdr:spPr>
        <a:xfrm>
          <a:off x="19494500" y="131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162896</xdr:rowOff>
    </xdr:from>
    <xdr:ext cx="534377" cy="259045"/>
    <xdr:sp macro="" textlink="">
      <xdr:nvSpPr>
        <xdr:cNvPr id="864" name="テキスト ボックス 863"/>
        <xdr:cNvSpPr txBox="1"/>
      </xdr:nvSpPr>
      <xdr:spPr>
        <a:xfrm>
          <a:off x="19278111" y="131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73606</xdr:rowOff>
    </xdr:from>
    <xdr:to>
      <xdr:col>27</xdr:col>
      <xdr:colOff>161925</xdr:colOff>
      <xdr:row>77</xdr:row>
      <xdr:rowOff>3756</xdr:rowOff>
    </xdr:to>
    <xdr:sp macro="" textlink="">
      <xdr:nvSpPr>
        <xdr:cNvPr id="865" name="円/楕円 864"/>
        <xdr:cNvSpPr/>
      </xdr:nvSpPr>
      <xdr:spPr>
        <a:xfrm>
          <a:off x="18605500" y="131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166333</xdr:rowOff>
    </xdr:from>
    <xdr:ext cx="534377" cy="259045"/>
    <xdr:sp macro="" textlink="">
      <xdr:nvSpPr>
        <xdr:cNvPr id="866" name="テキスト ボックス 865"/>
        <xdr:cNvSpPr txBox="1"/>
      </xdr:nvSpPr>
      <xdr:spPr>
        <a:xfrm>
          <a:off x="18389111" y="131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年度決算における性質別でみる特徴について、増</a:t>
          </a:r>
          <a:r>
            <a:rPr kumimoji="1" lang="ja-JP" altLang="en-US" sz="1100">
              <a:solidFill>
                <a:sysClr val="windowText" lastClr="000000"/>
              </a:solidFill>
              <a:latin typeface="+mn-lt"/>
              <a:ea typeface="+mn-ea"/>
              <a:cs typeface="+mn-cs"/>
            </a:rPr>
            <a:t>減額</a:t>
          </a:r>
          <a:r>
            <a:rPr kumimoji="1" lang="ja-JP" altLang="ja-JP" sz="1100">
              <a:solidFill>
                <a:sysClr val="windowText" lastClr="000000"/>
              </a:solidFill>
              <a:latin typeface="+mn-lt"/>
              <a:ea typeface="+mn-ea"/>
              <a:cs typeface="+mn-cs"/>
            </a:rPr>
            <a:t>金額が大きいものとしては、普通建設事業費の</a:t>
          </a:r>
          <a:r>
            <a:rPr kumimoji="1" lang="ja-JP" altLang="en-US" sz="1100">
              <a:solidFill>
                <a:sysClr val="windowText" lastClr="000000"/>
              </a:solidFill>
              <a:latin typeface="+mn-lt"/>
              <a:ea typeface="+mn-ea"/>
              <a:cs typeface="+mn-cs"/>
            </a:rPr>
            <a:t>減少</a:t>
          </a:r>
          <a:r>
            <a:rPr kumimoji="1" lang="ja-JP" altLang="ja-JP" sz="1100">
              <a:solidFill>
                <a:sysClr val="windowText" lastClr="000000"/>
              </a:solidFill>
              <a:latin typeface="+mn-lt"/>
              <a:ea typeface="+mn-ea"/>
              <a:cs typeface="+mn-cs"/>
            </a:rPr>
            <a:t>であり、</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人当たり</a:t>
          </a:r>
          <a:r>
            <a:rPr kumimoji="1" lang="ja-JP" altLang="en-US" sz="1100">
              <a:solidFill>
                <a:srgbClr val="FF0000"/>
              </a:solidFill>
              <a:latin typeface="+mn-lt"/>
              <a:ea typeface="+mn-ea"/>
              <a:cs typeface="+mn-cs"/>
            </a:rPr>
            <a:t>６８，９８１</a:t>
          </a:r>
          <a:r>
            <a:rPr kumimoji="1" lang="ja-JP" altLang="ja-JP" sz="1100" b="1">
              <a:solidFill>
                <a:srgbClr val="FF0000"/>
              </a:solidFill>
              <a:latin typeface="+mn-lt"/>
              <a:ea typeface="+mn-ea"/>
              <a:cs typeface="+mn-cs"/>
            </a:rPr>
            <a:t>円</a:t>
          </a:r>
          <a:r>
            <a:rPr kumimoji="1" lang="ja-JP" altLang="ja-JP" sz="1100">
              <a:solidFill>
                <a:sysClr val="windowText" lastClr="000000"/>
              </a:solidFill>
              <a:latin typeface="+mn-lt"/>
              <a:ea typeface="+mn-ea"/>
              <a:cs typeface="+mn-cs"/>
            </a:rPr>
            <a:t>の</a:t>
          </a:r>
          <a:r>
            <a:rPr kumimoji="1" lang="ja-JP" altLang="en-US" sz="1100">
              <a:solidFill>
                <a:sysClr val="windowText" lastClr="000000"/>
              </a:solidFill>
              <a:latin typeface="+mn-lt"/>
              <a:ea typeface="+mn-ea"/>
              <a:cs typeface="+mn-cs"/>
            </a:rPr>
            <a:t>減</a:t>
          </a:r>
          <a:r>
            <a:rPr kumimoji="1" lang="ja-JP" altLang="ja-JP" sz="1100">
              <a:solidFill>
                <a:sysClr val="windowText" lastClr="000000"/>
              </a:solidFill>
              <a:latin typeface="+mn-lt"/>
              <a:ea typeface="+mn-ea"/>
              <a:cs typeface="+mn-cs"/>
            </a:rPr>
            <a:t>額となっている。</a:t>
          </a:r>
          <a:r>
            <a:rPr kumimoji="1" lang="ja-JP" altLang="en-US" sz="1100">
              <a:solidFill>
                <a:sysClr val="windowText" lastClr="000000"/>
              </a:solidFill>
              <a:latin typeface="+mn-lt"/>
              <a:ea typeface="+mn-ea"/>
              <a:cs typeface="+mn-cs"/>
            </a:rPr>
            <a:t>これは</a:t>
          </a:r>
          <a:r>
            <a:rPr kumimoji="1" lang="ja-JP" altLang="ja-JP" sz="1100">
              <a:solidFill>
                <a:sysClr val="windowText" lastClr="000000"/>
              </a:solidFill>
              <a:latin typeface="+mn-lt"/>
              <a:ea typeface="+mn-ea"/>
              <a:cs typeface="+mn-cs"/>
            </a:rPr>
            <a:t>きずな未来館の整備事業、中央道跨道橋撤去設計、町営浅間団地屋根防水工事</a:t>
          </a:r>
          <a:r>
            <a:rPr kumimoji="1" lang="ja-JP" altLang="en-US" sz="1100">
              <a:solidFill>
                <a:sysClr val="windowText" lastClr="000000"/>
              </a:solidFill>
              <a:latin typeface="+mn-lt"/>
              <a:ea typeface="+mn-ea"/>
              <a:cs typeface="+mn-cs"/>
            </a:rPr>
            <a:t>完了</a:t>
          </a:r>
          <a:r>
            <a:rPr kumimoji="1" lang="ja-JP" altLang="ja-JP" sz="1100">
              <a:solidFill>
                <a:sysClr val="windowText" lastClr="000000"/>
              </a:solidFill>
              <a:latin typeface="+mn-lt"/>
              <a:ea typeface="+mn-ea"/>
              <a:cs typeface="+mn-cs"/>
            </a:rPr>
            <a:t>などの実施によるものである。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また、</a:t>
          </a:r>
          <a:r>
            <a:rPr kumimoji="1" lang="ja-JP" altLang="en-US" sz="1100">
              <a:solidFill>
                <a:sysClr val="windowText" lastClr="000000"/>
              </a:solidFill>
              <a:latin typeface="+mn-lt"/>
              <a:ea typeface="+mn-ea"/>
              <a:cs typeface="+mn-cs"/>
            </a:rPr>
            <a:t>物件費においては昨年度と比して１人当たり５，７９１円の増加となっており、児童福祉事業にかかる臨時職員の賃金や道路維持補修などの修繕費、健康増進事業にかかる各種検診委託費等の経常的な物件費の増額によるもの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一方で、　１人当たり金額が減少となったものとしては、人件費が</a:t>
          </a:r>
          <a:r>
            <a:rPr kumimoji="1" lang="ja-JP" altLang="en-US" sz="1100">
              <a:solidFill>
                <a:sysClr val="windowText" lastClr="000000"/>
              </a:solidFill>
              <a:latin typeface="+mn-lt"/>
              <a:ea typeface="+mn-ea"/>
              <a:cs typeface="+mn-cs"/>
            </a:rPr>
            <a:t>５，６３５</a:t>
          </a:r>
          <a:r>
            <a:rPr kumimoji="1" lang="ja-JP" altLang="ja-JP" sz="1100">
              <a:solidFill>
                <a:sysClr val="windowText" lastClr="000000"/>
              </a:solidFill>
              <a:latin typeface="+mn-lt"/>
              <a:ea typeface="+mn-ea"/>
              <a:cs typeface="+mn-cs"/>
            </a:rPr>
            <a:t>千円の減となっており、</a:t>
          </a:r>
          <a:r>
            <a:rPr kumimoji="1" lang="en-US" altLang="ja-JP" sz="1100">
              <a:solidFill>
                <a:sysClr val="windowText" lastClr="000000"/>
              </a:solidFill>
              <a:latin typeface="+mn-lt"/>
              <a:ea typeface="+mn-ea"/>
              <a:cs typeface="+mn-cs"/>
            </a:rPr>
            <a:t>H27</a:t>
          </a:r>
          <a:r>
            <a:rPr kumimoji="1" lang="ja-JP" altLang="ja-JP" sz="1100">
              <a:solidFill>
                <a:sysClr val="windowText" lastClr="000000"/>
              </a:solidFill>
              <a:latin typeface="+mn-lt"/>
              <a:ea typeface="+mn-ea"/>
              <a:cs typeface="+mn-cs"/>
            </a:rPr>
            <a:t>年度末で正職員</a:t>
          </a:r>
          <a:r>
            <a:rPr kumimoji="1" lang="ja-JP" altLang="en-US" sz="1100">
              <a:solidFill>
                <a:sysClr val="windowText" lastClr="000000"/>
              </a:solidFill>
              <a:latin typeface="+mn-lt"/>
              <a:ea typeface="+mn-ea"/>
              <a:cs typeface="+mn-cs"/>
            </a:rPr>
            <a:t>４名</a:t>
          </a:r>
          <a:r>
            <a:rPr kumimoji="1" lang="ja-JP" altLang="ja-JP" sz="1100">
              <a:solidFill>
                <a:sysClr val="windowText" lastClr="000000"/>
              </a:solidFill>
              <a:latin typeface="+mn-lt"/>
              <a:ea typeface="+mn-ea"/>
              <a:cs typeface="+mn-cs"/>
            </a:rPr>
            <a:t>の</a:t>
          </a:r>
          <a:r>
            <a:rPr kumimoji="1" lang="ja-JP" altLang="en-US" sz="1100">
              <a:solidFill>
                <a:sysClr val="windowText" lastClr="000000"/>
              </a:solidFill>
              <a:latin typeface="+mn-lt"/>
              <a:ea typeface="+mn-ea"/>
              <a:cs typeface="+mn-cs"/>
            </a:rPr>
            <a:t>就</a:t>
          </a:r>
          <a:r>
            <a:rPr kumimoji="1" lang="ja-JP" altLang="ja-JP" sz="1100">
              <a:solidFill>
                <a:sysClr val="windowText" lastClr="000000"/>
              </a:solidFill>
              <a:latin typeface="+mn-lt"/>
              <a:ea typeface="+mn-ea"/>
              <a:cs typeface="+mn-cs"/>
            </a:rPr>
            <a:t>退職により減額となっている。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また、公債費においては、町営月夜ノ団地</a:t>
          </a:r>
          <a:r>
            <a:rPr kumimoji="1" lang="en-US" altLang="ja-JP" sz="1100">
              <a:solidFill>
                <a:sysClr val="windowText" lastClr="000000"/>
              </a:solidFill>
              <a:latin typeface="+mn-lt"/>
              <a:ea typeface="+mn-ea"/>
              <a:cs typeface="+mn-cs"/>
            </a:rPr>
            <a:t>2</a:t>
          </a:r>
          <a:r>
            <a:rPr kumimoji="1" lang="ja-JP" altLang="en-US" sz="1100">
              <a:solidFill>
                <a:sysClr val="windowText" lastClr="000000"/>
              </a:solidFill>
              <a:latin typeface="+mn-lt"/>
              <a:ea typeface="+mn-ea"/>
              <a:cs typeface="+mn-cs"/>
            </a:rPr>
            <a:t>号棟等</a:t>
          </a:r>
          <a:r>
            <a:rPr kumimoji="1" lang="ja-JP" altLang="ja-JP" sz="1100">
              <a:solidFill>
                <a:sysClr val="windowText" lastClr="000000"/>
              </a:solidFill>
              <a:latin typeface="+mn-lt"/>
              <a:ea typeface="+mn-ea"/>
              <a:cs typeface="+mn-cs"/>
            </a:rPr>
            <a:t>償還終了により</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人当たり</a:t>
          </a:r>
          <a:r>
            <a:rPr kumimoji="1" lang="ja-JP" altLang="ja-JP" sz="1100" b="1">
              <a:solidFill>
                <a:srgbClr val="FF0000"/>
              </a:solidFill>
              <a:latin typeface="+mn-lt"/>
              <a:ea typeface="+mn-ea"/>
              <a:cs typeface="+mn-cs"/>
            </a:rPr>
            <a:t>２，</a:t>
          </a:r>
          <a:r>
            <a:rPr kumimoji="1" lang="ja-JP" altLang="en-US" sz="1100" b="1">
              <a:solidFill>
                <a:srgbClr val="FF0000"/>
              </a:solidFill>
              <a:latin typeface="+mn-lt"/>
              <a:ea typeface="+mn-ea"/>
              <a:cs typeface="+mn-cs"/>
            </a:rPr>
            <a:t>２８７</a:t>
          </a:r>
          <a:r>
            <a:rPr kumimoji="1" lang="ja-JP" altLang="ja-JP" sz="1100" b="1">
              <a:solidFill>
                <a:srgbClr val="FF0000"/>
              </a:solidFill>
              <a:latin typeface="+mn-lt"/>
              <a:ea typeface="+mn-ea"/>
              <a:cs typeface="+mn-cs"/>
            </a:rPr>
            <a:t>円</a:t>
          </a:r>
          <a:r>
            <a:rPr kumimoji="1" lang="ja-JP" altLang="ja-JP" sz="1100">
              <a:solidFill>
                <a:srgbClr val="FF0000"/>
              </a:solidFill>
              <a:latin typeface="+mn-lt"/>
              <a:ea typeface="+mn-ea"/>
              <a:cs typeface="+mn-cs"/>
            </a:rPr>
            <a:t>の</a:t>
          </a:r>
          <a:r>
            <a:rPr kumimoji="1" lang="ja-JP" altLang="ja-JP" sz="1100">
              <a:solidFill>
                <a:sysClr val="windowText" lastClr="000000"/>
              </a:solidFill>
              <a:latin typeface="+mn-lt"/>
              <a:ea typeface="+mn-ea"/>
              <a:cs typeface="+mn-cs"/>
            </a:rPr>
            <a:t>減額となっている。</a:t>
          </a:r>
          <a:endParaRPr kumimoji="1" lang="en-US" altLang="ja-JP" sz="1100">
            <a:solidFill>
              <a:sysClr val="windowText" lastClr="000000"/>
            </a:solidFill>
            <a:latin typeface="+mn-lt"/>
            <a:ea typeface="+mn-ea"/>
            <a:cs typeface="+mn-cs"/>
          </a:endParaRPr>
        </a:p>
        <a:p>
          <a:endParaRPr kumimoji="1" lang="en-US" altLang="ja-JP" sz="1100">
            <a:solidFill>
              <a:srgbClr val="FF0000"/>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4,460
4,426
15.22
2,249,849
2,027,599
101,023
1,513,289
1,833,129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117705</xdr:rowOff>
    </xdr:from>
    <xdr:to>
      <xdr:col>6</xdr:col>
      <xdr:colOff>511175</xdr:colOff>
      <xdr:row>38</xdr:row>
      <xdr:rowOff>138720</xdr:rowOff>
    </xdr:to>
    <xdr:cxnSp macro="">
      <xdr:nvCxnSpPr>
        <xdr:cNvPr id="62" name="直線コネクタ 61"/>
        <xdr:cNvCxnSpPr/>
      </xdr:nvCxnSpPr>
      <xdr:spPr>
        <a:xfrm>
          <a:off x="3797300" y="6632805"/>
          <a:ext cx="8382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117705</xdr:rowOff>
    </xdr:from>
    <xdr:to>
      <xdr:col>5</xdr:col>
      <xdr:colOff>358775</xdr:colOff>
      <xdr:row>38</xdr:row>
      <xdr:rowOff>135977</xdr:rowOff>
    </xdr:to>
    <xdr:cxnSp macro="">
      <xdr:nvCxnSpPr>
        <xdr:cNvPr id="65" name="直線コネクタ 64"/>
        <xdr:cNvCxnSpPr/>
      </xdr:nvCxnSpPr>
      <xdr:spPr>
        <a:xfrm flipV="1">
          <a:off x="2908300" y="6632805"/>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135977</xdr:rowOff>
    </xdr:from>
    <xdr:to>
      <xdr:col>4</xdr:col>
      <xdr:colOff>155575</xdr:colOff>
      <xdr:row>38</xdr:row>
      <xdr:rowOff>140484</xdr:rowOff>
    </xdr:to>
    <xdr:cxnSp macro="">
      <xdr:nvCxnSpPr>
        <xdr:cNvPr id="68" name="直線コネクタ 67"/>
        <xdr:cNvCxnSpPr/>
      </xdr:nvCxnSpPr>
      <xdr:spPr>
        <a:xfrm flipV="1">
          <a:off x="2019300" y="665107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140484</xdr:rowOff>
    </xdr:from>
    <xdr:to>
      <xdr:col>2</xdr:col>
      <xdr:colOff>638175</xdr:colOff>
      <xdr:row>38</xdr:row>
      <xdr:rowOff>149056</xdr:rowOff>
    </xdr:to>
    <xdr:cxnSp macro="">
      <xdr:nvCxnSpPr>
        <xdr:cNvPr id="71" name="直線コネクタ 70"/>
        <xdr:cNvCxnSpPr/>
      </xdr:nvCxnSpPr>
      <xdr:spPr>
        <a:xfrm flipV="1">
          <a:off x="1130300" y="665558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87920</xdr:rowOff>
    </xdr:from>
    <xdr:to>
      <xdr:col>6</xdr:col>
      <xdr:colOff>561975</xdr:colOff>
      <xdr:row>39</xdr:row>
      <xdr:rowOff>18070</xdr:rowOff>
    </xdr:to>
    <xdr:sp macro="" textlink="">
      <xdr:nvSpPr>
        <xdr:cNvPr id="81" name="円/楕円 80"/>
        <xdr:cNvSpPr/>
      </xdr:nvSpPr>
      <xdr:spPr>
        <a:xfrm>
          <a:off x="45847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2847</xdr:rowOff>
    </xdr:from>
    <xdr:ext cx="469744" cy="259045"/>
    <xdr:sp macro="" textlink="">
      <xdr:nvSpPr>
        <xdr:cNvPr id="82" name="議会費該当値テキスト"/>
        <xdr:cNvSpPr txBox="1"/>
      </xdr:nvSpPr>
      <xdr:spPr>
        <a:xfrm>
          <a:off x="4686300" y="65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66905</xdr:rowOff>
    </xdr:from>
    <xdr:to>
      <xdr:col>5</xdr:col>
      <xdr:colOff>409575</xdr:colOff>
      <xdr:row>38</xdr:row>
      <xdr:rowOff>168505</xdr:rowOff>
    </xdr:to>
    <xdr:sp macro="" textlink="">
      <xdr:nvSpPr>
        <xdr:cNvPr id="83" name="円/楕円 82"/>
        <xdr:cNvSpPr/>
      </xdr:nvSpPr>
      <xdr:spPr>
        <a:xfrm>
          <a:off x="3746500" y="6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159632</xdr:rowOff>
    </xdr:from>
    <xdr:ext cx="469744" cy="259045"/>
    <xdr:sp macro="" textlink="">
      <xdr:nvSpPr>
        <xdr:cNvPr id="84" name="テキスト ボックス 83"/>
        <xdr:cNvSpPr txBox="1"/>
      </xdr:nvSpPr>
      <xdr:spPr>
        <a:xfrm>
          <a:off x="3562427" y="6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85177</xdr:rowOff>
    </xdr:from>
    <xdr:to>
      <xdr:col>4</xdr:col>
      <xdr:colOff>206375</xdr:colOff>
      <xdr:row>39</xdr:row>
      <xdr:rowOff>15327</xdr:rowOff>
    </xdr:to>
    <xdr:sp macro="" textlink="">
      <xdr:nvSpPr>
        <xdr:cNvPr id="85" name="円/楕円 84"/>
        <xdr:cNvSpPr/>
      </xdr:nvSpPr>
      <xdr:spPr>
        <a:xfrm>
          <a:off x="2857500" y="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6454</xdr:rowOff>
    </xdr:from>
    <xdr:ext cx="469744" cy="259045"/>
    <xdr:sp macro="" textlink="">
      <xdr:nvSpPr>
        <xdr:cNvPr id="86" name="テキスト ボックス 85"/>
        <xdr:cNvSpPr txBox="1"/>
      </xdr:nvSpPr>
      <xdr:spPr>
        <a:xfrm>
          <a:off x="2673427" y="66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89684</xdr:rowOff>
    </xdr:from>
    <xdr:to>
      <xdr:col>3</xdr:col>
      <xdr:colOff>3175</xdr:colOff>
      <xdr:row>39</xdr:row>
      <xdr:rowOff>19834</xdr:rowOff>
    </xdr:to>
    <xdr:sp macro="" textlink="">
      <xdr:nvSpPr>
        <xdr:cNvPr id="87" name="円/楕円 86"/>
        <xdr:cNvSpPr/>
      </xdr:nvSpPr>
      <xdr:spPr>
        <a:xfrm>
          <a:off x="1968500" y="66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10961</xdr:rowOff>
    </xdr:from>
    <xdr:ext cx="469744" cy="259045"/>
    <xdr:sp macro="" textlink="">
      <xdr:nvSpPr>
        <xdr:cNvPr id="88" name="テキスト ボックス 87"/>
        <xdr:cNvSpPr txBox="1"/>
      </xdr:nvSpPr>
      <xdr:spPr>
        <a:xfrm>
          <a:off x="1784427" y="669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98256</xdr:rowOff>
    </xdr:from>
    <xdr:to>
      <xdr:col>1</xdr:col>
      <xdr:colOff>485775</xdr:colOff>
      <xdr:row>39</xdr:row>
      <xdr:rowOff>28406</xdr:rowOff>
    </xdr:to>
    <xdr:sp macro="" textlink="">
      <xdr:nvSpPr>
        <xdr:cNvPr id="89" name="円/楕円 88"/>
        <xdr:cNvSpPr/>
      </xdr:nvSpPr>
      <xdr:spPr>
        <a:xfrm>
          <a:off x="1079500" y="66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19533</xdr:rowOff>
    </xdr:from>
    <xdr:ext cx="469744" cy="259045"/>
    <xdr:sp macro="" textlink="">
      <xdr:nvSpPr>
        <xdr:cNvPr id="90" name="テキスト ボックス 89"/>
        <xdr:cNvSpPr txBox="1"/>
      </xdr:nvSpPr>
      <xdr:spPr>
        <a:xfrm>
          <a:off x="895427" y="6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82427</xdr:rowOff>
    </xdr:from>
    <xdr:to>
      <xdr:col>6</xdr:col>
      <xdr:colOff>511175</xdr:colOff>
      <xdr:row>58</xdr:row>
      <xdr:rowOff>102923</xdr:rowOff>
    </xdr:to>
    <xdr:cxnSp macro="">
      <xdr:nvCxnSpPr>
        <xdr:cNvPr id="119" name="直線コネクタ 118"/>
        <xdr:cNvCxnSpPr/>
      </xdr:nvCxnSpPr>
      <xdr:spPr>
        <a:xfrm>
          <a:off x="3797300" y="10026527"/>
          <a:ext cx="8382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82427</xdr:rowOff>
    </xdr:from>
    <xdr:to>
      <xdr:col>5</xdr:col>
      <xdr:colOff>358775</xdr:colOff>
      <xdr:row>58</xdr:row>
      <xdr:rowOff>117761</xdr:rowOff>
    </xdr:to>
    <xdr:cxnSp macro="">
      <xdr:nvCxnSpPr>
        <xdr:cNvPr id="122" name="直線コネクタ 121"/>
        <xdr:cNvCxnSpPr/>
      </xdr:nvCxnSpPr>
      <xdr:spPr>
        <a:xfrm flipV="1">
          <a:off x="2908300" y="10026527"/>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117761</xdr:rowOff>
    </xdr:from>
    <xdr:to>
      <xdr:col>4</xdr:col>
      <xdr:colOff>155575</xdr:colOff>
      <xdr:row>58</xdr:row>
      <xdr:rowOff>119178</xdr:rowOff>
    </xdr:to>
    <xdr:cxnSp macro="">
      <xdr:nvCxnSpPr>
        <xdr:cNvPr id="125" name="直線コネクタ 124"/>
        <xdr:cNvCxnSpPr/>
      </xdr:nvCxnSpPr>
      <xdr:spPr>
        <a:xfrm flipV="1">
          <a:off x="2019300" y="1006186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110729</xdr:rowOff>
    </xdr:from>
    <xdr:to>
      <xdr:col>2</xdr:col>
      <xdr:colOff>638175</xdr:colOff>
      <xdr:row>58</xdr:row>
      <xdr:rowOff>119178</xdr:rowOff>
    </xdr:to>
    <xdr:cxnSp macro="">
      <xdr:nvCxnSpPr>
        <xdr:cNvPr id="128" name="直線コネクタ 127"/>
        <xdr:cNvCxnSpPr/>
      </xdr:nvCxnSpPr>
      <xdr:spPr>
        <a:xfrm>
          <a:off x="1130300" y="10054829"/>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52123</xdr:rowOff>
    </xdr:from>
    <xdr:to>
      <xdr:col>6</xdr:col>
      <xdr:colOff>561975</xdr:colOff>
      <xdr:row>58</xdr:row>
      <xdr:rowOff>153723</xdr:rowOff>
    </xdr:to>
    <xdr:sp macro="" textlink="">
      <xdr:nvSpPr>
        <xdr:cNvPr id="138" name="円/楕円 137"/>
        <xdr:cNvSpPr/>
      </xdr:nvSpPr>
      <xdr:spPr>
        <a:xfrm>
          <a:off x="4584700" y="99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138500</xdr:rowOff>
    </xdr:from>
    <xdr:ext cx="534377" cy="259045"/>
    <xdr:sp macro="" textlink="">
      <xdr:nvSpPr>
        <xdr:cNvPr id="139" name="総務費該当値テキスト"/>
        <xdr:cNvSpPr txBox="1"/>
      </xdr:nvSpPr>
      <xdr:spPr>
        <a:xfrm>
          <a:off x="4686300" y="99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31627</xdr:rowOff>
    </xdr:from>
    <xdr:to>
      <xdr:col>5</xdr:col>
      <xdr:colOff>409575</xdr:colOff>
      <xdr:row>58</xdr:row>
      <xdr:rowOff>133227</xdr:rowOff>
    </xdr:to>
    <xdr:sp macro="" textlink="">
      <xdr:nvSpPr>
        <xdr:cNvPr id="140" name="円/楕円 139"/>
        <xdr:cNvSpPr/>
      </xdr:nvSpPr>
      <xdr:spPr>
        <a:xfrm>
          <a:off x="3746500" y="99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124354</xdr:rowOff>
    </xdr:from>
    <xdr:ext cx="599010" cy="259045"/>
    <xdr:sp macro="" textlink="">
      <xdr:nvSpPr>
        <xdr:cNvPr id="141" name="テキスト ボックス 140"/>
        <xdr:cNvSpPr txBox="1"/>
      </xdr:nvSpPr>
      <xdr:spPr>
        <a:xfrm>
          <a:off x="3497794" y="1006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66961</xdr:rowOff>
    </xdr:from>
    <xdr:to>
      <xdr:col>4</xdr:col>
      <xdr:colOff>206375</xdr:colOff>
      <xdr:row>58</xdr:row>
      <xdr:rowOff>168561</xdr:rowOff>
    </xdr:to>
    <xdr:sp macro="" textlink="">
      <xdr:nvSpPr>
        <xdr:cNvPr id="142" name="円/楕円 141"/>
        <xdr:cNvSpPr/>
      </xdr:nvSpPr>
      <xdr:spPr>
        <a:xfrm>
          <a:off x="2857500" y="100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159688</xdr:rowOff>
    </xdr:from>
    <xdr:ext cx="534377" cy="259045"/>
    <xdr:sp macro="" textlink="">
      <xdr:nvSpPr>
        <xdr:cNvPr id="143" name="テキスト ボックス 142"/>
        <xdr:cNvSpPr txBox="1"/>
      </xdr:nvSpPr>
      <xdr:spPr>
        <a:xfrm>
          <a:off x="2641111" y="101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68378</xdr:rowOff>
    </xdr:from>
    <xdr:to>
      <xdr:col>3</xdr:col>
      <xdr:colOff>3175</xdr:colOff>
      <xdr:row>58</xdr:row>
      <xdr:rowOff>169978</xdr:rowOff>
    </xdr:to>
    <xdr:sp macro="" textlink="">
      <xdr:nvSpPr>
        <xdr:cNvPr id="144" name="円/楕円 143"/>
        <xdr:cNvSpPr/>
      </xdr:nvSpPr>
      <xdr:spPr>
        <a:xfrm>
          <a:off x="1968500" y="100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161105</xdr:rowOff>
    </xdr:from>
    <xdr:ext cx="534377" cy="259045"/>
    <xdr:sp macro="" textlink="">
      <xdr:nvSpPr>
        <xdr:cNvPr id="145" name="テキスト ボックス 144"/>
        <xdr:cNvSpPr txBox="1"/>
      </xdr:nvSpPr>
      <xdr:spPr>
        <a:xfrm>
          <a:off x="1752111" y="101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59929</xdr:rowOff>
    </xdr:from>
    <xdr:to>
      <xdr:col>1</xdr:col>
      <xdr:colOff>485775</xdr:colOff>
      <xdr:row>58</xdr:row>
      <xdr:rowOff>161529</xdr:rowOff>
    </xdr:to>
    <xdr:sp macro="" textlink="">
      <xdr:nvSpPr>
        <xdr:cNvPr id="146" name="円/楕円 145"/>
        <xdr:cNvSpPr/>
      </xdr:nvSpPr>
      <xdr:spPr>
        <a:xfrm>
          <a:off x="1079500" y="100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152656</xdr:rowOff>
    </xdr:from>
    <xdr:ext cx="534377" cy="259045"/>
    <xdr:sp macro="" textlink="">
      <xdr:nvSpPr>
        <xdr:cNvPr id="147" name="テキスト ボックス 146"/>
        <xdr:cNvSpPr txBox="1"/>
      </xdr:nvSpPr>
      <xdr:spPr>
        <a:xfrm>
          <a:off x="863111" y="100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130945</xdr:rowOff>
    </xdr:from>
    <xdr:to>
      <xdr:col>6</xdr:col>
      <xdr:colOff>511175</xdr:colOff>
      <xdr:row>78</xdr:row>
      <xdr:rowOff>78755</xdr:rowOff>
    </xdr:to>
    <xdr:cxnSp macro="">
      <xdr:nvCxnSpPr>
        <xdr:cNvPr id="178" name="直線コネクタ 177"/>
        <xdr:cNvCxnSpPr/>
      </xdr:nvCxnSpPr>
      <xdr:spPr>
        <a:xfrm>
          <a:off x="3797300" y="13332595"/>
          <a:ext cx="8382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130945</xdr:rowOff>
    </xdr:from>
    <xdr:to>
      <xdr:col>5</xdr:col>
      <xdr:colOff>358775</xdr:colOff>
      <xdr:row>78</xdr:row>
      <xdr:rowOff>69728</xdr:rowOff>
    </xdr:to>
    <xdr:cxnSp macro="">
      <xdr:nvCxnSpPr>
        <xdr:cNvPr id="181" name="直線コネクタ 180"/>
        <xdr:cNvCxnSpPr/>
      </xdr:nvCxnSpPr>
      <xdr:spPr>
        <a:xfrm flipV="1">
          <a:off x="2908300" y="13332595"/>
          <a:ext cx="889000" cy="1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69728</xdr:rowOff>
    </xdr:from>
    <xdr:to>
      <xdr:col>4</xdr:col>
      <xdr:colOff>155575</xdr:colOff>
      <xdr:row>78</xdr:row>
      <xdr:rowOff>94785</xdr:rowOff>
    </xdr:to>
    <xdr:cxnSp macro="">
      <xdr:nvCxnSpPr>
        <xdr:cNvPr id="184" name="直線コネクタ 183"/>
        <xdr:cNvCxnSpPr/>
      </xdr:nvCxnSpPr>
      <xdr:spPr>
        <a:xfrm flipV="1">
          <a:off x="2019300" y="13442828"/>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94785</xdr:rowOff>
    </xdr:from>
    <xdr:to>
      <xdr:col>2</xdr:col>
      <xdr:colOff>638175</xdr:colOff>
      <xdr:row>78</xdr:row>
      <xdr:rowOff>101119</xdr:rowOff>
    </xdr:to>
    <xdr:cxnSp macro="">
      <xdr:nvCxnSpPr>
        <xdr:cNvPr id="187" name="直線コネクタ 186"/>
        <xdr:cNvCxnSpPr/>
      </xdr:nvCxnSpPr>
      <xdr:spPr>
        <a:xfrm flipV="1">
          <a:off x="1130300" y="1346788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27955</xdr:rowOff>
    </xdr:from>
    <xdr:to>
      <xdr:col>6</xdr:col>
      <xdr:colOff>561975</xdr:colOff>
      <xdr:row>78</xdr:row>
      <xdr:rowOff>129555</xdr:rowOff>
    </xdr:to>
    <xdr:sp macro="" textlink="">
      <xdr:nvSpPr>
        <xdr:cNvPr id="197" name="円/楕円 196"/>
        <xdr:cNvSpPr/>
      </xdr:nvSpPr>
      <xdr:spPr>
        <a:xfrm>
          <a:off x="45847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114332</xdr:rowOff>
    </xdr:from>
    <xdr:ext cx="599010" cy="259045"/>
    <xdr:sp macro="" textlink="">
      <xdr:nvSpPr>
        <xdr:cNvPr id="198" name="民生費該当値テキスト"/>
        <xdr:cNvSpPr txBox="1"/>
      </xdr:nvSpPr>
      <xdr:spPr>
        <a:xfrm>
          <a:off x="4686300" y="133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80145</xdr:rowOff>
    </xdr:from>
    <xdr:to>
      <xdr:col>5</xdr:col>
      <xdr:colOff>409575</xdr:colOff>
      <xdr:row>78</xdr:row>
      <xdr:rowOff>10295</xdr:rowOff>
    </xdr:to>
    <xdr:sp macro="" textlink="">
      <xdr:nvSpPr>
        <xdr:cNvPr id="199" name="円/楕円 198"/>
        <xdr:cNvSpPr/>
      </xdr:nvSpPr>
      <xdr:spPr>
        <a:xfrm>
          <a:off x="3746500" y="132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26822</xdr:rowOff>
    </xdr:from>
    <xdr:ext cx="599010" cy="259045"/>
    <xdr:sp macro="" textlink="">
      <xdr:nvSpPr>
        <xdr:cNvPr id="200" name="テキスト ボックス 199"/>
        <xdr:cNvSpPr txBox="1"/>
      </xdr:nvSpPr>
      <xdr:spPr>
        <a:xfrm>
          <a:off x="3497794" y="1305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18928</xdr:rowOff>
    </xdr:from>
    <xdr:to>
      <xdr:col>4</xdr:col>
      <xdr:colOff>206375</xdr:colOff>
      <xdr:row>78</xdr:row>
      <xdr:rowOff>120528</xdr:rowOff>
    </xdr:to>
    <xdr:sp macro="" textlink="">
      <xdr:nvSpPr>
        <xdr:cNvPr id="201" name="円/楕円 200"/>
        <xdr:cNvSpPr/>
      </xdr:nvSpPr>
      <xdr:spPr>
        <a:xfrm>
          <a:off x="2857500" y="133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111655</xdr:rowOff>
    </xdr:from>
    <xdr:ext cx="599010" cy="259045"/>
    <xdr:sp macro="" textlink="">
      <xdr:nvSpPr>
        <xdr:cNvPr id="202" name="テキスト ボックス 201"/>
        <xdr:cNvSpPr txBox="1"/>
      </xdr:nvSpPr>
      <xdr:spPr>
        <a:xfrm>
          <a:off x="2608794" y="1348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43985</xdr:rowOff>
    </xdr:from>
    <xdr:to>
      <xdr:col>3</xdr:col>
      <xdr:colOff>3175</xdr:colOff>
      <xdr:row>78</xdr:row>
      <xdr:rowOff>145585</xdr:rowOff>
    </xdr:to>
    <xdr:sp macro="" textlink="">
      <xdr:nvSpPr>
        <xdr:cNvPr id="203" name="円/楕円 202"/>
        <xdr:cNvSpPr/>
      </xdr:nvSpPr>
      <xdr:spPr>
        <a:xfrm>
          <a:off x="1968500" y="134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136712</xdr:rowOff>
    </xdr:from>
    <xdr:ext cx="599010" cy="259045"/>
    <xdr:sp macro="" textlink="">
      <xdr:nvSpPr>
        <xdr:cNvPr id="204" name="テキスト ボックス 203"/>
        <xdr:cNvSpPr txBox="1"/>
      </xdr:nvSpPr>
      <xdr:spPr>
        <a:xfrm>
          <a:off x="1719794" y="1350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50319</xdr:rowOff>
    </xdr:from>
    <xdr:to>
      <xdr:col>1</xdr:col>
      <xdr:colOff>485775</xdr:colOff>
      <xdr:row>78</xdr:row>
      <xdr:rowOff>151919</xdr:rowOff>
    </xdr:to>
    <xdr:sp macro="" textlink="">
      <xdr:nvSpPr>
        <xdr:cNvPr id="205" name="円/楕円 204"/>
        <xdr:cNvSpPr/>
      </xdr:nvSpPr>
      <xdr:spPr>
        <a:xfrm>
          <a:off x="1079500" y="134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143046</xdr:rowOff>
    </xdr:from>
    <xdr:ext cx="599010" cy="259045"/>
    <xdr:sp macro="" textlink="">
      <xdr:nvSpPr>
        <xdr:cNvPr id="206" name="テキスト ボックス 205"/>
        <xdr:cNvSpPr txBox="1"/>
      </xdr:nvSpPr>
      <xdr:spPr>
        <a:xfrm>
          <a:off x="830794" y="1351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127209</xdr:rowOff>
    </xdr:from>
    <xdr:to>
      <xdr:col>6</xdr:col>
      <xdr:colOff>511175</xdr:colOff>
      <xdr:row>98</xdr:row>
      <xdr:rowOff>131383</xdr:rowOff>
    </xdr:to>
    <xdr:cxnSp macro="">
      <xdr:nvCxnSpPr>
        <xdr:cNvPr id="235" name="直線コネクタ 234"/>
        <xdr:cNvCxnSpPr/>
      </xdr:nvCxnSpPr>
      <xdr:spPr>
        <a:xfrm>
          <a:off x="3797300" y="16929309"/>
          <a:ext cx="8382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126268</xdr:rowOff>
    </xdr:from>
    <xdr:to>
      <xdr:col>5</xdr:col>
      <xdr:colOff>358775</xdr:colOff>
      <xdr:row>98</xdr:row>
      <xdr:rowOff>127209</xdr:rowOff>
    </xdr:to>
    <xdr:cxnSp macro="">
      <xdr:nvCxnSpPr>
        <xdr:cNvPr id="238" name="直線コネクタ 237"/>
        <xdr:cNvCxnSpPr/>
      </xdr:nvCxnSpPr>
      <xdr:spPr>
        <a:xfrm>
          <a:off x="2908300" y="16928368"/>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126268</xdr:rowOff>
    </xdr:from>
    <xdr:to>
      <xdr:col>4</xdr:col>
      <xdr:colOff>155575</xdr:colOff>
      <xdr:row>98</xdr:row>
      <xdr:rowOff>128575</xdr:rowOff>
    </xdr:to>
    <xdr:cxnSp macro="">
      <xdr:nvCxnSpPr>
        <xdr:cNvPr id="241" name="直線コネクタ 240"/>
        <xdr:cNvCxnSpPr/>
      </xdr:nvCxnSpPr>
      <xdr:spPr>
        <a:xfrm flipV="1">
          <a:off x="2019300" y="16928368"/>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126321</xdr:rowOff>
    </xdr:from>
    <xdr:to>
      <xdr:col>2</xdr:col>
      <xdr:colOff>638175</xdr:colOff>
      <xdr:row>98</xdr:row>
      <xdr:rowOff>128575</xdr:rowOff>
    </xdr:to>
    <xdr:cxnSp macro="">
      <xdr:nvCxnSpPr>
        <xdr:cNvPr id="244" name="直線コネクタ 243"/>
        <xdr:cNvCxnSpPr/>
      </xdr:nvCxnSpPr>
      <xdr:spPr>
        <a:xfrm>
          <a:off x="1130300" y="16928421"/>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80583</xdr:rowOff>
    </xdr:from>
    <xdr:to>
      <xdr:col>6</xdr:col>
      <xdr:colOff>561975</xdr:colOff>
      <xdr:row>99</xdr:row>
      <xdr:rowOff>10733</xdr:rowOff>
    </xdr:to>
    <xdr:sp macro="" textlink="">
      <xdr:nvSpPr>
        <xdr:cNvPr id="254" name="円/楕円 253"/>
        <xdr:cNvSpPr/>
      </xdr:nvSpPr>
      <xdr:spPr>
        <a:xfrm>
          <a:off x="4584700" y="16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166960</xdr:rowOff>
    </xdr:from>
    <xdr:ext cx="534377" cy="259045"/>
    <xdr:sp macro="" textlink="">
      <xdr:nvSpPr>
        <xdr:cNvPr id="255" name="衛生費該当値テキスト"/>
        <xdr:cNvSpPr txBox="1"/>
      </xdr:nvSpPr>
      <xdr:spPr>
        <a:xfrm>
          <a:off x="4686300" y="167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76409</xdr:rowOff>
    </xdr:from>
    <xdr:to>
      <xdr:col>5</xdr:col>
      <xdr:colOff>409575</xdr:colOff>
      <xdr:row>99</xdr:row>
      <xdr:rowOff>6559</xdr:rowOff>
    </xdr:to>
    <xdr:sp macro="" textlink="">
      <xdr:nvSpPr>
        <xdr:cNvPr id="256" name="円/楕円 255"/>
        <xdr:cNvSpPr/>
      </xdr:nvSpPr>
      <xdr:spPr>
        <a:xfrm>
          <a:off x="3746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169136</xdr:rowOff>
    </xdr:from>
    <xdr:ext cx="534377" cy="259045"/>
    <xdr:sp macro="" textlink="">
      <xdr:nvSpPr>
        <xdr:cNvPr id="257" name="テキスト ボックス 256"/>
        <xdr:cNvSpPr txBox="1"/>
      </xdr:nvSpPr>
      <xdr:spPr>
        <a:xfrm>
          <a:off x="3530111" y="169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75468</xdr:rowOff>
    </xdr:from>
    <xdr:to>
      <xdr:col>4</xdr:col>
      <xdr:colOff>206375</xdr:colOff>
      <xdr:row>99</xdr:row>
      <xdr:rowOff>5618</xdr:rowOff>
    </xdr:to>
    <xdr:sp macro="" textlink="">
      <xdr:nvSpPr>
        <xdr:cNvPr id="258" name="円/楕円 257"/>
        <xdr:cNvSpPr/>
      </xdr:nvSpPr>
      <xdr:spPr>
        <a:xfrm>
          <a:off x="2857500" y="16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168195</xdr:rowOff>
    </xdr:from>
    <xdr:ext cx="534377" cy="259045"/>
    <xdr:sp macro="" textlink="">
      <xdr:nvSpPr>
        <xdr:cNvPr id="259" name="テキスト ボックス 258"/>
        <xdr:cNvSpPr txBox="1"/>
      </xdr:nvSpPr>
      <xdr:spPr>
        <a:xfrm>
          <a:off x="2641111" y="169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77775</xdr:rowOff>
    </xdr:from>
    <xdr:to>
      <xdr:col>3</xdr:col>
      <xdr:colOff>3175</xdr:colOff>
      <xdr:row>99</xdr:row>
      <xdr:rowOff>7925</xdr:rowOff>
    </xdr:to>
    <xdr:sp macro="" textlink="">
      <xdr:nvSpPr>
        <xdr:cNvPr id="260" name="円/楕円 259"/>
        <xdr:cNvSpPr/>
      </xdr:nvSpPr>
      <xdr:spPr>
        <a:xfrm>
          <a:off x="19685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170502</xdr:rowOff>
    </xdr:from>
    <xdr:ext cx="534377" cy="259045"/>
    <xdr:sp macro="" textlink="">
      <xdr:nvSpPr>
        <xdr:cNvPr id="261" name="テキスト ボックス 260"/>
        <xdr:cNvSpPr txBox="1"/>
      </xdr:nvSpPr>
      <xdr:spPr>
        <a:xfrm>
          <a:off x="1752111" y="169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75521</xdr:rowOff>
    </xdr:from>
    <xdr:to>
      <xdr:col>1</xdr:col>
      <xdr:colOff>485775</xdr:colOff>
      <xdr:row>99</xdr:row>
      <xdr:rowOff>5671</xdr:rowOff>
    </xdr:to>
    <xdr:sp macro="" textlink="">
      <xdr:nvSpPr>
        <xdr:cNvPr id="262" name="円/楕円 261"/>
        <xdr:cNvSpPr/>
      </xdr:nvSpPr>
      <xdr:spPr>
        <a:xfrm>
          <a:off x="1079500" y="168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168248</xdr:rowOff>
    </xdr:from>
    <xdr:ext cx="534377" cy="259045"/>
    <xdr:sp macro="" textlink="">
      <xdr:nvSpPr>
        <xdr:cNvPr id="263" name="テキスト ボックス 262"/>
        <xdr:cNvSpPr txBox="1"/>
      </xdr:nvSpPr>
      <xdr:spPr>
        <a:xfrm>
          <a:off x="863111" y="169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30200</xdr:rowOff>
    </xdr:from>
    <xdr:to>
      <xdr:col>15</xdr:col>
      <xdr:colOff>180975</xdr:colOff>
      <xdr:row>59</xdr:row>
      <xdr:rowOff>34438</xdr:rowOff>
    </xdr:to>
    <xdr:cxnSp macro="">
      <xdr:nvCxnSpPr>
        <xdr:cNvPr id="349" name="直線コネクタ 348"/>
        <xdr:cNvCxnSpPr/>
      </xdr:nvCxnSpPr>
      <xdr:spPr>
        <a:xfrm flipV="1">
          <a:off x="9639300" y="10145750"/>
          <a:ext cx="8382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34185</xdr:rowOff>
    </xdr:from>
    <xdr:to>
      <xdr:col>14</xdr:col>
      <xdr:colOff>28575</xdr:colOff>
      <xdr:row>59</xdr:row>
      <xdr:rowOff>34438</xdr:rowOff>
    </xdr:to>
    <xdr:cxnSp macro="">
      <xdr:nvCxnSpPr>
        <xdr:cNvPr id="352" name="直線コネクタ 351"/>
        <xdr:cNvCxnSpPr/>
      </xdr:nvCxnSpPr>
      <xdr:spPr>
        <a:xfrm>
          <a:off x="8750300" y="10149735"/>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34185</xdr:rowOff>
    </xdr:from>
    <xdr:to>
      <xdr:col>12</xdr:col>
      <xdr:colOff>511175</xdr:colOff>
      <xdr:row>59</xdr:row>
      <xdr:rowOff>36821</xdr:rowOff>
    </xdr:to>
    <xdr:cxnSp macro="">
      <xdr:nvCxnSpPr>
        <xdr:cNvPr id="355" name="直線コネクタ 354"/>
        <xdr:cNvCxnSpPr/>
      </xdr:nvCxnSpPr>
      <xdr:spPr>
        <a:xfrm flipV="1">
          <a:off x="7861300" y="10149735"/>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35657</xdr:rowOff>
    </xdr:from>
    <xdr:to>
      <xdr:col>11</xdr:col>
      <xdr:colOff>307975</xdr:colOff>
      <xdr:row>59</xdr:row>
      <xdr:rowOff>36821</xdr:rowOff>
    </xdr:to>
    <xdr:cxnSp macro="">
      <xdr:nvCxnSpPr>
        <xdr:cNvPr id="358" name="直線コネクタ 357"/>
        <xdr:cNvCxnSpPr/>
      </xdr:nvCxnSpPr>
      <xdr:spPr>
        <a:xfrm>
          <a:off x="6972300" y="10151207"/>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150850</xdr:rowOff>
    </xdr:from>
    <xdr:to>
      <xdr:col>15</xdr:col>
      <xdr:colOff>231775</xdr:colOff>
      <xdr:row>59</xdr:row>
      <xdr:rowOff>81000</xdr:rowOff>
    </xdr:to>
    <xdr:sp macro="" textlink="">
      <xdr:nvSpPr>
        <xdr:cNvPr id="368" name="円/楕円 367"/>
        <xdr:cNvSpPr/>
      </xdr:nvSpPr>
      <xdr:spPr>
        <a:xfrm>
          <a:off x="104267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65777</xdr:rowOff>
    </xdr:from>
    <xdr:ext cx="534377" cy="259045"/>
    <xdr:sp macro="" textlink="">
      <xdr:nvSpPr>
        <xdr:cNvPr id="369" name="農林水産業費該当値テキスト"/>
        <xdr:cNvSpPr txBox="1"/>
      </xdr:nvSpPr>
      <xdr:spPr>
        <a:xfrm>
          <a:off x="10528300" y="100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155088</xdr:rowOff>
    </xdr:from>
    <xdr:to>
      <xdr:col>14</xdr:col>
      <xdr:colOff>79375</xdr:colOff>
      <xdr:row>59</xdr:row>
      <xdr:rowOff>85238</xdr:rowOff>
    </xdr:to>
    <xdr:sp macro="" textlink="">
      <xdr:nvSpPr>
        <xdr:cNvPr id="370" name="円/楕円 369"/>
        <xdr:cNvSpPr/>
      </xdr:nvSpPr>
      <xdr:spPr>
        <a:xfrm>
          <a:off x="9588500" y="100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76365</xdr:rowOff>
    </xdr:from>
    <xdr:ext cx="469744" cy="259045"/>
    <xdr:sp macro="" textlink="">
      <xdr:nvSpPr>
        <xdr:cNvPr id="371" name="テキスト ボックス 370"/>
        <xdr:cNvSpPr txBox="1"/>
      </xdr:nvSpPr>
      <xdr:spPr>
        <a:xfrm>
          <a:off x="9404427" y="101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154835</xdr:rowOff>
    </xdr:from>
    <xdr:to>
      <xdr:col>12</xdr:col>
      <xdr:colOff>561975</xdr:colOff>
      <xdr:row>59</xdr:row>
      <xdr:rowOff>84985</xdr:rowOff>
    </xdr:to>
    <xdr:sp macro="" textlink="">
      <xdr:nvSpPr>
        <xdr:cNvPr id="372" name="円/楕円 371"/>
        <xdr:cNvSpPr/>
      </xdr:nvSpPr>
      <xdr:spPr>
        <a:xfrm>
          <a:off x="8699500" y="100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76112</xdr:rowOff>
    </xdr:from>
    <xdr:ext cx="469744" cy="259045"/>
    <xdr:sp macro="" textlink="">
      <xdr:nvSpPr>
        <xdr:cNvPr id="373" name="テキスト ボックス 372"/>
        <xdr:cNvSpPr txBox="1"/>
      </xdr:nvSpPr>
      <xdr:spPr>
        <a:xfrm>
          <a:off x="8515427" y="1019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157471</xdr:rowOff>
    </xdr:from>
    <xdr:to>
      <xdr:col>11</xdr:col>
      <xdr:colOff>358775</xdr:colOff>
      <xdr:row>59</xdr:row>
      <xdr:rowOff>87621</xdr:rowOff>
    </xdr:to>
    <xdr:sp macro="" textlink="">
      <xdr:nvSpPr>
        <xdr:cNvPr id="374" name="円/楕円 373"/>
        <xdr:cNvSpPr/>
      </xdr:nvSpPr>
      <xdr:spPr>
        <a:xfrm>
          <a:off x="7810500" y="101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78748</xdr:rowOff>
    </xdr:from>
    <xdr:ext cx="469744" cy="259045"/>
    <xdr:sp macro="" textlink="">
      <xdr:nvSpPr>
        <xdr:cNvPr id="375" name="テキスト ボックス 374"/>
        <xdr:cNvSpPr txBox="1"/>
      </xdr:nvSpPr>
      <xdr:spPr>
        <a:xfrm>
          <a:off x="7626427" y="101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156307</xdr:rowOff>
    </xdr:from>
    <xdr:to>
      <xdr:col>10</xdr:col>
      <xdr:colOff>155575</xdr:colOff>
      <xdr:row>59</xdr:row>
      <xdr:rowOff>86457</xdr:rowOff>
    </xdr:to>
    <xdr:sp macro="" textlink="">
      <xdr:nvSpPr>
        <xdr:cNvPr id="376" name="円/楕円 375"/>
        <xdr:cNvSpPr/>
      </xdr:nvSpPr>
      <xdr:spPr>
        <a:xfrm>
          <a:off x="6921500" y="101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77584</xdr:rowOff>
    </xdr:from>
    <xdr:ext cx="469744" cy="259045"/>
    <xdr:sp macro="" textlink="">
      <xdr:nvSpPr>
        <xdr:cNvPr id="377" name="テキスト ボックス 376"/>
        <xdr:cNvSpPr txBox="1"/>
      </xdr:nvSpPr>
      <xdr:spPr>
        <a:xfrm>
          <a:off x="6737427" y="101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144821</xdr:rowOff>
    </xdr:from>
    <xdr:to>
      <xdr:col>15</xdr:col>
      <xdr:colOff>180975</xdr:colOff>
      <xdr:row>78</xdr:row>
      <xdr:rowOff>149392</xdr:rowOff>
    </xdr:to>
    <xdr:cxnSp macro="">
      <xdr:nvCxnSpPr>
        <xdr:cNvPr id="406" name="直線コネクタ 405"/>
        <xdr:cNvCxnSpPr/>
      </xdr:nvCxnSpPr>
      <xdr:spPr>
        <a:xfrm flipV="1">
          <a:off x="9639300" y="1351792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143495</xdr:rowOff>
    </xdr:from>
    <xdr:to>
      <xdr:col>14</xdr:col>
      <xdr:colOff>28575</xdr:colOff>
      <xdr:row>78</xdr:row>
      <xdr:rowOff>149392</xdr:rowOff>
    </xdr:to>
    <xdr:cxnSp macro="">
      <xdr:nvCxnSpPr>
        <xdr:cNvPr id="409" name="直線コネクタ 408"/>
        <xdr:cNvCxnSpPr/>
      </xdr:nvCxnSpPr>
      <xdr:spPr>
        <a:xfrm>
          <a:off x="8750300" y="13516595"/>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143495</xdr:rowOff>
    </xdr:from>
    <xdr:to>
      <xdr:col>12</xdr:col>
      <xdr:colOff>511175</xdr:colOff>
      <xdr:row>78</xdr:row>
      <xdr:rowOff>154414</xdr:rowOff>
    </xdr:to>
    <xdr:cxnSp macro="">
      <xdr:nvCxnSpPr>
        <xdr:cNvPr id="412" name="直線コネクタ 411"/>
        <xdr:cNvCxnSpPr/>
      </xdr:nvCxnSpPr>
      <xdr:spPr>
        <a:xfrm flipV="1">
          <a:off x="7861300" y="1351659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146603</xdr:rowOff>
    </xdr:from>
    <xdr:to>
      <xdr:col>11</xdr:col>
      <xdr:colOff>307975</xdr:colOff>
      <xdr:row>78</xdr:row>
      <xdr:rowOff>154414</xdr:rowOff>
    </xdr:to>
    <xdr:cxnSp macro="">
      <xdr:nvCxnSpPr>
        <xdr:cNvPr id="415" name="直線コネクタ 414"/>
        <xdr:cNvCxnSpPr/>
      </xdr:nvCxnSpPr>
      <xdr:spPr>
        <a:xfrm>
          <a:off x="6972300" y="1351970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94021</xdr:rowOff>
    </xdr:from>
    <xdr:to>
      <xdr:col>15</xdr:col>
      <xdr:colOff>231775</xdr:colOff>
      <xdr:row>79</xdr:row>
      <xdr:rowOff>24171</xdr:rowOff>
    </xdr:to>
    <xdr:sp macro="" textlink="">
      <xdr:nvSpPr>
        <xdr:cNvPr id="425" name="円/楕円 424"/>
        <xdr:cNvSpPr/>
      </xdr:nvSpPr>
      <xdr:spPr>
        <a:xfrm>
          <a:off x="10426700" y="134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8948</xdr:rowOff>
    </xdr:from>
    <xdr:ext cx="469744" cy="259045"/>
    <xdr:sp macro="" textlink="">
      <xdr:nvSpPr>
        <xdr:cNvPr id="426" name="商工費該当値テキスト"/>
        <xdr:cNvSpPr txBox="1"/>
      </xdr:nvSpPr>
      <xdr:spPr>
        <a:xfrm>
          <a:off x="10528300" y="1338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98592</xdr:rowOff>
    </xdr:from>
    <xdr:to>
      <xdr:col>14</xdr:col>
      <xdr:colOff>79375</xdr:colOff>
      <xdr:row>79</xdr:row>
      <xdr:rowOff>28742</xdr:rowOff>
    </xdr:to>
    <xdr:sp macro="" textlink="">
      <xdr:nvSpPr>
        <xdr:cNvPr id="427" name="円/楕円 426"/>
        <xdr:cNvSpPr/>
      </xdr:nvSpPr>
      <xdr:spPr>
        <a:xfrm>
          <a:off x="9588500" y="134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19869</xdr:rowOff>
    </xdr:from>
    <xdr:ext cx="469744" cy="259045"/>
    <xdr:sp macro="" textlink="">
      <xdr:nvSpPr>
        <xdr:cNvPr id="428" name="テキスト ボックス 427"/>
        <xdr:cNvSpPr txBox="1"/>
      </xdr:nvSpPr>
      <xdr:spPr>
        <a:xfrm>
          <a:off x="9404427" y="1356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92695</xdr:rowOff>
    </xdr:from>
    <xdr:to>
      <xdr:col>12</xdr:col>
      <xdr:colOff>561975</xdr:colOff>
      <xdr:row>79</xdr:row>
      <xdr:rowOff>22845</xdr:rowOff>
    </xdr:to>
    <xdr:sp macro="" textlink="">
      <xdr:nvSpPr>
        <xdr:cNvPr id="429" name="円/楕円 428"/>
        <xdr:cNvSpPr/>
      </xdr:nvSpPr>
      <xdr:spPr>
        <a:xfrm>
          <a:off x="8699500" y="134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13972</xdr:rowOff>
    </xdr:from>
    <xdr:ext cx="469744" cy="259045"/>
    <xdr:sp macro="" textlink="">
      <xdr:nvSpPr>
        <xdr:cNvPr id="430" name="テキスト ボックス 429"/>
        <xdr:cNvSpPr txBox="1"/>
      </xdr:nvSpPr>
      <xdr:spPr>
        <a:xfrm>
          <a:off x="8515427" y="135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103614</xdr:rowOff>
    </xdr:from>
    <xdr:to>
      <xdr:col>11</xdr:col>
      <xdr:colOff>358775</xdr:colOff>
      <xdr:row>79</xdr:row>
      <xdr:rowOff>33764</xdr:rowOff>
    </xdr:to>
    <xdr:sp macro="" textlink="">
      <xdr:nvSpPr>
        <xdr:cNvPr id="431" name="円/楕円 430"/>
        <xdr:cNvSpPr/>
      </xdr:nvSpPr>
      <xdr:spPr>
        <a:xfrm>
          <a:off x="7810500" y="134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24891</xdr:rowOff>
    </xdr:from>
    <xdr:ext cx="469744" cy="259045"/>
    <xdr:sp macro="" textlink="">
      <xdr:nvSpPr>
        <xdr:cNvPr id="432" name="テキスト ボックス 431"/>
        <xdr:cNvSpPr txBox="1"/>
      </xdr:nvSpPr>
      <xdr:spPr>
        <a:xfrm>
          <a:off x="7626427" y="1356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95803</xdr:rowOff>
    </xdr:from>
    <xdr:to>
      <xdr:col>10</xdr:col>
      <xdr:colOff>155575</xdr:colOff>
      <xdr:row>79</xdr:row>
      <xdr:rowOff>25953</xdr:rowOff>
    </xdr:to>
    <xdr:sp macro="" textlink="">
      <xdr:nvSpPr>
        <xdr:cNvPr id="433" name="円/楕円 432"/>
        <xdr:cNvSpPr/>
      </xdr:nvSpPr>
      <xdr:spPr>
        <a:xfrm>
          <a:off x="6921500" y="134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17080</xdr:rowOff>
    </xdr:from>
    <xdr:ext cx="469744" cy="259045"/>
    <xdr:sp macro="" textlink="">
      <xdr:nvSpPr>
        <xdr:cNvPr id="434" name="テキスト ボックス 433"/>
        <xdr:cNvSpPr txBox="1"/>
      </xdr:nvSpPr>
      <xdr:spPr>
        <a:xfrm>
          <a:off x="6737427" y="1356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81669</xdr:rowOff>
    </xdr:from>
    <xdr:to>
      <xdr:col>15</xdr:col>
      <xdr:colOff>180975</xdr:colOff>
      <xdr:row>98</xdr:row>
      <xdr:rowOff>104701</xdr:rowOff>
    </xdr:to>
    <xdr:cxnSp macro="">
      <xdr:nvCxnSpPr>
        <xdr:cNvPr id="463" name="直線コネクタ 462"/>
        <xdr:cNvCxnSpPr/>
      </xdr:nvCxnSpPr>
      <xdr:spPr>
        <a:xfrm flipV="1">
          <a:off x="9639300" y="16883769"/>
          <a:ext cx="8382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104701</xdr:rowOff>
    </xdr:from>
    <xdr:to>
      <xdr:col>14</xdr:col>
      <xdr:colOff>28575</xdr:colOff>
      <xdr:row>98</xdr:row>
      <xdr:rowOff>118833</xdr:rowOff>
    </xdr:to>
    <xdr:cxnSp macro="">
      <xdr:nvCxnSpPr>
        <xdr:cNvPr id="466" name="直線コネクタ 465"/>
        <xdr:cNvCxnSpPr/>
      </xdr:nvCxnSpPr>
      <xdr:spPr>
        <a:xfrm flipV="1">
          <a:off x="8750300" y="16906801"/>
          <a:ext cx="889000" cy="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118833</xdr:rowOff>
    </xdr:from>
    <xdr:to>
      <xdr:col>12</xdr:col>
      <xdr:colOff>511175</xdr:colOff>
      <xdr:row>98</xdr:row>
      <xdr:rowOff>125244</xdr:rowOff>
    </xdr:to>
    <xdr:cxnSp macro="">
      <xdr:nvCxnSpPr>
        <xdr:cNvPr id="469" name="直線コネクタ 468"/>
        <xdr:cNvCxnSpPr/>
      </xdr:nvCxnSpPr>
      <xdr:spPr>
        <a:xfrm flipV="1">
          <a:off x="7861300" y="16920933"/>
          <a:ext cx="88900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125019</xdr:rowOff>
    </xdr:from>
    <xdr:to>
      <xdr:col>11</xdr:col>
      <xdr:colOff>307975</xdr:colOff>
      <xdr:row>98</xdr:row>
      <xdr:rowOff>125244</xdr:rowOff>
    </xdr:to>
    <xdr:cxnSp macro="">
      <xdr:nvCxnSpPr>
        <xdr:cNvPr id="472" name="直線コネクタ 471"/>
        <xdr:cNvCxnSpPr/>
      </xdr:nvCxnSpPr>
      <xdr:spPr>
        <a:xfrm>
          <a:off x="6972300" y="16927119"/>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30869</xdr:rowOff>
    </xdr:from>
    <xdr:to>
      <xdr:col>15</xdr:col>
      <xdr:colOff>231775</xdr:colOff>
      <xdr:row>98</xdr:row>
      <xdr:rowOff>132469</xdr:rowOff>
    </xdr:to>
    <xdr:sp macro="" textlink="">
      <xdr:nvSpPr>
        <xdr:cNvPr id="482" name="円/楕円 481"/>
        <xdr:cNvSpPr/>
      </xdr:nvSpPr>
      <xdr:spPr>
        <a:xfrm>
          <a:off x="10426700" y="16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117246</xdr:rowOff>
    </xdr:from>
    <xdr:ext cx="534377" cy="259045"/>
    <xdr:sp macro="" textlink="">
      <xdr:nvSpPr>
        <xdr:cNvPr id="483" name="土木費該当値テキスト"/>
        <xdr:cNvSpPr txBox="1"/>
      </xdr:nvSpPr>
      <xdr:spPr>
        <a:xfrm>
          <a:off x="10528300" y="167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53901</xdr:rowOff>
    </xdr:from>
    <xdr:to>
      <xdr:col>14</xdr:col>
      <xdr:colOff>79375</xdr:colOff>
      <xdr:row>98</xdr:row>
      <xdr:rowOff>155501</xdr:rowOff>
    </xdr:to>
    <xdr:sp macro="" textlink="">
      <xdr:nvSpPr>
        <xdr:cNvPr id="484" name="円/楕円 483"/>
        <xdr:cNvSpPr/>
      </xdr:nvSpPr>
      <xdr:spPr>
        <a:xfrm>
          <a:off x="9588500" y="16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146628</xdr:rowOff>
    </xdr:from>
    <xdr:ext cx="534377" cy="259045"/>
    <xdr:sp macro="" textlink="">
      <xdr:nvSpPr>
        <xdr:cNvPr id="485" name="テキスト ボックス 484"/>
        <xdr:cNvSpPr txBox="1"/>
      </xdr:nvSpPr>
      <xdr:spPr>
        <a:xfrm>
          <a:off x="9372111" y="169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68033</xdr:rowOff>
    </xdr:from>
    <xdr:to>
      <xdr:col>12</xdr:col>
      <xdr:colOff>561975</xdr:colOff>
      <xdr:row>98</xdr:row>
      <xdr:rowOff>169633</xdr:rowOff>
    </xdr:to>
    <xdr:sp macro="" textlink="">
      <xdr:nvSpPr>
        <xdr:cNvPr id="486" name="円/楕円 485"/>
        <xdr:cNvSpPr/>
      </xdr:nvSpPr>
      <xdr:spPr>
        <a:xfrm>
          <a:off x="8699500" y="168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160760</xdr:rowOff>
    </xdr:from>
    <xdr:ext cx="534377" cy="259045"/>
    <xdr:sp macro="" textlink="">
      <xdr:nvSpPr>
        <xdr:cNvPr id="487" name="テキスト ボックス 486"/>
        <xdr:cNvSpPr txBox="1"/>
      </xdr:nvSpPr>
      <xdr:spPr>
        <a:xfrm>
          <a:off x="8483111" y="1696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74444</xdr:rowOff>
    </xdr:from>
    <xdr:to>
      <xdr:col>11</xdr:col>
      <xdr:colOff>358775</xdr:colOff>
      <xdr:row>99</xdr:row>
      <xdr:rowOff>4594</xdr:rowOff>
    </xdr:to>
    <xdr:sp macro="" textlink="">
      <xdr:nvSpPr>
        <xdr:cNvPr id="488" name="円/楕円 487"/>
        <xdr:cNvSpPr/>
      </xdr:nvSpPr>
      <xdr:spPr>
        <a:xfrm>
          <a:off x="7810500" y="168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167171</xdr:rowOff>
    </xdr:from>
    <xdr:ext cx="534377" cy="259045"/>
    <xdr:sp macro="" textlink="">
      <xdr:nvSpPr>
        <xdr:cNvPr id="489" name="テキスト ボックス 488"/>
        <xdr:cNvSpPr txBox="1"/>
      </xdr:nvSpPr>
      <xdr:spPr>
        <a:xfrm>
          <a:off x="7594111" y="169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74219</xdr:rowOff>
    </xdr:from>
    <xdr:to>
      <xdr:col>10</xdr:col>
      <xdr:colOff>155575</xdr:colOff>
      <xdr:row>99</xdr:row>
      <xdr:rowOff>4369</xdr:rowOff>
    </xdr:to>
    <xdr:sp macro="" textlink="">
      <xdr:nvSpPr>
        <xdr:cNvPr id="490" name="円/楕円 489"/>
        <xdr:cNvSpPr/>
      </xdr:nvSpPr>
      <xdr:spPr>
        <a:xfrm>
          <a:off x="6921500" y="168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166946</xdr:rowOff>
    </xdr:from>
    <xdr:ext cx="534377" cy="259045"/>
    <xdr:sp macro="" textlink="">
      <xdr:nvSpPr>
        <xdr:cNvPr id="491" name="テキスト ボックス 490"/>
        <xdr:cNvSpPr txBox="1"/>
      </xdr:nvSpPr>
      <xdr:spPr>
        <a:xfrm>
          <a:off x="6705111" y="169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125725</xdr:rowOff>
    </xdr:from>
    <xdr:to>
      <xdr:col>23</xdr:col>
      <xdr:colOff>517525</xdr:colOff>
      <xdr:row>38</xdr:row>
      <xdr:rowOff>127078</xdr:rowOff>
    </xdr:to>
    <xdr:cxnSp macro="">
      <xdr:nvCxnSpPr>
        <xdr:cNvPr id="520" name="直線コネクタ 519"/>
        <xdr:cNvCxnSpPr/>
      </xdr:nvCxnSpPr>
      <xdr:spPr>
        <a:xfrm flipV="1">
          <a:off x="15481300" y="6640825"/>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105216</xdr:rowOff>
    </xdr:from>
    <xdr:to>
      <xdr:col>22</xdr:col>
      <xdr:colOff>365125</xdr:colOff>
      <xdr:row>38</xdr:row>
      <xdr:rowOff>127078</xdr:rowOff>
    </xdr:to>
    <xdr:cxnSp macro="">
      <xdr:nvCxnSpPr>
        <xdr:cNvPr id="523" name="直線コネクタ 522"/>
        <xdr:cNvCxnSpPr/>
      </xdr:nvCxnSpPr>
      <xdr:spPr>
        <a:xfrm>
          <a:off x="14592300" y="6620316"/>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105216</xdr:rowOff>
    </xdr:from>
    <xdr:to>
      <xdr:col>21</xdr:col>
      <xdr:colOff>161925</xdr:colOff>
      <xdr:row>38</xdr:row>
      <xdr:rowOff>128838</xdr:rowOff>
    </xdr:to>
    <xdr:cxnSp macro="">
      <xdr:nvCxnSpPr>
        <xdr:cNvPr id="526" name="直線コネクタ 525"/>
        <xdr:cNvCxnSpPr/>
      </xdr:nvCxnSpPr>
      <xdr:spPr>
        <a:xfrm flipV="1">
          <a:off x="13703300" y="662031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128838</xdr:rowOff>
    </xdr:from>
    <xdr:to>
      <xdr:col>19</xdr:col>
      <xdr:colOff>644525</xdr:colOff>
      <xdr:row>38</xdr:row>
      <xdr:rowOff>138850</xdr:rowOff>
    </xdr:to>
    <xdr:cxnSp macro="">
      <xdr:nvCxnSpPr>
        <xdr:cNvPr id="529" name="直線コネクタ 528"/>
        <xdr:cNvCxnSpPr/>
      </xdr:nvCxnSpPr>
      <xdr:spPr>
        <a:xfrm flipV="1">
          <a:off x="12814300" y="664393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74925</xdr:rowOff>
    </xdr:from>
    <xdr:to>
      <xdr:col>23</xdr:col>
      <xdr:colOff>568325</xdr:colOff>
      <xdr:row>39</xdr:row>
      <xdr:rowOff>5075</xdr:rowOff>
    </xdr:to>
    <xdr:sp macro="" textlink="">
      <xdr:nvSpPr>
        <xdr:cNvPr id="539" name="円/楕円 538"/>
        <xdr:cNvSpPr/>
      </xdr:nvSpPr>
      <xdr:spPr>
        <a:xfrm>
          <a:off x="16268700" y="6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161302</xdr:rowOff>
    </xdr:from>
    <xdr:ext cx="534377" cy="259045"/>
    <xdr:sp macro="" textlink="">
      <xdr:nvSpPr>
        <xdr:cNvPr id="540" name="消防費該当値テキスト"/>
        <xdr:cNvSpPr txBox="1"/>
      </xdr:nvSpPr>
      <xdr:spPr>
        <a:xfrm>
          <a:off x="16370300" y="65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76278</xdr:rowOff>
    </xdr:from>
    <xdr:to>
      <xdr:col>22</xdr:col>
      <xdr:colOff>415925</xdr:colOff>
      <xdr:row>39</xdr:row>
      <xdr:rowOff>6428</xdr:rowOff>
    </xdr:to>
    <xdr:sp macro="" textlink="">
      <xdr:nvSpPr>
        <xdr:cNvPr id="541" name="円/楕円 540"/>
        <xdr:cNvSpPr/>
      </xdr:nvSpPr>
      <xdr:spPr>
        <a:xfrm>
          <a:off x="15430500" y="65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169005</xdr:rowOff>
    </xdr:from>
    <xdr:ext cx="534377" cy="259045"/>
    <xdr:sp macro="" textlink="">
      <xdr:nvSpPr>
        <xdr:cNvPr id="542" name="テキスト ボックス 541"/>
        <xdr:cNvSpPr txBox="1"/>
      </xdr:nvSpPr>
      <xdr:spPr>
        <a:xfrm>
          <a:off x="15214111" y="66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54416</xdr:rowOff>
    </xdr:from>
    <xdr:to>
      <xdr:col>21</xdr:col>
      <xdr:colOff>212725</xdr:colOff>
      <xdr:row>38</xdr:row>
      <xdr:rowOff>156016</xdr:rowOff>
    </xdr:to>
    <xdr:sp macro="" textlink="">
      <xdr:nvSpPr>
        <xdr:cNvPr id="543" name="円/楕円 542"/>
        <xdr:cNvSpPr/>
      </xdr:nvSpPr>
      <xdr:spPr>
        <a:xfrm>
          <a:off x="14541500" y="65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147143</xdr:rowOff>
    </xdr:from>
    <xdr:ext cx="534377" cy="259045"/>
    <xdr:sp macro="" textlink="">
      <xdr:nvSpPr>
        <xdr:cNvPr id="544" name="テキスト ボックス 543"/>
        <xdr:cNvSpPr txBox="1"/>
      </xdr:nvSpPr>
      <xdr:spPr>
        <a:xfrm>
          <a:off x="14325111" y="666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78038</xdr:rowOff>
    </xdr:from>
    <xdr:to>
      <xdr:col>20</xdr:col>
      <xdr:colOff>9525</xdr:colOff>
      <xdr:row>39</xdr:row>
      <xdr:rowOff>8188</xdr:rowOff>
    </xdr:to>
    <xdr:sp macro="" textlink="">
      <xdr:nvSpPr>
        <xdr:cNvPr id="545" name="円/楕円 544"/>
        <xdr:cNvSpPr/>
      </xdr:nvSpPr>
      <xdr:spPr>
        <a:xfrm>
          <a:off x="13652500" y="659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170765</xdr:rowOff>
    </xdr:from>
    <xdr:ext cx="534377" cy="259045"/>
    <xdr:sp macro="" textlink="">
      <xdr:nvSpPr>
        <xdr:cNvPr id="546" name="テキスト ボックス 545"/>
        <xdr:cNvSpPr txBox="1"/>
      </xdr:nvSpPr>
      <xdr:spPr>
        <a:xfrm>
          <a:off x="13436111" y="66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88050</xdr:rowOff>
    </xdr:from>
    <xdr:to>
      <xdr:col>18</xdr:col>
      <xdr:colOff>492125</xdr:colOff>
      <xdr:row>39</xdr:row>
      <xdr:rowOff>18200</xdr:rowOff>
    </xdr:to>
    <xdr:sp macro="" textlink="">
      <xdr:nvSpPr>
        <xdr:cNvPr id="547" name="円/楕円 546"/>
        <xdr:cNvSpPr/>
      </xdr:nvSpPr>
      <xdr:spPr>
        <a:xfrm>
          <a:off x="12763500" y="6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9327</xdr:rowOff>
    </xdr:from>
    <xdr:ext cx="534377" cy="259045"/>
    <xdr:sp macro="" textlink="">
      <xdr:nvSpPr>
        <xdr:cNvPr id="548" name="テキスト ボックス 547"/>
        <xdr:cNvSpPr txBox="1"/>
      </xdr:nvSpPr>
      <xdr:spPr>
        <a:xfrm>
          <a:off x="12547111" y="66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31104</xdr:rowOff>
    </xdr:from>
    <xdr:to>
      <xdr:col>23</xdr:col>
      <xdr:colOff>517525</xdr:colOff>
      <xdr:row>59</xdr:row>
      <xdr:rowOff>33571</xdr:rowOff>
    </xdr:to>
    <xdr:cxnSp macro="">
      <xdr:nvCxnSpPr>
        <xdr:cNvPr id="579" name="直線コネクタ 578"/>
        <xdr:cNvCxnSpPr/>
      </xdr:nvCxnSpPr>
      <xdr:spPr>
        <a:xfrm flipV="1">
          <a:off x="15481300" y="10146654"/>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33571</xdr:rowOff>
    </xdr:from>
    <xdr:to>
      <xdr:col>22</xdr:col>
      <xdr:colOff>365125</xdr:colOff>
      <xdr:row>59</xdr:row>
      <xdr:rowOff>38398</xdr:rowOff>
    </xdr:to>
    <xdr:cxnSp macro="">
      <xdr:nvCxnSpPr>
        <xdr:cNvPr id="582" name="直線コネクタ 581"/>
        <xdr:cNvCxnSpPr/>
      </xdr:nvCxnSpPr>
      <xdr:spPr>
        <a:xfrm flipV="1">
          <a:off x="14592300" y="10149121"/>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9451</xdr:rowOff>
    </xdr:from>
    <xdr:to>
      <xdr:col>21</xdr:col>
      <xdr:colOff>161925</xdr:colOff>
      <xdr:row>59</xdr:row>
      <xdr:rowOff>38398</xdr:rowOff>
    </xdr:to>
    <xdr:cxnSp macro="">
      <xdr:nvCxnSpPr>
        <xdr:cNvPr id="585" name="直線コネクタ 584"/>
        <xdr:cNvCxnSpPr/>
      </xdr:nvCxnSpPr>
      <xdr:spPr>
        <a:xfrm>
          <a:off x="13703300" y="10125001"/>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9451</xdr:rowOff>
    </xdr:from>
    <xdr:to>
      <xdr:col>19</xdr:col>
      <xdr:colOff>644525</xdr:colOff>
      <xdr:row>59</xdr:row>
      <xdr:rowOff>38953</xdr:rowOff>
    </xdr:to>
    <xdr:cxnSp macro="">
      <xdr:nvCxnSpPr>
        <xdr:cNvPr id="588" name="直線コネクタ 587"/>
        <xdr:cNvCxnSpPr/>
      </xdr:nvCxnSpPr>
      <xdr:spPr>
        <a:xfrm flipV="1">
          <a:off x="12814300" y="10125001"/>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151754</xdr:rowOff>
    </xdr:from>
    <xdr:to>
      <xdr:col>23</xdr:col>
      <xdr:colOff>568325</xdr:colOff>
      <xdr:row>59</xdr:row>
      <xdr:rowOff>81904</xdr:rowOff>
    </xdr:to>
    <xdr:sp macro="" textlink="">
      <xdr:nvSpPr>
        <xdr:cNvPr id="598" name="円/楕円 597"/>
        <xdr:cNvSpPr/>
      </xdr:nvSpPr>
      <xdr:spPr>
        <a:xfrm>
          <a:off x="16268700" y="100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66681</xdr:rowOff>
    </xdr:from>
    <xdr:ext cx="534377" cy="259045"/>
    <xdr:sp macro="" textlink="">
      <xdr:nvSpPr>
        <xdr:cNvPr id="599" name="教育費該当値テキスト"/>
        <xdr:cNvSpPr txBox="1"/>
      </xdr:nvSpPr>
      <xdr:spPr>
        <a:xfrm>
          <a:off x="16370300" y="100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41,507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154221</xdr:rowOff>
    </xdr:from>
    <xdr:to>
      <xdr:col>22</xdr:col>
      <xdr:colOff>415925</xdr:colOff>
      <xdr:row>59</xdr:row>
      <xdr:rowOff>84371</xdr:rowOff>
    </xdr:to>
    <xdr:sp macro="" textlink="">
      <xdr:nvSpPr>
        <xdr:cNvPr id="600" name="円/楕円 599"/>
        <xdr:cNvSpPr/>
      </xdr:nvSpPr>
      <xdr:spPr>
        <a:xfrm>
          <a:off x="15430500" y="100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75498</xdr:rowOff>
    </xdr:from>
    <xdr:ext cx="534377" cy="259045"/>
    <xdr:sp macro="" textlink="">
      <xdr:nvSpPr>
        <xdr:cNvPr id="601" name="テキスト ボックス 600"/>
        <xdr:cNvSpPr txBox="1"/>
      </xdr:nvSpPr>
      <xdr:spPr>
        <a:xfrm>
          <a:off x="15214111" y="101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159048</xdr:rowOff>
    </xdr:from>
    <xdr:to>
      <xdr:col>21</xdr:col>
      <xdr:colOff>212725</xdr:colOff>
      <xdr:row>59</xdr:row>
      <xdr:rowOff>89198</xdr:rowOff>
    </xdr:to>
    <xdr:sp macro="" textlink="">
      <xdr:nvSpPr>
        <xdr:cNvPr id="602" name="円/楕円 601"/>
        <xdr:cNvSpPr/>
      </xdr:nvSpPr>
      <xdr:spPr>
        <a:xfrm>
          <a:off x="14541500" y="101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80325</xdr:rowOff>
    </xdr:from>
    <xdr:ext cx="534377" cy="259045"/>
    <xdr:sp macro="" textlink="">
      <xdr:nvSpPr>
        <xdr:cNvPr id="603" name="テキスト ボックス 602"/>
        <xdr:cNvSpPr txBox="1"/>
      </xdr:nvSpPr>
      <xdr:spPr>
        <a:xfrm>
          <a:off x="14325111" y="101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130101</xdr:rowOff>
    </xdr:from>
    <xdr:to>
      <xdr:col>20</xdr:col>
      <xdr:colOff>9525</xdr:colOff>
      <xdr:row>59</xdr:row>
      <xdr:rowOff>60251</xdr:rowOff>
    </xdr:to>
    <xdr:sp macro="" textlink="">
      <xdr:nvSpPr>
        <xdr:cNvPr id="604" name="円/楕円 603"/>
        <xdr:cNvSpPr/>
      </xdr:nvSpPr>
      <xdr:spPr>
        <a:xfrm>
          <a:off x="13652500" y="100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51378</xdr:rowOff>
    </xdr:from>
    <xdr:ext cx="534377" cy="259045"/>
    <xdr:sp macro="" textlink="">
      <xdr:nvSpPr>
        <xdr:cNvPr id="605" name="テキスト ボックス 604"/>
        <xdr:cNvSpPr txBox="1"/>
      </xdr:nvSpPr>
      <xdr:spPr>
        <a:xfrm>
          <a:off x="13436111" y="101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159603</xdr:rowOff>
    </xdr:from>
    <xdr:to>
      <xdr:col>18</xdr:col>
      <xdr:colOff>492125</xdr:colOff>
      <xdr:row>59</xdr:row>
      <xdr:rowOff>89753</xdr:rowOff>
    </xdr:to>
    <xdr:sp macro="" textlink="">
      <xdr:nvSpPr>
        <xdr:cNvPr id="606" name="円/楕円 605"/>
        <xdr:cNvSpPr/>
      </xdr:nvSpPr>
      <xdr:spPr>
        <a:xfrm>
          <a:off x="12763500" y="101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80880</xdr:rowOff>
    </xdr:from>
    <xdr:ext cx="534377" cy="259045"/>
    <xdr:sp macro="" textlink="">
      <xdr:nvSpPr>
        <xdr:cNvPr id="607" name="テキスト ボックス 606"/>
        <xdr:cNvSpPr txBox="1"/>
      </xdr:nvSpPr>
      <xdr:spPr>
        <a:xfrm>
          <a:off x="12547111" y="101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55826</xdr:rowOff>
    </xdr:from>
    <xdr:to>
      <xdr:col>23</xdr:col>
      <xdr:colOff>517525</xdr:colOff>
      <xdr:row>98</xdr:row>
      <xdr:rowOff>64540</xdr:rowOff>
    </xdr:to>
    <xdr:cxnSp macro="">
      <xdr:nvCxnSpPr>
        <xdr:cNvPr id="693" name="直線コネクタ 692"/>
        <xdr:cNvCxnSpPr/>
      </xdr:nvCxnSpPr>
      <xdr:spPr>
        <a:xfrm>
          <a:off x="15481300" y="16857926"/>
          <a:ext cx="8382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45025</xdr:rowOff>
    </xdr:from>
    <xdr:to>
      <xdr:col>22</xdr:col>
      <xdr:colOff>365125</xdr:colOff>
      <xdr:row>98</xdr:row>
      <xdr:rowOff>55826</xdr:rowOff>
    </xdr:to>
    <xdr:cxnSp macro="">
      <xdr:nvCxnSpPr>
        <xdr:cNvPr id="696" name="直線コネクタ 695"/>
        <xdr:cNvCxnSpPr/>
      </xdr:nvCxnSpPr>
      <xdr:spPr>
        <a:xfrm>
          <a:off x="14592300" y="16847125"/>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45025</xdr:rowOff>
    </xdr:from>
    <xdr:to>
      <xdr:col>21</xdr:col>
      <xdr:colOff>161925</xdr:colOff>
      <xdr:row>98</xdr:row>
      <xdr:rowOff>49960</xdr:rowOff>
    </xdr:to>
    <xdr:cxnSp macro="">
      <xdr:nvCxnSpPr>
        <xdr:cNvPr id="699" name="直線コネクタ 698"/>
        <xdr:cNvCxnSpPr/>
      </xdr:nvCxnSpPr>
      <xdr:spPr>
        <a:xfrm flipV="1">
          <a:off x="13703300" y="16847125"/>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49960</xdr:rowOff>
    </xdr:from>
    <xdr:to>
      <xdr:col>19</xdr:col>
      <xdr:colOff>644525</xdr:colOff>
      <xdr:row>98</xdr:row>
      <xdr:rowOff>54505</xdr:rowOff>
    </xdr:to>
    <xdr:cxnSp macro="">
      <xdr:nvCxnSpPr>
        <xdr:cNvPr id="702" name="直線コネクタ 701"/>
        <xdr:cNvCxnSpPr/>
      </xdr:nvCxnSpPr>
      <xdr:spPr>
        <a:xfrm flipV="1">
          <a:off x="12814300" y="16852060"/>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13740</xdr:rowOff>
    </xdr:from>
    <xdr:to>
      <xdr:col>23</xdr:col>
      <xdr:colOff>568325</xdr:colOff>
      <xdr:row>98</xdr:row>
      <xdr:rowOff>115340</xdr:rowOff>
    </xdr:to>
    <xdr:sp macro="" textlink="">
      <xdr:nvSpPr>
        <xdr:cNvPr id="712" name="円/楕円 711"/>
        <xdr:cNvSpPr/>
      </xdr:nvSpPr>
      <xdr:spPr>
        <a:xfrm>
          <a:off x="16268700" y="168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163617</xdr:rowOff>
    </xdr:from>
    <xdr:ext cx="534377" cy="259045"/>
    <xdr:sp macro="" textlink="">
      <xdr:nvSpPr>
        <xdr:cNvPr id="713" name="公債費該当値テキスト"/>
        <xdr:cNvSpPr txBox="1"/>
      </xdr:nvSpPr>
      <xdr:spPr>
        <a:xfrm>
          <a:off x="16370300" y="167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5026</xdr:rowOff>
    </xdr:from>
    <xdr:to>
      <xdr:col>22</xdr:col>
      <xdr:colOff>415925</xdr:colOff>
      <xdr:row>98</xdr:row>
      <xdr:rowOff>106626</xdr:rowOff>
    </xdr:to>
    <xdr:sp macro="" textlink="">
      <xdr:nvSpPr>
        <xdr:cNvPr id="714" name="円/楕円 713"/>
        <xdr:cNvSpPr/>
      </xdr:nvSpPr>
      <xdr:spPr>
        <a:xfrm>
          <a:off x="15430500" y="16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97753</xdr:rowOff>
    </xdr:from>
    <xdr:ext cx="534377" cy="259045"/>
    <xdr:sp macro="" textlink="">
      <xdr:nvSpPr>
        <xdr:cNvPr id="715" name="テキスト ボックス 714"/>
        <xdr:cNvSpPr txBox="1"/>
      </xdr:nvSpPr>
      <xdr:spPr>
        <a:xfrm>
          <a:off x="15214111" y="168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165675</xdr:rowOff>
    </xdr:from>
    <xdr:to>
      <xdr:col>21</xdr:col>
      <xdr:colOff>212725</xdr:colOff>
      <xdr:row>98</xdr:row>
      <xdr:rowOff>95825</xdr:rowOff>
    </xdr:to>
    <xdr:sp macro="" textlink="">
      <xdr:nvSpPr>
        <xdr:cNvPr id="716" name="円/楕円 715"/>
        <xdr:cNvSpPr/>
      </xdr:nvSpPr>
      <xdr:spPr>
        <a:xfrm>
          <a:off x="14541500" y="167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86952</xdr:rowOff>
    </xdr:from>
    <xdr:ext cx="534377" cy="259045"/>
    <xdr:sp macro="" textlink="">
      <xdr:nvSpPr>
        <xdr:cNvPr id="717" name="テキスト ボックス 716"/>
        <xdr:cNvSpPr txBox="1"/>
      </xdr:nvSpPr>
      <xdr:spPr>
        <a:xfrm>
          <a:off x="14325111" y="168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170610</xdr:rowOff>
    </xdr:from>
    <xdr:to>
      <xdr:col>20</xdr:col>
      <xdr:colOff>9525</xdr:colOff>
      <xdr:row>98</xdr:row>
      <xdr:rowOff>100760</xdr:rowOff>
    </xdr:to>
    <xdr:sp macro="" textlink="">
      <xdr:nvSpPr>
        <xdr:cNvPr id="718" name="円/楕円 717"/>
        <xdr:cNvSpPr/>
      </xdr:nvSpPr>
      <xdr:spPr>
        <a:xfrm>
          <a:off x="13652500" y="168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91887</xdr:rowOff>
    </xdr:from>
    <xdr:ext cx="534377" cy="259045"/>
    <xdr:sp macro="" textlink="">
      <xdr:nvSpPr>
        <xdr:cNvPr id="719" name="テキスト ボックス 718"/>
        <xdr:cNvSpPr txBox="1"/>
      </xdr:nvSpPr>
      <xdr:spPr>
        <a:xfrm>
          <a:off x="13436111" y="168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3705</xdr:rowOff>
    </xdr:from>
    <xdr:to>
      <xdr:col>18</xdr:col>
      <xdr:colOff>492125</xdr:colOff>
      <xdr:row>98</xdr:row>
      <xdr:rowOff>105305</xdr:rowOff>
    </xdr:to>
    <xdr:sp macro="" textlink="">
      <xdr:nvSpPr>
        <xdr:cNvPr id="720" name="円/楕円 719"/>
        <xdr:cNvSpPr/>
      </xdr:nvSpPr>
      <xdr:spPr>
        <a:xfrm>
          <a:off x="12763500" y="16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96432</xdr:rowOff>
    </xdr:from>
    <xdr:ext cx="534377" cy="259045"/>
    <xdr:sp macro="" textlink="">
      <xdr:nvSpPr>
        <xdr:cNvPr id="721" name="テキスト ボックス 720"/>
        <xdr:cNvSpPr txBox="1"/>
      </xdr:nvSpPr>
      <xdr:spPr>
        <a:xfrm>
          <a:off x="12547111" y="168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年度決算における目的別でみる特徴については、民生費が前年度と比較してみると</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人当たり</a:t>
          </a:r>
          <a:r>
            <a:rPr kumimoji="1" lang="ja-JP" altLang="en-US" sz="1100">
              <a:solidFill>
                <a:sysClr val="windowText" lastClr="000000"/>
              </a:solidFill>
              <a:latin typeface="+mn-lt"/>
              <a:ea typeface="+mn-ea"/>
              <a:cs typeface="+mn-cs"/>
            </a:rPr>
            <a:t>７３，０３７</a:t>
          </a:r>
          <a:r>
            <a:rPr kumimoji="1" lang="ja-JP" altLang="ja-JP" sz="1100">
              <a:solidFill>
                <a:sysClr val="windowText" lastClr="000000"/>
              </a:solidFill>
              <a:latin typeface="+mn-lt"/>
              <a:ea typeface="+mn-ea"/>
              <a:cs typeface="+mn-cs"/>
            </a:rPr>
            <a:t>円の</a:t>
          </a:r>
          <a:r>
            <a:rPr kumimoji="1" lang="ja-JP" altLang="en-US" sz="1100">
              <a:solidFill>
                <a:sysClr val="windowText" lastClr="000000"/>
              </a:solidFill>
              <a:latin typeface="+mn-lt"/>
              <a:ea typeface="+mn-ea"/>
              <a:cs typeface="+mn-cs"/>
            </a:rPr>
            <a:t>減</a:t>
          </a:r>
          <a:r>
            <a:rPr kumimoji="1" lang="ja-JP" altLang="ja-JP" sz="1100">
              <a:solidFill>
                <a:sysClr val="windowText" lastClr="000000"/>
              </a:solidFill>
              <a:latin typeface="+mn-lt"/>
              <a:ea typeface="+mn-ea"/>
              <a:cs typeface="+mn-cs"/>
            </a:rPr>
            <a:t>と大幅に</a:t>
          </a:r>
          <a:r>
            <a:rPr kumimoji="1" lang="ja-JP" altLang="en-US" sz="1100">
              <a:solidFill>
                <a:sysClr val="windowText" lastClr="000000"/>
              </a:solidFill>
              <a:latin typeface="+mn-lt"/>
              <a:ea typeface="+mn-ea"/>
              <a:cs typeface="+mn-cs"/>
            </a:rPr>
            <a:t>減少し</a:t>
          </a:r>
          <a:r>
            <a:rPr kumimoji="1" lang="ja-JP" altLang="ja-JP" sz="1100">
              <a:solidFill>
                <a:sysClr val="windowText" lastClr="000000"/>
              </a:solidFill>
              <a:latin typeface="+mn-lt"/>
              <a:ea typeface="+mn-ea"/>
              <a:cs typeface="+mn-cs"/>
            </a:rPr>
            <a:t>ているが、「きずな未来館」の建設整備費</a:t>
          </a:r>
          <a:r>
            <a:rPr kumimoji="1" lang="ja-JP" altLang="en-US" sz="1100">
              <a:solidFill>
                <a:sysClr val="windowText" lastClr="000000"/>
              </a:solidFill>
              <a:latin typeface="+mn-lt"/>
              <a:ea typeface="+mn-ea"/>
              <a:cs typeface="+mn-cs"/>
            </a:rPr>
            <a:t>の完了</a:t>
          </a:r>
          <a:r>
            <a:rPr kumimoji="1" lang="ja-JP" altLang="ja-JP" sz="1100">
              <a:solidFill>
                <a:sysClr val="windowText" lastClr="000000"/>
              </a:solidFill>
              <a:latin typeface="+mn-lt"/>
              <a:ea typeface="+mn-ea"/>
              <a:cs typeface="+mn-cs"/>
            </a:rPr>
            <a:t>によるものである。</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総務費においては、基金積立金や地方創生事業経費、個人番号関係事務経費、固定資産台帳整備等の</a:t>
          </a:r>
          <a:r>
            <a:rPr kumimoji="1" lang="ja-JP" altLang="en-US" sz="1100">
              <a:solidFill>
                <a:sysClr val="windowText" lastClr="000000"/>
              </a:solidFill>
              <a:latin typeface="+mn-lt"/>
              <a:ea typeface="+mn-ea"/>
              <a:cs typeface="+mn-cs"/>
            </a:rPr>
            <a:t>事業完了等により</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人当りの経費も</a:t>
          </a:r>
          <a:r>
            <a:rPr kumimoji="1" lang="ja-JP" altLang="en-US" sz="1100">
              <a:solidFill>
                <a:sysClr val="windowText" lastClr="000000"/>
              </a:solidFill>
              <a:latin typeface="+mn-lt"/>
              <a:ea typeface="+mn-ea"/>
              <a:cs typeface="+mn-cs"/>
            </a:rPr>
            <a:t>１６，１３９</a:t>
          </a:r>
          <a:r>
            <a:rPr kumimoji="1" lang="ja-JP" altLang="ja-JP" sz="1100">
              <a:solidFill>
                <a:sysClr val="windowText" lastClr="000000"/>
              </a:solidFill>
              <a:latin typeface="+mn-lt"/>
              <a:ea typeface="+mn-ea"/>
              <a:cs typeface="+mn-cs"/>
            </a:rPr>
            <a:t>円</a:t>
          </a:r>
          <a:r>
            <a:rPr kumimoji="1" lang="ja-JP" altLang="en-US" sz="1100">
              <a:solidFill>
                <a:sysClr val="windowText" lastClr="000000"/>
              </a:solidFill>
              <a:latin typeface="+mn-lt"/>
              <a:ea typeface="+mn-ea"/>
              <a:cs typeface="+mn-cs"/>
            </a:rPr>
            <a:t>減と</a:t>
          </a:r>
          <a:r>
            <a:rPr kumimoji="1" lang="ja-JP" altLang="ja-JP" sz="1100">
              <a:solidFill>
                <a:sysClr val="windowText" lastClr="000000"/>
              </a:solidFill>
              <a:latin typeface="+mn-lt"/>
              <a:ea typeface="+mn-ea"/>
              <a:cs typeface="+mn-cs"/>
            </a:rPr>
            <a:t>なっている。</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　衛生</a:t>
          </a:r>
          <a:r>
            <a:rPr kumimoji="1" lang="ja-JP" altLang="ja-JP" sz="1100">
              <a:solidFill>
                <a:sysClr val="windowText" lastClr="000000"/>
              </a:solidFill>
              <a:latin typeface="+mn-lt"/>
              <a:ea typeface="+mn-ea"/>
              <a:cs typeface="+mn-cs"/>
            </a:rPr>
            <a:t>費</a:t>
          </a:r>
          <a:r>
            <a:rPr kumimoji="1" lang="ja-JP" altLang="en-US" sz="1100">
              <a:solidFill>
                <a:sysClr val="windowText" lastClr="000000"/>
              </a:solidFill>
              <a:latin typeface="+mn-lt"/>
              <a:ea typeface="+mn-ea"/>
              <a:cs typeface="+mn-cs"/>
            </a:rPr>
            <a:t>においいぇも、</a:t>
          </a:r>
          <a:r>
            <a:rPr kumimoji="1" lang="ja-JP" altLang="ja-JP" sz="1100">
              <a:solidFill>
                <a:sysClr val="windowText" lastClr="000000"/>
              </a:solidFill>
              <a:latin typeface="+mn-lt"/>
              <a:ea typeface="+mn-ea"/>
              <a:cs typeface="+mn-cs"/>
            </a:rPr>
            <a:t>前年の</a:t>
          </a:r>
          <a:r>
            <a:rPr kumimoji="1" lang="ja-JP" altLang="en-US" sz="1100">
              <a:solidFill>
                <a:sysClr val="windowText" lastClr="000000"/>
              </a:solidFill>
              <a:latin typeface="+mn-lt"/>
              <a:ea typeface="+mn-ea"/>
              <a:cs typeface="+mn-cs"/>
            </a:rPr>
            <a:t>ごみ処理場負担金４，５８８千円</a:t>
          </a:r>
          <a:r>
            <a:rPr kumimoji="1" lang="ja-JP" altLang="ja-JP" sz="1100">
              <a:solidFill>
                <a:sysClr val="windowText" lastClr="000000"/>
              </a:solidFill>
              <a:latin typeface="+mn-lt"/>
              <a:ea typeface="+mn-ea"/>
              <a:cs typeface="+mn-cs"/>
            </a:rPr>
            <a:t>減</a:t>
          </a:r>
          <a:r>
            <a:rPr kumimoji="1" lang="ja-JP" altLang="en-US" sz="1100">
              <a:solidFill>
                <a:sysClr val="windowText" lastClr="000000"/>
              </a:solidFill>
              <a:latin typeface="+mn-lt"/>
              <a:ea typeface="+mn-ea"/>
              <a:cs typeface="+mn-cs"/>
            </a:rPr>
            <a:t>・簡易水道特別会計繰出金１０，３３１千円減</a:t>
          </a:r>
          <a:r>
            <a:rPr kumimoji="1" lang="ja-JP" altLang="ja-JP" sz="1100">
              <a:solidFill>
                <a:sysClr val="windowText" lastClr="000000"/>
              </a:solidFill>
              <a:latin typeface="+mn-lt"/>
              <a:ea typeface="+mn-ea"/>
              <a:cs typeface="+mn-cs"/>
            </a:rPr>
            <a:t>となって</a:t>
          </a:r>
          <a:r>
            <a:rPr kumimoji="1" lang="ja-JP" altLang="en-US" sz="1100">
              <a:solidFill>
                <a:sysClr val="windowText" lastClr="000000"/>
              </a:solidFill>
              <a:latin typeface="+mn-lt"/>
              <a:ea typeface="+mn-ea"/>
              <a:cs typeface="+mn-cs"/>
            </a:rPr>
            <a:t>おり、一人当たりも前年に比して２，１９１円減少している。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公債費については、町営月夜ノ団地</a:t>
          </a:r>
          <a:r>
            <a:rPr kumimoji="1" lang="en-US" altLang="ja-JP" sz="1100">
              <a:solidFill>
                <a:sysClr val="windowText" lastClr="000000"/>
              </a:solidFill>
              <a:latin typeface="+mn-lt"/>
              <a:ea typeface="+mn-ea"/>
              <a:cs typeface="+mn-cs"/>
            </a:rPr>
            <a:t>2</a:t>
          </a:r>
          <a:r>
            <a:rPr kumimoji="1" lang="ja-JP" altLang="en-US" sz="1100">
              <a:solidFill>
                <a:sysClr val="windowText" lastClr="000000"/>
              </a:solidFill>
              <a:latin typeface="+mn-lt"/>
              <a:ea typeface="+mn-ea"/>
              <a:cs typeface="+mn-cs"/>
            </a:rPr>
            <a:t>号棟</a:t>
          </a:r>
          <a:r>
            <a:rPr kumimoji="1" lang="ja-JP" altLang="ja-JP" sz="1100">
              <a:solidFill>
                <a:sysClr val="windowText" lastClr="000000"/>
              </a:solidFill>
              <a:latin typeface="+mn-lt"/>
              <a:ea typeface="+mn-ea"/>
              <a:cs typeface="+mn-cs"/>
            </a:rPr>
            <a:t>等の償還終了により</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人当たり</a:t>
          </a:r>
          <a:r>
            <a:rPr kumimoji="1" lang="ja-JP" altLang="en-US" sz="1100" b="1">
              <a:solidFill>
                <a:srgbClr val="FF0000"/>
              </a:solidFill>
              <a:latin typeface="+mn-lt"/>
              <a:ea typeface="+mn-ea"/>
              <a:cs typeface="+mn-cs"/>
            </a:rPr>
            <a:t>２，２８７</a:t>
          </a:r>
          <a:r>
            <a:rPr kumimoji="1" lang="ja-JP" altLang="ja-JP" sz="1100" b="1">
              <a:solidFill>
                <a:srgbClr val="FF0000"/>
              </a:solidFill>
              <a:latin typeface="+mn-lt"/>
              <a:ea typeface="+mn-ea"/>
              <a:cs typeface="+mn-cs"/>
            </a:rPr>
            <a:t>円</a:t>
          </a:r>
          <a:r>
            <a:rPr kumimoji="1" lang="ja-JP" altLang="ja-JP" sz="1100">
              <a:solidFill>
                <a:sysClr val="windowText" lastClr="000000"/>
              </a:solidFill>
              <a:latin typeface="+mn-lt"/>
              <a:ea typeface="+mn-ea"/>
              <a:cs typeface="+mn-cs"/>
            </a:rPr>
            <a:t>の減額となっている。</a:t>
          </a:r>
          <a:endParaRPr kumimoji="1" lang="en-US" altLang="ja-JP" sz="1100">
            <a:solidFill>
              <a:sysClr val="windowText" lastClr="000000"/>
            </a:solidFill>
            <a:latin typeface="+mn-lt"/>
            <a:ea typeface="+mn-ea"/>
            <a:cs typeface="+mn-cs"/>
          </a:endParaRPr>
        </a:p>
        <a:p>
          <a:r>
            <a:rPr kumimoji="1" lang="ja-JP" altLang="en-US" sz="1100">
              <a:solidFill>
                <a:srgbClr val="FF0000"/>
              </a:solidFill>
              <a:latin typeface="+mn-lt"/>
              <a:ea typeface="+mn-ea"/>
              <a:cs typeface="+mn-cs"/>
            </a:rPr>
            <a:t>　一方で、</a:t>
          </a:r>
          <a:r>
            <a:rPr kumimoji="1" lang="ja-JP" altLang="ja-JP" sz="1100">
              <a:solidFill>
                <a:srgbClr val="FF0000"/>
              </a:solidFill>
              <a:latin typeface="+mn-lt"/>
              <a:ea typeface="+mn-ea"/>
              <a:cs typeface="+mn-cs"/>
            </a:rPr>
            <a:t>大きな伸びを示しているものとしては土木費で、</a:t>
          </a:r>
          <a:r>
            <a:rPr kumimoji="1" lang="en-US" altLang="ja-JP" sz="1100">
              <a:solidFill>
                <a:srgbClr val="FF0000"/>
              </a:solidFill>
              <a:latin typeface="+mn-lt"/>
              <a:ea typeface="+mn-ea"/>
              <a:cs typeface="+mn-cs"/>
            </a:rPr>
            <a:t>1</a:t>
          </a:r>
          <a:r>
            <a:rPr kumimoji="1" lang="ja-JP" altLang="ja-JP" sz="1100">
              <a:solidFill>
                <a:srgbClr val="FF0000"/>
              </a:solidFill>
              <a:latin typeface="+mn-lt"/>
              <a:ea typeface="+mn-ea"/>
              <a:cs typeface="+mn-cs"/>
            </a:rPr>
            <a:t>人当たり前年と比して１２，０９０円の増となっている。主な要因としては、空家対策事業５，４９４千円、跨道橋撤去設計業務委託９０，４１６千円等によるものである。</a:t>
          </a:r>
          <a:endParaRPr kumimoji="1" lang="en-US" altLang="ja-JP" sz="1100">
            <a:solidFill>
              <a:srgbClr val="FF0000"/>
            </a:solidFill>
            <a:latin typeface="+mn-lt"/>
            <a:ea typeface="+mn-ea"/>
            <a:cs typeface="+mn-cs"/>
          </a:endParaRPr>
        </a:p>
        <a:p>
          <a:r>
            <a:rPr kumimoji="1" lang="ja-JP" altLang="en-US" sz="1100">
              <a:solidFill>
                <a:srgbClr val="FF0000"/>
              </a:solidFill>
              <a:latin typeface="+mn-lt"/>
              <a:ea typeface="+mn-ea"/>
              <a:cs typeface="+mn-cs"/>
            </a:rPr>
            <a:t>　また、農林水産業費においても倉見山堰堤県工事ｊに伴う登記委託（繰越明許）により９，７２０千増、有害鳥獣事業として有害鳥獣防護柵設置６，６６０千円の増などにより１人当りも昨年度に比して３，３３７円増加している。</a:t>
          </a:r>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latin typeface="+mn-lt"/>
              <a:ea typeface="+mn-ea"/>
              <a:cs typeface="+mn-cs"/>
            </a:rPr>
            <a:t>（財政調整基金残高）</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5,000</a:t>
          </a:r>
          <a:r>
            <a:rPr kumimoji="1" lang="ja-JP" altLang="en-US" sz="1100">
              <a:solidFill>
                <a:schemeClr val="tx1"/>
              </a:solidFill>
              <a:latin typeface="+mn-lt"/>
              <a:ea typeface="+mn-ea"/>
              <a:cs typeface="+mn-cs"/>
            </a:rPr>
            <a:t>千円を年度中に取り崩しを行った。</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（実質収支額）</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財政調整基金については、その性質上において決算余剰金の積立を行うと共に最低水準の取り崩しに努めている。</a:t>
          </a:r>
          <a:r>
            <a:rPr kumimoji="1" lang="ja-JP" altLang="ja-JP" sz="1100">
              <a:solidFill>
                <a:schemeClr val="tx1"/>
              </a:solidFill>
              <a:latin typeface="+mn-lt"/>
              <a:ea typeface="+mn-ea"/>
              <a:cs typeface="+mn-cs"/>
            </a:rPr>
            <a:t>平成</a:t>
          </a:r>
          <a:r>
            <a:rPr kumimoji="1" lang="en-US" altLang="ja-JP" sz="1100">
              <a:solidFill>
                <a:schemeClr val="tx1"/>
              </a:solidFill>
              <a:latin typeface="+mn-lt"/>
              <a:ea typeface="+mn-ea"/>
              <a:cs typeface="+mn-cs"/>
            </a:rPr>
            <a:t>28</a:t>
          </a:r>
          <a:r>
            <a:rPr kumimoji="1" lang="ja-JP" altLang="ja-JP" sz="1100">
              <a:solidFill>
                <a:schemeClr val="tx1"/>
              </a:solidFill>
              <a:latin typeface="+mn-lt"/>
              <a:ea typeface="+mn-ea"/>
              <a:cs typeface="+mn-cs"/>
            </a:rPr>
            <a:t>年度は</a:t>
          </a:r>
          <a:r>
            <a:rPr kumimoji="1" lang="ja-JP" altLang="en-US" sz="1100">
              <a:solidFill>
                <a:schemeClr val="tx1"/>
              </a:solidFill>
              <a:latin typeface="+mn-lt"/>
              <a:ea typeface="+mn-ea"/>
              <a:cs typeface="+mn-cs"/>
            </a:rPr>
            <a:t>縮減等による歳入歳出の余剰金等調整により当初予算計上</a:t>
          </a:r>
          <a:r>
            <a:rPr kumimoji="1" lang="en-US" altLang="ja-JP" sz="1100">
              <a:solidFill>
                <a:schemeClr val="tx1"/>
              </a:solidFill>
              <a:latin typeface="+mn-lt"/>
              <a:ea typeface="+mn-ea"/>
              <a:cs typeface="+mn-cs"/>
            </a:rPr>
            <a:t>79,800</a:t>
          </a:r>
          <a:r>
            <a:rPr kumimoji="1" lang="ja-JP" altLang="en-US" sz="1100">
              <a:solidFill>
                <a:schemeClr val="tx1"/>
              </a:solidFill>
              <a:latin typeface="+mn-lt"/>
              <a:ea typeface="+mn-ea"/>
              <a:cs typeface="+mn-cs"/>
            </a:rPr>
            <a:t>千円に対し</a:t>
          </a:r>
          <a:r>
            <a:rPr kumimoji="1" lang="en-US" altLang="ja-JP" sz="1100">
              <a:solidFill>
                <a:schemeClr val="tx1"/>
              </a:solidFill>
              <a:latin typeface="+mn-lt"/>
              <a:ea typeface="+mn-ea"/>
              <a:cs typeface="+mn-cs"/>
            </a:rPr>
            <a:t>5,000</a:t>
          </a:r>
          <a:r>
            <a:rPr kumimoji="1" lang="ja-JP" altLang="en-US" sz="1100">
              <a:solidFill>
                <a:schemeClr val="tx1"/>
              </a:solidFill>
              <a:latin typeface="+mn-lt"/>
              <a:ea typeface="+mn-ea"/>
              <a:cs typeface="+mn-cs"/>
            </a:rPr>
            <a:t>千円の取り崩しに抑えることができた。また、実質収支についても基金繰入等により継続的に黒字を確保している。</a:t>
          </a:r>
          <a:endParaRPr kumimoji="1" lang="en-US" altLang="ja-JP" sz="1100">
            <a:solidFill>
              <a:schemeClr val="tx1"/>
            </a:solidFill>
            <a:latin typeface="+mn-lt"/>
            <a:ea typeface="+mn-ea"/>
            <a:cs typeface="+mn-cs"/>
          </a:endParaRPr>
        </a:p>
        <a:p>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○今後の対応</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将来にわたって質の高い町民サービスを提供していくために健全で持続可能な財政運営を確保していく。</a:t>
          </a:r>
          <a:endParaRPr lang="ja-JP" altLang="ja-JP" sz="1100">
            <a:solidFill>
              <a:schemeClr val="tx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　平成</a:t>
          </a:r>
          <a:r>
            <a:rPr kumimoji="1" lang="en-US" altLang="ja-JP" sz="1100">
              <a:solidFill>
                <a:sysClr val="windowText" lastClr="000000"/>
              </a:solidFill>
              <a:latin typeface="+mn-lt"/>
              <a:ea typeface="+mn-ea"/>
              <a:cs typeface="+mn-cs"/>
            </a:rPr>
            <a:t>24</a:t>
          </a:r>
          <a:r>
            <a:rPr kumimoji="1" lang="ja-JP" altLang="ja-JP" sz="1100">
              <a:solidFill>
                <a:sysClr val="windowText" lastClr="000000"/>
              </a:solidFill>
              <a:latin typeface="+mn-lt"/>
              <a:ea typeface="+mn-ea"/>
              <a:cs typeface="+mn-cs"/>
            </a:rPr>
            <a:t>年度からの</a:t>
          </a:r>
          <a:r>
            <a:rPr kumimoji="1" lang="en-US" altLang="ja-JP" sz="1100">
              <a:solidFill>
                <a:sysClr val="windowText" lastClr="000000"/>
              </a:solidFill>
              <a:latin typeface="+mn-lt"/>
              <a:ea typeface="+mn-ea"/>
              <a:cs typeface="+mn-cs"/>
            </a:rPr>
            <a:t>5</a:t>
          </a:r>
          <a:r>
            <a:rPr kumimoji="1" lang="ja-JP" altLang="ja-JP" sz="1100">
              <a:solidFill>
                <a:sysClr val="windowText" lastClr="000000"/>
              </a:solidFill>
              <a:latin typeface="+mn-lt"/>
              <a:ea typeface="+mn-ea"/>
              <a:cs typeface="+mn-cs"/>
            </a:rPr>
            <a:t>年間では、各会計ともに実質収支は黒字となっている。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年度に比して、平成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年度の</a:t>
          </a:r>
          <a:r>
            <a:rPr kumimoji="1" lang="ja-JP" altLang="en-US" sz="1100">
              <a:solidFill>
                <a:sysClr val="windowText" lastClr="000000"/>
              </a:solidFill>
              <a:latin typeface="+mn-lt"/>
              <a:ea typeface="+mn-ea"/>
              <a:cs typeface="+mn-cs"/>
            </a:rPr>
            <a:t>一般会計における黒字が増加している要因として年度末の繰越（不用額）による影響によるものである。</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　各特別会計においてもほぼ同水準にて推移しており</a:t>
          </a:r>
          <a:r>
            <a:rPr kumimoji="1" lang="ja-JP" altLang="ja-JP" sz="1100">
              <a:solidFill>
                <a:sysClr val="windowText" lastClr="000000"/>
              </a:solidFill>
              <a:latin typeface="+mn-lt"/>
              <a:ea typeface="+mn-ea"/>
              <a:cs typeface="+mn-cs"/>
            </a:rPr>
            <a:t>、介護保険事業における平成</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年度数値が大きくなった理由として、介護保険制度による基金の全額取り崩しによるものである。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今後も各会計で適正な財政運営、企業経営を行っていく。</a:t>
          </a:r>
          <a:endParaRPr kumimoji="1" lang="en-US" altLang="ja-JP" sz="11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2249849</v>
      </c>
      <c r="BO4" s="411"/>
      <c r="BP4" s="411"/>
      <c r="BQ4" s="411"/>
      <c r="BR4" s="411"/>
      <c r="BS4" s="411"/>
      <c r="BT4" s="411"/>
      <c r="BU4" s="412"/>
      <c r="BV4" s="410">
        <v>2525539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6.2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2027599</v>
      </c>
      <c r="BO5" s="416"/>
      <c r="BP5" s="416"/>
      <c r="BQ5" s="416"/>
      <c r="BR5" s="416"/>
      <c r="BS5" s="416"/>
      <c r="BT5" s="416"/>
      <c r="BU5" s="417"/>
      <c r="BV5" s="415">
        <v>2391975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78.900000000000006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222250</v>
      </c>
      <c r="BO6" s="416"/>
      <c r="BP6" s="416"/>
      <c r="BQ6" s="416"/>
      <c r="BR6" s="416"/>
      <c r="BS6" s="416"/>
      <c r="BT6" s="416"/>
      <c r="BU6" s="417"/>
      <c r="BV6" s="415">
        <v>133564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87.1</v>
      </c>
      <c r="CU6" s="562"/>
      <c r="CV6" s="562"/>
      <c r="CW6" s="562"/>
      <c r="CX6" s="562"/>
      <c r="CY6" s="562"/>
      <c r="CZ6" s="562"/>
      <c r="DA6" s="563"/>
      <c r="DB6" s="561">
        <v>83.2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121227</v>
      </c>
      <c r="BO7" s="416"/>
      <c r="BP7" s="416"/>
      <c r="BQ7" s="416"/>
      <c r="BR7" s="416"/>
      <c r="BS7" s="416"/>
      <c r="BT7" s="416"/>
      <c r="BU7" s="417"/>
      <c r="BV7" s="415">
        <v>39474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1513289</v>
      </c>
      <c r="CU7" s="416"/>
      <c r="CV7" s="416"/>
      <c r="CW7" s="416"/>
      <c r="CX7" s="416"/>
      <c r="CY7" s="416"/>
      <c r="CZ7" s="416"/>
      <c r="DA7" s="417"/>
      <c r="DB7" s="415">
        <v>1525223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101023</v>
      </c>
      <c r="BO8" s="416"/>
      <c r="BP8" s="416"/>
      <c r="BQ8" s="416"/>
      <c r="BR8" s="416"/>
      <c r="BS8" s="416"/>
      <c r="BT8" s="416"/>
      <c r="BU8" s="417"/>
      <c r="BV8" s="415">
        <v>94090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4342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6933</v>
      </c>
      <c r="BO9" s="416"/>
      <c r="BP9" s="416"/>
      <c r="BQ9" s="416"/>
      <c r="BR9" s="416"/>
      <c r="BS9" s="416"/>
      <c r="BT9" s="416"/>
      <c r="BU9" s="417"/>
      <c r="BV9" s="415">
        <v>-22645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9.6999999999999993</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4541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10050</v>
      </c>
      <c r="BO10" s="416"/>
      <c r="BP10" s="416"/>
      <c r="BQ10" s="416"/>
      <c r="BR10" s="416"/>
      <c r="BS10" s="416"/>
      <c r="BT10" s="416"/>
      <c r="BU10" s="417"/>
      <c r="BV10" s="415">
        <v>80042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4460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4426</v>
      </c>
      <c r="S13" s="517"/>
      <c r="T13" s="517"/>
      <c r="U13" s="517"/>
      <c r="V13" s="518"/>
      <c r="W13" s="504" t="s">
        <v>124</v>
      </c>
      <c r="X13" s="428"/>
      <c r="Y13" s="428"/>
      <c r="Z13" s="428"/>
      <c r="AA13" s="428"/>
      <c r="AB13" s="429"/>
      <c r="AC13" s="391">
        <v>31</v>
      </c>
      <c r="AD13" s="392"/>
      <c r="AE13" s="392"/>
      <c r="AF13" s="392"/>
      <c r="AG13" s="393"/>
      <c r="AH13" s="391">
        <v>31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11983</v>
      </c>
      <c r="BO13" s="416"/>
      <c r="BP13" s="416"/>
      <c r="BQ13" s="416"/>
      <c r="BR13" s="416"/>
      <c r="BS13" s="416"/>
      <c r="BT13" s="416"/>
      <c r="BU13" s="417"/>
      <c r="BV13" s="415">
        <v>57397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5.6</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4499</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4470</v>
      </c>
      <c r="S15" s="517"/>
      <c r="T15" s="517"/>
      <c r="U15" s="517"/>
      <c r="V15" s="518"/>
      <c r="W15" s="504" t="s">
        <v>131</v>
      </c>
      <c r="X15" s="428"/>
      <c r="Y15" s="428"/>
      <c r="Z15" s="428"/>
      <c r="AA15" s="428"/>
      <c r="AB15" s="429"/>
      <c r="AC15" s="391">
        <v>969</v>
      </c>
      <c r="AD15" s="392"/>
      <c r="AE15" s="392"/>
      <c r="AF15" s="392"/>
      <c r="AG15" s="393"/>
      <c r="AH15" s="391">
        <v>948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414524</v>
      </c>
      <c r="BO15" s="411"/>
      <c r="BP15" s="411"/>
      <c r="BQ15" s="411"/>
      <c r="BR15" s="411"/>
      <c r="BS15" s="411"/>
      <c r="BT15" s="411"/>
      <c r="BU15" s="412"/>
      <c r="BV15" s="410">
        <v>400141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42.6</v>
      </c>
      <c r="AD16" s="510"/>
      <c r="AE16" s="510"/>
      <c r="AF16" s="510"/>
      <c r="AG16" s="511"/>
      <c r="AH16" s="509">
        <v>42.1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1339089</v>
      </c>
      <c r="BO16" s="416"/>
      <c r="BP16" s="416"/>
      <c r="BQ16" s="416"/>
      <c r="BR16" s="416"/>
      <c r="BS16" s="416"/>
      <c r="BT16" s="416"/>
      <c r="BU16" s="417"/>
      <c r="BV16" s="415">
        <v>1337753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1275</v>
      </c>
      <c r="AD17" s="392"/>
      <c r="AE17" s="392"/>
      <c r="AF17" s="392"/>
      <c r="AG17" s="393"/>
      <c r="AH17" s="391">
        <v>1272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522857</v>
      </c>
      <c r="BO17" s="416"/>
      <c r="BP17" s="416"/>
      <c r="BQ17" s="416"/>
      <c r="BR17" s="416"/>
      <c r="BS17" s="416"/>
      <c r="BT17" s="416"/>
      <c r="BU17" s="417"/>
      <c r="BV17" s="415">
        <v>502089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15.22</v>
      </c>
      <c r="M18" s="480"/>
      <c r="N18" s="480"/>
      <c r="O18" s="480"/>
      <c r="P18" s="480"/>
      <c r="Q18" s="480"/>
      <c r="R18" s="481"/>
      <c r="S18" s="481"/>
      <c r="T18" s="481"/>
      <c r="U18" s="481"/>
      <c r="V18" s="482"/>
      <c r="W18" s="496"/>
      <c r="X18" s="497"/>
      <c r="Y18" s="497"/>
      <c r="Z18" s="497"/>
      <c r="AA18" s="497"/>
      <c r="AB18" s="505"/>
      <c r="AC18" s="379">
        <v>56</v>
      </c>
      <c r="AD18" s="380"/>
      <c r="AE18" s="380"/>
      <c r="AF18" s="380"/>
      <c r="AG18" s="483"/>
      <c r="AH18" s="379">
        <v>56.5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1262008</v>
      </c>
      <c r="BO18" s="416"/>
      <c r="BP18" s="416"/>
      <c r="BQ18" s="416"/>
      <c r="BR18" s="416"/>
      <c r="BS18" s="416"/>
      <c r="BT18" s="416"/>
      <c r="BU18" s="417"/>
      <c r="BV18" s="415">
        <v>1216887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1794438</v>
      </c>
      <c r="BO19" s="416"/>
      <c r="BP19" s="416"/>
      <c r="BQ19" s="416"/>
      <c r="BR19" s="416"/>
      <c r="BS19" s="416"/>
      <c r="BT19" s="416"/>
      <c r="BU19" s="417"/>
      <c r="BV19" s="415">
        <v>1860136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1478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1833129</v>
      </c>
      <c r="BO23" s="416"/>
      <c r="BP23" s="416"/>
      <c r="BQ23" s="416"/>
      <c r="BR23" s="416"/>
      <c r="BS23" s="416"/>
      <c r="BT23" s="416"/>
      <c r="BU23" s="417"/>
      <c r="BV23" s="415">
        <v>1919551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5800</v>
      </c>
      <c r="R24" s="392"/>
      <c r="S24" s="392"/>
      <c r="T24" s="392"/>
      <c r="U24" s="392"/>
      <c r="V24" s="393"/>
      <c r="W24" s="457"/>
      <c r="X24" s="448"/>
      <c r="Y24" s="449"/>
      <c r="Z24" s="388" t="s">
        <v>155</v>
      </c>
      <c r="AA24" s="389"/>
      <c r="AB24" s="389"/>
      <c r="AC24" s="389"/>
      <c r="AD24" s="389"/>
      <c r="AE24" s="389"/>
      <c r="AF24" s="389"/>
      <c r="AG24" s="390"/>
      <c r="AH24" s="391">
        <v>43</v>
      </c>
      <c r="AI24" s="392"/>
      <c r="AJ24" s="392"/>
      <c r="AK24" s="392"/>
      <c r="AL24" s="393"/>
      <c r="AM24" s="391">
        <v>127194</v>
      </c>
      <c r="AN24" s="392"/>
      <c r="AO24" s="392"/>
      <c r="AP24" s="392"/>
      <c r="AQ24" s="392"/>
      <c r="AR24" s="393"/>
      <c r="AS24" s="391">
        <v>2958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1442580</v>
      </c>
      <c r="BO24" s="416"/>
      <c r="BP24" s="416"/>
      <c r="BQ24" s="416"/>
      <c r="BR24" s="416"/>
      <c r="BS24" s="416"/>
      <c r="BT24" s="416"/>
      <c r="BU24" s="417"/>
      <c r="BV24" s="415">
        <v>1479411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t="s">
        <v>121</v>
      </c>
      <c r="M25" s="392"/>
      <c r="N25" s="392"/>
      <c r="O25" s="392"/>
      <c r="P25" s="393"/>
      <c r="Q25" s="391" t="s">
        <v>121</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4800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2000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225327</v>
      </c>
      <c r="BO27" s="419"/>
      <c r="BP27" s="419"/>
      <c r="BQ27" s="419"/>
      <c r="BR27" s="419"/>
      <c r="BS27" s="419"/>
      <c r="BT27" s="419"/>
      <c r="BU27" s="420"/>
      <c r="BV27" s="418">
        <v>225274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1600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256126</v>
      </c>
      <c r="BO28" s="411"/>
      <c r="BP28" s="411"/>
      <c r="BQ28" s="411"/>
      <c r="BR28" s="411"/>
      <c r="BS28" s="411"/>
      <c r="BT28" s="411"/>
      <c r="BU28" s="412"/>
      <c r="BV28" s="410">
        <v>251076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8</v>
      </c>
      <c r="M29" s="392"/>
      <c r="N29" s="392"/>
      <c r="O29" s="392"/>
      <c r="P29" s="393"/>
      <c r="Q29" s="391">
        <v>1450</v>
      </c>
      <c r="R29" s="392"/>
      <c r="S29" s="392"/>
      <c r="T29" s="392"/>
      <c r="U29" s="392"/>
      <c r="V29" s="393"/>
      <c r="W29" s="458"/>
      <c r="X29" s="459"/>
      <c r="Y29" s="460"/>
      <c r="Z29" s="388" t="s">
        <v>172</v>
      </c>
      <c r="AA29" s="389"/>
      <c r="AB29" s="389"/>
      <c r="AC29" s="389"/>
      <c r="AD29" s="389"/>
      <c r="AE29" s="389"/>
      <c r="AF29" s="389"/>
      <c r="AG29" s="390"/>
      <c r="AH29" s="391">
        <v>44</v>
      </c>
      <c r="AI29" s="392"/>
      <c r="AJ29" s="392"/>
      <c r="AK29" s="392"/>
      <c r="AL29" s="393"/>
      <c r="AM29" s="391">
        <v>130239</v>
      </c>
      <c r="AN29" s="392"/>
      <c r="AO29" s="392"/>
      <c r="AP29" s="392"/>
      <c r="AQ29" s="392"/>
      <c r="AR29" s="393"/>
      <c r="AS29" s="391">
        <v>2960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208762</v>
      </c>
      <c r="BO29" s="416"/>
      <c r="BP29" s="416"/>
      <c r="BQ29" s="416"/>
      <c r="BR29" s="416"/>
      <c r="BS29" s="416"/>
      <c r="BT29" s="416"/>
      <c r="BU29" s="417"/>
      <c r="BV29" s="415">
        <v>273174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917094</v>
      </c>
      <c r="BO30" s="419"/>
      <c r="BP30" s="419"/>
      <c r="BQ30" s="419"/>
      <c r="BR30" s="419"/>
      <c r="BS30" s="419"/>
      <c r="BT30" s="419"/>
      <c r="BU30" s="420"/>
      <c r="BV30" s="418">
        <v>886390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富士五湖広域行政事務組合（一般会計）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富士五湖行政事務組合（富士五湖ふるさと振興整備事業特別会計）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富士五湖行政事務組合（富士五湖聖苑）</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介護予防支援事業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山梨県市町村事務組合（一般会計）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山梨県市町村事務組合（行政手続きの電子化事業特別会計）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山梨県市町村事務組合（入札参加資格審査事業費と区別会計）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山梨県市町村事務組合（交通災害共済事業特別会計）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山梨県市町村事務組合（一般廃棄物最終処分場特別会計）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山梨県後期高齢者医療連合（一般会計）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山梨県後期高齢者医療連合（後期高齢者特別会計）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customSheetViews>
    <customSheetView guid="{290EDBE2-FB01-43F4-B0BB-F051697EDE22}" showGridLines="0" fitToPage="1" hiddenRows="1" hiddenColumns="1" topLeftCell="A21">
      <selection activeCell="X45" sqref="X45"/>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5" t="s">
        <v>525</v>
      </c>
      <c r="D34" s="1185"/>
      <c r="E34" s="1186"/>
      <c r="F34" s="32">
        <v>5.58</v>
      </c>
      <c r="G34" s="33">
        <v>6.9</v>
      </c>
      <c r="H34" s="33">
        <v>8.0299999999999994</v>
      </c>
      <c r="I34" s="33">
        <v>6.16</v>
      </c>
      <c r="J34" s="34">
        <v>6.67</v>
      </c>
      <c r="K34" s="22"/>
      <c r="L34" s="22"/>
      <c r="M34" s="22"/>
      <c r="N34" s="22"/>
      <c r="O34" s="22"/>
      <c r="P34" s="22"/>
    </row>
    <row r="35" spans="1:16" ht="39" customHeight="1">
      <c r="A35" s="22"/>
      <c r="B35" s="35"/>
      <c r="C35" s="1179" t="s">
        <v>526</v>
      </c>
      <c r="D35" s="1180"/>
      <c r="E35" s="1181"/>
      <c r="F35" s="36">
        <v>2.38</v>
      </c>
      <c r="G35" s="37">
        <v>1.56</v>
      </c>
      <c r="H35" s="37">
        <v>1.58</v>
      </c>
      <c r="I35" s="37">
        <v>1.87</v>
      </c>
      <c r="J35" s="38">
        <v>4.63</v>
      </c>
      <c r="K35" s="22"/>
      <c r="L35" s="22"/>
      <c r="M35" s="22"/>
      <c r="N35" s="22"/>
      <c r="O35" s="22"/>
      <c r="P35" s="22"/>
    </row>
    <row r="36" spans="1:16" ht="39" customHeight="1">
      <c r="A36" s="22"/>
      <c r="B36" s="35"/>
      <c r="C36" s="1179" t="s">
        <v>527</v>
      </c>
      <c r="D36" s="1180"/>
      <c r="E36" s="1181"/>
      <c r="F36" s="36">
        <v>0.83</v>
      </c>
      <c r="G36" s="37">
        <v>1.02</v>
      </c>
      <c r="H36" s="37">
        <v>3.24</v>
      </c>
      <c r="I36" s="37">
        <v>2.34</v>
      </c>
      <c r="J36" s="38">
        <v>2.58</v>
      </c>
      <c r="K36" s="22"/>
      <c r="L36" s="22"/>
      <c r="M36" s="22"/>
      <c r="N36" s="22"/>
      <c r="O36" s="22"/>
      <c r="P36" s="22"/>
    </row>
    <row r="37" spans="1:16" ht="39" customHeight="1">
      <c r="A37" s="22"/>
      <c r="B37" s="35"/>
      <c r="C37" s="1179" t="s">
        <v>528</v>
      </c>
      <c r="D37" s="1180"/>
      <c r="E37" s="1181"/>
      <c r="F37" s="36">
        <v>0.09</v>
      </c>
      <c r="G37" s="37">
        <v>0.25</v>
      </c>
      <c r="H37" s="37">
        <v>0.17</v>
      </c>
      <c r="I37" s="37">
        <v>0.13</v>
      </c>
      <c r="J37" s="38">
        <v>0.21</v>
      </c>
      <c r="K37" s="22"/>
      <c r="L37" s="22"/>
      <c r="M37" s="22"/>
      <c r="N37" s="22"/>
      <c r="O37" s="22"/>
      <c r="P37" s="22"/>
    </row>
    <row r="38" spans="1:16" ht="39" customHeight="1">
      <c r="A38" s="22"/>
      <c r="B38" s="35"/>
      <c r="C38" s="1179" t="s">
        <v>529</v>
      </c>
      <c r="D38" s="1180"/>
      <c r="E38" s="1181"/>
      <c r="F38" s="36">
        <v>0.31</v>
      </c>
      <c r="G38" s="37">
        <v>0.21</v>
      </c>
      <c r="H38" s="37">
        <v>0.18</v>
      </c>
      <c r="I38" s="37">
        <v>0.18</v>
      </c>
      <c r="J38" s="38">
        <v>0.12</v>
      </c>
      <c r="K38" s="22"/>
      <c r="L38" s="22"/>
      <c r="M38" s="22"/>
      <c r="N38" s="22"/>
      <c r="O38" s="22"/>
      <c r="P38" s="22"/>
    </row>
    <row r="39" spans="1:16" ht="39" customHeight="1">
      <c r="A39" s="22"/>
      <c r="B39" s="35"/>
      <c r="C39" s="1179" t="s">
        <v>530</v>
      </c>
      <c r="D39" s="1180"/>
      <c r="E39" s="1181"/>
      <c r="F39" s="36">
        <v>0</v>
      </c>
      <c r="G39" s="37">
        <v>0</v>
      </c>
      <c r="H39" s="37">
        <v>0</v>
      </c>
      <c r="I39" s="37">
        <v>0</v>
      </c>
      <c r="J39" s="38">
        <v>0</v>
      </c>
      <c r="K39" s="22"/>
      <c r="L39" s="22"/>
      <c r="M39" s="22"/>
      <c r="N39" s="22"/>
      <c r="O39" s="22"/>
      <c r="P39" s="22"/>
    </row>
    <row r="40" spans="1:16" ht="39" customHeight="1">
      <c r="A40" s="22"/>
      <c r="B40" s="35"/>
      <c r="C40" s="1179" t="s">
        <v>531</v>
      </c>
      <c r="D40" s="1180"/>
      <c r="E40" s="1181"/>
      <c r="F40" s="36">
        <v>0</v>
      </c>
      <c r="G40" s="37">
        <v>0.01</v>
      </c>
      <c r="H40" s="37">
        <v>0</v>
      </c>
      <c r="I40" s="37">
        <v>0</v>
      </c>
      <c r="J40" s="38">
        <v>0</v>
      </c>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532</v>
      </c>
      <c r="D42" s="1180"/>
      <c r="E42" s="1181"/>
      <c r="F42" s="36" t="s">
        <v>480</v>
      </c>
      <c r="G42" s="37" t="s">
        <v>480</v>
      </c>
      <c r="H42" s="37" t="s">
        <v>480</v>
      </c>
      <c r="I42" s="37" t="s">
        <v>480</v>
      </c>
      <c r="J42" s="38" t="s">
        <v>480</v>
      </c>
      <c r="K42" s="22"/>
      <c r="L42" s="22"/>
      <c r="M42" s="22"/>
      <c r="N42" s="22"/>
      <c r="O42" s="22"/>
      <c r="P42" s="22"/>
    </row>
    <row r="43" spans="1:16" ht="39" customHeight="1" thickBot="1">
      <c r="A43" s="22"/>
      <c r="B43" s="40"/>
      <c r="C43" s="1182" t="s">
        <v>533</v>
      </c>
      <c r="D43" s="1183"/>
      <c r="E43" s="1184"/>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290EDBE2-FB01-43F4-B0BB-F051697EDE22}" showGridLines="0" fitToPage="1" hiddenRows="1" hiddenColumns="1" topLeftCell="E13">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5" t="s">
        <v>11</v>
      </c>
      <c r="C45" s="1196"/>
      <c r="D45" s="58"/>
      <c r="E45" s="1201" t="s">
        <v>12</v>
      </c>
      <c r="F45" s="1201"/>
      <c r="G45" s="1201"/>
      <c r="H45" s="1201"/>
      <c r="I45" s="1201"/>
      <c r="J45" s="1202"/>
      <c r="K45" s="59">
        <v>198</v>
      </c>
      <c r="L45" s="60">
        <v>202</v>
      </c>
      <c r="M45" s="60">
        <v>205</v>
      </c>
      <c r="N45" s="60">
        <v>189</v>
      </c>
      <c r="O45" s="61">
        <v>177</v>
      </c>
      <c r="P45" s="48"/>
      <c r="Q45" s="48"/>
      <c r="R45" s="48"/>
      <c r="S45" s="48"/>
      <c r="T45" s="48"/>
      <c r="U45" s="48"/>
    </row>
    <row r="46" spans="1:21" ht="30.75" customHeight="1">
      <c r="A46" s="48"/>
      <c r="B46" s="1197"/>
      <c r="C46" s="1198"/>
      <c r="D46" s="62"/>
      <c r="E46" s="1189" t="s">
        <v>13</v>
      </c>
      <c r="F46" s="1189"/>
      <c r="G46" s="1189"/>
      <c r="H46" s="1189"/>
      <c r="I46" s="1189"/>
      <c r="J46" s="1190"/>
      <c r="K46" s="63" t="s">
        <v>480</v>
      </c>
      <c r="L46" s="64" t="s">
        <v>480</v>
      </c>
      <c r="M46" s="64" t="s">
        <v>480</v>
      </c>
      <c r="N46" s="64" t="s">
        <v>480</v>
      </c>
      <c r="O46" s="65" t="s">
        <v>480</v>
      </c>
      <c r="P46" s="48"/>
      <c r="Q46" s="48"/>
      <c r="R46" s="48"/>
      <c r="S46" s="48"/>
      <c r="T46" s="48"/>
      <c r="U46" s="48"/>
    </row>
    <row r="47" spans="1:21" ht="30.75" customHeight="1">
      <c r="A47" s="48"/>
      <c r="B47" s="1197"/>
      <c r="C47" s="1198"/>
      <c r="D47" s="62"/>
      <c r="E47" s="1189" t="s">
        <v>14</v>
      </c>
      <c r="F47" s="1189"/>
      <c r="G47" s="1189"/>
      <c r="H47" s="1189"/>
      <c r="I47" s="1189"/>
      <c r="J47" s="1190"/>
      <c r="K47" s="63" t="s">
        <v>480</v>
      </c>
      <c r="L47" s="64" t="s">
        <v>480</v>
      </c>
      <c r="M47" s="64" t="s">
        <v>480</v>
      </c>
      <c r="N47" s="64" t="s">
        <v>480</v>
      </c>
      <c r="O47" s="65" t="s">
        <v>480</v>
      </c>
      <c r="P47" s="48"/>
      <c r="Q47" s="48"/>
      <c r="R47" s="48"/>
      <c r="S47" s="48"/>
      <c r="T47" s="48"/>
      <c r="U47" s="48"/>
    </row>
    <row r="48" spans="1:21" ht="30.75" customHeight="1">
      <c r="A48" s="48"/>
      <c r="B48" s="1197"/>
      <c r="C48" s="1198"/>
      <c r="D48" s="62"/>
      <c r="E48" s="1189" t="s">
        <v>15</v>
      </c>
      <c r="F48" s="1189"/>
      <c r="G48" s="1189"/>
      <c r="H48" s="1189"/>
      <c r="I48" s="1189"/>
      <c r="J48" s="1190"/>
      <c r="K48" s="63">
        <v>76</v>
      </c>
      <c r="L48" s="64">
        <v>82</v>
      </c>
      <c r="M48" s="64">
        <v>80</v>
      </c>
      <c r="N48" s="64">
        <v>84</v>
      </c>
      <c r="O48" s="65">
        <v>80</v>
      </c>
      <c r="P48" s="48"/>
      <c r="Q48" s="48"/>
      <c r="R48" s="48"/>
      <c r="S48" s="48"/>
      <c r="T48" s="48"/>
      <c r="U48" s="48"/>
    </row>
    <row r="49" spans="1:21" ht="30.75" customHeight="1">
      <c r="A49" s="48"/>
      <c r="B49" s="1197"/>
      <c r="C49" s="1198"/>
      <c r="D49" s="62"/>
      <c r="E49" s="1189" t="s">
        <v>16</v>
      </c>
      <c r="F49" s="1189"/>
      <c r="G49" s="1189"/>
      <c r="H49" s="1189"/>
      <c r="I49" s="1189"/>
      <c r="J49" s="1190"/>
      <c r="K49" s="63">
        <v>7</v>
      </c>
      <c r="L49" s="64">
        <v>6</v>
      </c>
      <c r="M49" s="64">
        <v>3</v>
      </c>
      <c r="N49" s="64">
        <v>4</v>
      </c>
      <c r="O49" s="65">
        <v>4</v>
      </c>
      <c r="P49" s="48"/>
      <c r="Q49" s="48"/>
      <c r="R49" s="48"/>
      <c r="S49" s="48"/>
      <c r="T49" s="48"/>
      <c r="U49" s="48"/>
    </row>
    <row r="50" spans="1:21" ht="30.75" customHeight="1">
      <c r="A50" s="48"/>
      <c r="B50" s="1197"/>
      <c r="C50" s="1198"/>
      <c r="D50" s="62"/>
      <c r="E50" s="1189" t="s">
        <v>17</v>
      </c>
      <c r="F50" s="1189"/>
      <c r="G50" s="1189"/>
      <c r="H50" s="1189"/>
      <c r="I50" s="1189"/>
      <c r="J50" s="1190"/>
      <c r="K50" s="63" t="s">
        <v>480</v>
      </c>
      <c r="L50" s="64" t="s">
        <v>480</v>
      </c>
      <c r="M50" s="64" t="s">
        <v>480</v>
      </c>
      <c r="N50" s="64" t="s">
        <v>480</v>
      </c>
      <c r="O50" s="65" t="s">
        <v>480</v>
      </c>
      <c r="P50" s="48"/>
      <c r="Q50" s="48"/>
      <c r="R50" s="48"/>
      <c r="S50" s="48"/>
      <c r="T50" s="48"/>
      <c r="U50" s="48"/>
    </row>
    <row r="51" spans="1:21" ht="30.75" customHeight="1">
      <c r="A51" s="48"/>
      <c r="B51" s="1199"/>
      <c r="C51" s="1200"/>
      <c r="D51" s="66"/>
      <c r="E51" s="1189" t="s">
        <v>18</v>
      </c>
      <c r="F51" s="1189"/>
      <c r="G51" s="1189"/>
      <c r="H51" s="1189"/>
      <c r="I51" s="1189"/>
      <c r="J51" s="1190"/>
      <c r="K51" s="63" t="s">
        <v>480</v>
      </c>
      <c r="L51" s="64" t="s">
        <v>480</v>
      </c>
      <c r="M51" s="64" t="s">
        <v>480</v>
      </c>
      <c r="N51" s="64" t="s">
        <v>480</v>
      </c>
      <c r="O51" s="65" t="s">
        <v>480</v>
      </c>
      <c r="P51" s="48"/>
      <c r="Q51" s="48"/>
      <c r="R51" s="48"/>
      <c r="S51" s="48"/>
      <c r="T51" s="48"/>
      <c r="U51" s="48"/>
    </row>
    <row r="52" spans="1:21" ht="30.75" customHeight="1">
      <c r="A52" s="48"/>
      <c r="B52" s="1187" t="s">
        <v>19</v>
      </c>
      <c r="C52" s="1188"/>
      <c r="D52" s="66"/>
      <c r="E52" s="1189" t="s">
        <v>20</v>
      </c>
      <c r="F52" s="1189"/>
      <c r="G52" s="1189"/>
      <c r="H52" s="1189"/>
      <c r="I52" s="1189"/>
      <c r="J52" s="1190"/>
      <c r="K52" s="63">
        <v>199</v>
      </c>
      <c r="L52" s="64">
        <v>199</v>
      </c>
      <c r="M52" s="64">
        <v>209</v>
      </c>
      <c r="N52" s="64">
        <v>199</v>
      </c>
      <c r="O52" s="65">
        <v>198</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82</v>
      </c>
      <c r="L53" s="69">
        <v>91</v>
      </c>
      <c r="M53" s="69">
        <v>79</v>
      </c>
      <c r="N53" s="69">
        <v>78</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290EDBE2-FB01-43F4-B0BB-F051697EDE22}" showGridLines="0" fitToPage="1" hiddenRows="1" hiddenColumns="1" topLeftCell="E29">
      <selection activeCell="O45" sqref="O45:O50"/>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2"/>
  <headerFooter>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5" t="s">
        <v>24</v>
      </c>
      <c r="C41" s="1216"/>
      <c r="D41" s="81"/>
      <c r="E41" s="1217" t="s">
        <v>25</v>
      </c>
      <c r="F41" s="1217"/>
      <c r="G41" s="1217"/>
      <c r="H41" s="1218"/>
      <c r="I41" s="82">
        <v>2039</v>
      </c>
      <c r="J41" s="83">
        <v>1989</v>
      </c>
      <c r="K41" s="83">
        <v>1898</v>
      </c>
      <c r="L41" s="83">
        <v>1920</v>
      </c>
      <c r="M41" s="84">
        <v>1833</v>
      </c>
    </row>
    <row r="42" spans="2:13" ht="27.75" customHeight="1">
      <c r="B42" s="1205"/>
      <c r="C42" s="1206"/>
      <c r="D42" s="85"/>
      <c r="E42" s="1209" t="s">
        <v>26</v>
      </c>
      <c r="F42" s="1209"/>
      <c r="G42" s="1209"/>
      <c r="H42" s="1210"/>
      <c r="I42" s="86" t="s">
        <v>480</v>
      </c>
      <c r="J42" s="87">
        <v>0</v>
      </c>
      <c r="K42" s="87" t="s">
        <v>480</v>
      </c>
      <c r="L42" s="87" t="s">
        <v>480</v>
      </c>
      <c r="M42" s="88" t="s">
        <v>480</v>
      </c>
    </row>
    <row r="43" spans="2:13" ht="27.75" customHeight="1">
      <c r="B43" s="1205"/>
      <c r="C43" s="1206"/>
      <c r="D43" s="85"/>
      <c r="E43" s="1209" t="s">
        <v>27</v>
      </c>
      <c r="F43" s="1209"/>
      <c r="G43" s="1209"/>
      <c r="H43" s="1210"/>
      <c r="I43" s="86">
        <v>1280</v>
      </c>
      <c r="J43" s="87">
        <v>1260</v>
      </c>
      <c r="K43" s="87">
        <v>1283</v>
      </c>
      <c r="L43" s="87">
        <v>1237</v>
      </c>
      <c r="M43" s="88">
        <v>1183</v>
      </c>
    </row>
    <row r="44" spans="2:13" ht="27.75" customHeight="1">
      <c r="B44" s="1205"/>
      <c r="C44" s="1206"/>
      <c r="D44" s="85"/>
      <c r="E44" s="1209" t="s">
        <v>28</v>
      </c>
      <c r="F44" s="1209"/>
      <c r="G44" s="1209"/>
      <c r="H44" s="1210"/>
      <c r="I44" s="86">
        <v>16</v>
      </c>
      <c r="J44" s="87">
        <v>34</v>
      </c>
      <c r="K44" s="87">
        <v>32</v>
      </c>
      <c r="L44" s="87">
        <v>29</v>
      </c>
      <c r="M44" s="88">
        <v>28</v>
      </c>
    </row>
    <row r="45" spans="2:13" ht="27.75" customHeight="1">
      <c r="B45" s="1205"/>
      <c r="C45" s="1206"/>
      <c r="D45" s="85"/>
      <c r="E45" s="1209" t="s">
        <v>29</v>
      </c>
      <c r="F45" s="1209"/>
      <c r="G45" s="1209"/>
      <c r="H45" s="1210"/>
      <c r="I45" s="86">
        <v>147</v>
      </c>
      <c r="J45" s="87">
        <v>89</v>
      </c>
      <c r="K45" s="87">
        <v>130</v>
      </c>
      <c r="L45" s="87">
        <v>184</v>
      </c>
      <c r="M45" s="88">
        <v>183</v>
      </c>
    </row>
    <row r="46" spans="2:13" ht="27.75" customHeight="1">
      <c r="B46" s="1205"/>
      <c r="C46" s="1206"/>
      <c r="D46" s="89"/>
      <c r="E46" s="1209" t="s">
        <v>30</v>
      </c>
      <c r="F46" s="1209"/>
      <c r="G46" s="1209"/>
      <c r="H46" s="1210"/>
      <c r="I46" s="86" t="s">
        <v>480</v>
      </c>
      <c r="J46" s="87" t="s">
        <v>480</v>
      </c>
      <c r="K46" s="87" t="s">
        <v>480</v>
      </c>
      <c r="L46" s="87" t="s">
        <v>480</v>
      </c>
      <c r="M46" s="88" t="s">
        <v>480</v>
      </c>
    </row>
    <row r="47" spans="2:13" ht="27.75" customHeight="1">
      <c r="B47" s="1205"/>
      <c r="C47" s="1206"/>
      <c r="D47" s="90"/>
      <c r="E47" s="1219" t="s">
        <v>31</v>
      </c>
      <c r="F47" s="1220"/>
      <c r="G47" s="1220"/>
      <c r="H47" s="1221"/>
      <c r="I47" s="86" t="s">
        <v>480</v>
      </c>
      <c r="J47" s="87" t="s">
        <v>480</v>
      </c>
      <c r="K47" s="87" t="s">
        <v>480</v>
      </c>
      <c r="L47" s="87" t="s">
        <v>480</v>
      </c>
      <c r="M47" s="88" t="s">
        <v>480</v>
      </c>
    </row>
    <row r="48" spans="2:13" ht="27.75" customHeight="1">
      <c r="B48" s="1205"/>
      <c r="C48" s="1206"/>
      <c r="D48" s="85"/>
      <c r="E48" s="1209" t="s">
        <v>32</v>
      </c>
      <c r="F48" s="1209"/>
      <c r="G48" s="1209"/>
      <c r="H48" s="1210"/>
      <c r="I48" s="86" t="s">
        <v>480</v>
      </c>
      <c r="J48" s="87" t="s">
        <v>480</v>
      </c>
      <c r="K48" s="87" t="s">
        <v>480</v>
      </c>
      <c r="L48" s="87" t="s">
        <v>480</v>
      </c>
      <c r="M48" s="88" t="s">
        <v>480</v>
      </c>
    </row>
    <row r="49" spans="2:13" ht="27.75" customHeight="1">
      <c r="B49" s="1207"/>
      <c r="C49" s="1208"/>
      <c r="D49" s="85"/>
      <c r="E49" s="1209" t="s">
        <v>33</v>
      </c>
      <c r="F49" s="1209"/>
      <c r="G49" s="1209"/>
      <c r="H49" s="1210"/>
      <c r="I49" s="86" t="s">
        <v>480</v>
      </c>
      <c r="J49" s="87" t="s">
        <v>480</v>
      </c>
      <c r="K49" s="87" t="s">
        <v>480</v>
      </c>
      <c r="L49" s="87" t="s">
        <v>480</v>
      </c>
      <c r="M49" s="88" t="s">
        <v>480</v>
      </c>
    </row>
    <row r="50" spans="2:13" ht="27.75" customHeight="1">
      <c r="B50" s="1203" t="s">
        <v>34</v>
      </c>
      <c r="C50" s="1204"/>
      <c r="D50" s="91"/>
      <c r="E50" s="1209" t="s">
        <v>35</v>
      </c>
      <c r="F50" s="1209"/>
      <c r="G50" s="1209"/>
      <c r="H50" s="1210"/>
      <c r="I50" s="86">
        <v>1687</v>
      </c>
      <c r="J50" s="87">
        <v>1755</v>
      </c>
      <c r="K50" s="87">
        <v>1727</v>
      </c>
      <c r="L50" s="87">
        <v>1672</v>
      </c>
      <c r="M50" s="88">
        <v>1607</v>
      </c>
    </row>
    <row r="51" spans="2:13" ht="27.75" customHeight="1">
      <c r="B51" s="1205"/>
      <c r="C51" s="1206"/>
      <c r="D51" s="85"/>
      <c r="E51" s="1209" t="s">
        <v>36</v>
      </c>
      <c r="F51" s="1209"/>
      <c r="G51" s="1209"/>
      <c r="H51" s="1210"/>
      <c r="I51" s="86">
        <v>30</v>
      </c>
      <c r="J51" s="87">
        <v>18</v>
      </c>
      <c r="K51" s="87">
        <v>11</v>
      </c>
      <c r="L51" s="87">
        <v>3</v>
      </c>
      <c r="M51" s="88" t="s">
        <v>480</v>
      </c>
    </row>
    <row r="52" spans="2:13" ht="27.75" customHeight="1">
      <c r="B52" s="1207"/>
      <c r="C52" s="1208"/>
      <c r="D52" s="85"/>
      <c r="E52" s="1209" t="s">
        <v>37</v>
      </c>
      <c r="F52" s="1209"/>
      <c r="G52" s="1209"/>
      <c r="H52" s="1210"/>
      <c r="I52" s="86">
        <v>2424</v>
      </c>
      <c r="J52" s="87">
        <v>2370</v>
      </c>
      <c r="K52" s="87">
        <v>2304</v>
      </c>
      <c r="L52" s="87">
        <v>2083</v>
      </c>
      <c r="M52" s="88">
        <v>2214</v>
      </c>
    </row>
    <row r="53" spans="2:13" ht="27.75" customHeight="1" thickBot="1">
      <c r="B53" s="1211" t="s">
        <v>38</v>
      </c>
      <c r="C53" s="1212"/>
      <c r="D53" s="92"/>
      <c r="E53" s="1213" t="s">
        <v>39</v>
      </c>
      <c r="F53" s="1213"/>
      <c r="G53" s="1213"/>
      <c r="H53" s="1214"/>
      <c r="I53" s="93">
        <v>-659</v>
      </c>
      <c r="J53" s="94">
        <v>-771</v>
      </c>
      <c r="K53" s="94">
        <v>-698</v>
      </c>
      <c r="L53" s="94">
        <v>-388</v>
      </c>
      <c r="M53" s="95">
        <v>-595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290EDBE2-FB01-43F4-B0BB-F051697EDE22}" showGridLines="0" fitToPage="1" hiddenRows="1" hiddenColumns="1" topLeftCell="E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2"/>
  <headerFooter>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561</v>
      </c>
      <c r="C41" s="248"/>
      <c r="D41" s="248"/>
      <c r="E41" s="248"/>
      <c r="F41" s="248"/>
      <c r="G41" s="248"/>
      <c r="H41" s="248"/>
      <c r="I41" s="248"/>
      <c r="J41" s="248"/>
      <c r="K41" s="248"/>
      <c r="L41" s="248"/>
      <c r="M41" s="248"/>
      <c r="N41" s="248"/>
      <c r="O41" s="248"/>
      <c r="P41" s="249"/>
    </row>
    <row r="42" spans="2:17" ht="13.5">
      <c r="B42" s="250"/>
      <c r="C42" s="246"/>
      <c r="D42" s="246"/>
      <c r="E42" s="246"/>
      <c r="F42" s="246"/>
      <c r="G42" s="355" t="s">
        <v>557</v>
      </c>
      <c r="I42" s="354"/>
      <c r="J42" s="354"/>
      <c r="K42" s="354"/>
      <c r="L42" s="246"/>
      <c r="M42" s="246"/>
      <c r="N42" s="246"/>
      <c r="O42" s="246"/>
    </row>
    <row r="43" spans="2:17" ht="13.5">
      <c r="B43" s="250"/>
      <c r="C43" s="246"/>
      <c r="D43" s="246"/>
      <c r="E43" s="246"/>
      <c r="F43" s="246"/>
      <c r="G43" s="1222" t="s">
        <v>564</v>
      </c>
      <c r="H43" s="1223"/>
      <c r="I43" s="1223"/>
      <c r="J43" s="1223"/>
      <c r="K43" s="1223"/>
      <c r="L43" s="1223"/>
      <c r="M43" s="1223"/>
      <c r="N43" s="1223"/>
      <c r="O43" s="1224"/>
    </row>
    <row r="44" spans="2:17" ht="13.5">
      <c r="B44" s="250"/>
      <c r="C44" s="246"/>
      <c r="D44" s="246"/>
      <c r="E44" s="246"/>
      <c r="F44" s="246"/>
      <c r="G44" s="1225"/>
      <c r="H44" s="1226"/>
      <c r="I44" s="1226"/>
      <c r="J44" s="1226"/>
      <c r="K44" s="1226"/>
      <c r="L44" s="1226"/>
      <c r="M44" s="1226"/>
      <c r="N44" s="1226"/>
      <c r="O44" s="1227"/>
    </row>
    <row r="45" spans="2:17" ht="13.5">
      <c r="B45" s="250"/>
      <c r="C45" s="246"/>
      <c r="D45" s="246"/>
      <c r="E45" s="246"/>
      <c r="F45" s="246"/>
      <c r="G45" s="1225"/>
      <c r="H45" s="1226"/>
      <c r="I45" s="1226"/>
      <c r="J45" s="1226"/>
      <c r="K45" s="1226"/>
      <c r="L45" s="1226"/>
      <c r="M45" s="1226"/>
      <c r="N45" s="1226"/>
      <c r="O45" s="1227"/>
    </row>
    <row r="46" spans="2:17" ht="13.5">
      <c r="B46" s="250"/>
      <c r="C46" s="246"/>
      <c r="D46" s="246"/>
      <c r="E46" s="246"/>
      <c r="F46" s="246"/>
      <c r="G46" s="1225"/>
      <c r="H46" s="1226"/>
      <c r="I46" s="1226"/>
      <c r="J46" s="1226"/>
      <c r="K46" s="1226"/>
      <c r="L46" s="1226"/>
      <c r="M46" s="1226"/>
      <c r="N46" s="1226"/>
      <c r="O46" s="1227"/>
    </row>
    <row r="47" spans="2:17" ht="13.5">
      <c r="B47" s="250"/>
      <c r="C47" s="246"/>
      <c r="D47" s="246"/>
      <c r="E47" s="246"/>
      <c r="F47" s="246"/>
      <c r="G47" s="1228"/>
      <c r="H47" s="1229"/>
      <c r="I47" s="1229"/>
      <c r="J47" s="1229"/>
      <c r="K47" s="1229"/>
      <c r="L47" s="1229"/>
      <c r="M47" s="1229"/>
      <c r="N47" s="1229"/>
      <c r="O47" s="1230"/>
    </row>
    <row r="48" spans="2:17" ht="13.5">
      <c r="B48" s="250"/>
      <c r="C48" s="246"/>
      <c r="D48" s="246"/>
      <c r="E48" s="246"/>
      <c r="F48" s="246"/>
      <c r="G48" s="246"/>
      <c r="H48" s="365"/>
      <c r="I48" s="365"/>
      <c r="J48" s="365"/>
    </row>
    <row r="49" spans="1:17" ht="13.5">
      <c r="B49" s="250"/>
      <c r="C49" s="246"/>
      <c r="D49" s="246"/>
      <c r="E49" s="246"/>
      <c r="F49" s="246"/>
      <c r="G49" s="245" t="s">
        <v>560</v>
      </c>
    </row>
    <row r="50" spans="1:17" ht="13.5">
      <c r="B50" s="250"/>
      <c r="C50" s="246"/>
      <c r="D50" s="246"/>
      <c r="E50" s="246"/>
      <c r="F50" s="246"/>
      <c r="G50" s="1231"/>
      <c r="H50" s="1232"/>
      <c r="I50" s="1232"/>
      <c r="J50" s="1233"/>
      <c r="K50" s="347" t="s">
        <v>520</v>
      </c>
      <c r="L50" s="347" t="s">
        <v>521</v>
      </c>
      <c r="M50" s="347" t="s">
        <v>522</v>
      </c>
      <c r="N50" s="347" t="s">
        <v>523</v>
      </c>
      <c r="O50" s="347" t="s">
        <v>524</v>
      </c>
    </row>
    <row r="51" spans="1:17" ht="13.5">
      <c r="B51" s="250"/>
      <c r="C51" s="246"/>
      <c r="D51" s="246"/>
      <c r="E51" s="246"/>
      <c r="F51" s="246"/>
      <c r="G51" s="1234" t="s">
        <v>555</v>
      </c>
      <c r="H51" s="1235"/>
      <c r="I51" s="1240" t="s">
        <v>553</v>
      </c>
      <c r="J51" s="1240"/>
      <c r="K51" s="1242"/>
      <c r="L51" s="1242"/>
      <c r="M51" s="1242"/>
      <c r="N51" s="1242"/>
      <c r="O51" s="1242"/>
    </row>
    <row r="52" spans="1:17" ht="13.5">
      <c r="B52" s="250"/>
      <c r="C52" s="246"/>
      <c r="D52" s="246"/>
      <c r="E52" s="246"/>
      <c r="F52" s="246"/>
      <c r="G52" s="1236"/>
      <c r="H52" s="1237"/>
      <c r="I52" s="1241"/>
      <c r="J52" s="1241"/>
      <c r="K52" s="1243"/>
      <c r="L52" s="1243"/>
      <c r="M52" s="1243"/>
      <c r="N52" s="1243"/>
      <c r="O52" s="1243"/>
    </row>
    <row r="53" spans="1:17" ht="13.5">
      <c r="A53" s="357"/>
      <c r="B53" s="250"/>
      <c r="C53" s="246"/>
      <c r="D53" s="246"/>
      <c r="E53" s="246"/>
      <c r="F53" s="246"/>
      <c r="G53" s="1236"/>
      <c r="H53" s="1237"/>
      <c r="I53" s="1244" t="s">
        <v>559</v>
      </c>
      <c r="J53" s="1244"/>
      <c r="K53" s="1245"/>
      <c r="L53" s="1245"/>
      <c r="M53" s="1245"/>
      <c r="N53" s="1245"/>
      <c r="O53" s="1245"/>
    </row>
    <row r="54" spans="1:17" ht="13.5">
      <c r="A54" s="357"/>
      <c r="B54" s="250"/>
      <c r="C54" s="246"/>
      <c r="D54" s="246"/>
      <c r="E54" s="246"/>
      <c r="F54" s="246"/>
      <c r="G54" s="1238"/>
      <c r="H54" s="1239"/>
      <c r="I54" s="1244"/>
      <c r="J54" s="1244"/>
      <c r="K54" s="1246"/>
      <c r="L54" s="1246"/>
      <c r="M54" s="1246"/>
      <c r="N54" s="1246"/>
      <c r="O54" s="1246"/>
    </row>
    <row r="55" spans="1:17" ht="13.5">
      <c r="A55" s="357"/>
      <c r="B55" s="250"/>
      <c r="C55" s="246"/>
      <c r="D55" s="246"/>
      <c r="E55" s="246"/>
      <c r="F55" s="246"/>
      <c r="G55" s="1247" t="s">
        <v>554</v>
      </c>
      <c r="H55" s="1248"/>
      <c r="I55" s="1244" t="s">
        <v>553</v>
      </c>
      <c r="J55" s="1244"/>
      <c r="K55" s="1242"/>
      <c r="L55" s="1242"/>
      <c r="M55" s="1242"/>
      <c r="N55" s="1242"/>
      <c r="O55" s="1242"/>
    </row>
    <row r="56" spans="1:17" ht="13.5">
      <c r="A56" s="357"/>
      <c r="B56" s="250"/>
      <c r="C56" s="246"/>
      <c r="D56" s="246"/>
      <c r="E56" s="246"/>
      <c r="F56" s="246"/>
      <c r="G56" s="1249"/>
      <c r="H56" s="1250"/>
      <c r="I56" s="1244"/>
      <c r="J56" s="1244"/>
      <c r="K56" s="1243"/>
      <c r="L56" s="1243"/>
      <c r="M56" s="1243"/>
      <c r="N56" s="1243"/>
      <c r="O56" s="1243"/>
    </row>
    <row r="57" spans="1:17" s="357" customFormat="1" ht="13.5">
      <c r="B57" s="358"/>
      <c r="C57" s="354"/>
      <c r="D57" s="354"/>
      <c r="E57" s="354"/>
      <c r="F57" s="354"/>
      <c r="G57" s="1249"/>
      <c r="H57" s="1250"/>
      <c r="I57" s="1253" t="s">
        <v>559</v>
      </c>
      <c r="J57" s="1253"/>
      <c r="K57" s="1245"/>
      <c r="L57" s="1245"/>
      <c r="M57" s="1245"/>
      <c r="N57" s="1245"/>
      <c r="O57" s="1245"/>
      <c r="P57" s="363"/>
      <c r="Q57" s="358"/>
    </row>
    <row r="58" spans="1:17" s="357" customFormat="1" ht="13.5">
      <c r="A58" s="245"/>
      <c r="B58" s="358"/>
      <c r="C58" s="354"/>
      <c r="D58" s="354"/>
      <c r="E58" s="354"/>
      <c r="F58" s="354"/>
      <c r="G58" s="1251"/>
      <c r="H58" s="1252"/>
      <c r="I58" s="1253"/>
      <c r="J58" s="1253"/>
      <c r="K58" s="1246"/>
      <c r="L58" s="1246"/>
      <c r="M58" s="1246"/>
      <c r="N58" s="1246"/>
      <c r="O58" s="1246"/>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558</v>
      </c>
      <c r="C63" s="246"/>
      <c r="D63" s="246"/>
      <c r="E63" s="246"/>
      <c r="F63" s="246"/>
      <c r="G63" s="246"/>
      <c r="H63" s="246"/>
      <c r="I63" s="246"/>
      <c r="J63" s="246"/>
      <c r="K63" s="246"/>
      <c r="L63" s="246"/>
      <c r="M63" s="246"/>
      <c r="N63" s="246"/>
      <c r="O63" s="246"/>
    </row>
    <row r="64" spans="1:17" ht="13.5">
      <c r="B64" s="250"/>
      <c r="C64" s="246"/>
      <c r="D64" s="246"/>
      <c r="E64" s="246"/>
      <c r="F64" s="246"/>
      <c r="G64" s="355" t="s">
        <v>557</v>
      </c>
      <c r="I64" s="354"/>
      <c r="J64" s="354"/>
      <c r="K64" s="354"/>
      <c r="L64" s="246"/>
      <c r="M64" s="246"/>
      <c r="N64" s="246"/>
      <c r="O64" s="246"/>
    </row>
    <row r="65" spans="2:30" ht="13.5">
      <c r="B65" s="250"/>
      <c r="C65" s="246"/>
      <c r="D65" s="246"/>
      <c r="E65" s="246"/>
      <c r="F65" s="246"/>
      <c r="G65" s="1254" t="s">
        <v>563</v>
      </c>
      <c r="H65" s="1255"/>
      <c r="I65" s="1255"/>
      <c r="J65" s="1255"/>
      <c r="K65" s="1255"/>
      <c r="L65" s="1255"/>
      <c r="M65" s="1255"/>
      <c r="N65" s="1255"/>
      <c r="O65" s="1256"/>
    </row>
    <row r="66" spans="2:30" ht="13.5">
      <c r="B66" s="250"/>
      <c r="C66" s="246"/>
      <c r="D66" s="246"/>
      <c r="E66" s="246"/>
      <c r="F66" s="246"/>
      <c r="G66" s="1257"/>
      <c r="H66" s="1258"/>
      <c r="I66" s="1258"/>
      <c r="J66" s="1258"/>
      <c r="K66" s="1258"/>
      <c r="L66" s="1258"/>
      <c r="M66" s="1258"/>
      <c r="N66" s="1258"/>
      <c r="O66" s="1259"/>
    </row>
    <row r="67" spans="2:30" ht="13.5">
      <c r="B67" s="250"/>
      <c r="C67" s="246"/>
      <c r="D67" s="246"/>
      <c r="E67" s="246"/>
      <c r="F67" s="246"/>
      <c r="G67" s="1257"/>
      <c r="H67" s="1258"/>
      <c r="I67" s="1258"/>
      <c r="J67" s="1258"/>
      <c r="K67" s="1258"/>
      <c r="L67" s="1258"/>
      <c r="M67" s="1258"/>
      <c r="N67" s="1258"/>
      <c r="O67" s="1259"/>
    </row>
    <row r="68" spans="2:30" ht="13.5">
      <c r="B68" s="250"/>
      <c r="C68" s="246"/>
      <c r="D68" s="246"/>
      <c r="E68" s="246"/>
      <c r="F68" s="246"/>
      <c r="G68" s="1257"/>
      <c r="H68" s="1258"/>
      <c r="I68" s="1258"/>
      <c r="J68" s="1258"/>
      <c r="K68" s="1258"/>
      <c r="L68" s="1258"/>
      <c r="M68" s="1258"/>
      <c r="N68" s="1258"/>
      <c r="O68" s="1259"/>
    </row>
    <row r="69" spans="2:30" ht="13.5">
      <c r="B69" s="250"/>
      <c r="C69" s="246"/>
      <c r="D69" s="246"/>
      <c r="E69" s="246"/>
      <c r="F69" s="246"/>
      <c r="G69" s="1260"/>
      <c r="H69" s="1261"/>
      <c r="I69" s="1261"/>
      <c r="J69" s="1261"/>
      <c r="K69" s="1261"/>
      <c r="L69" s="1261"/>
      <c r="M69" s="1261"/>
      <c r="N69" s="1261"/>
      <c r="O69" s="1262"/>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556</v>
      </c>
      <c r="I71" s="351"/>
      <c r="J71" s="350"/>
      <c r="K71" s="350"/>
      <c r="L71" s="349"/>
      <c r="M71" s="350"/>
      <c r="N71" s="349"/>
      <c r="O71" s="348"/>
    </row>
    <row r="72" spans="2:30" ht="13.5">
      <c r="B72" s="250"/>
      <c r="C72" s="246"/>
      <c r="D72" s="246"/>
      <c r="E72" s="246"/>
      <c r="F72" s="246"/>
      <c r="G72" s="1231"/>
      <c r="H72" s="1232"/>
      <c r="I72" s="1232"/>
      <c r="J72" s="1233"/>
      <c r="K72" s="347" t="s">
        <v>520</v>
      </c>
      <c r="L72" s="347" t="s">
        <v>521</v>
      </c>
      <c r="M72" s="347" t="s">
        <v>522</v>
      </c>
      <c r="N72" s="347" t="s">
        <v>523</v>
      </c>
      <c r="O72" s="347" t="s">
        <v>524</v>
      </c>
    </row>
    <row r="73" spans="2:30" ht="13.5">
      <c r="B73" s="250"/>
      <c r="C73" s="246"/>
      <c r="D73" s="246"/>
      <c r="E73" s="246"/>
      <c r="F73" s="246"/>
      <c r="G73" s="1234" t="s">
        <v>555</v>
      </c>
      <c r="H73" s="1235"/>
      <c r="I73" s="1240" t="s">
        <v>553</v>
      </c>
      <c r="J73" s="1240"/>
      <c r="K73" s="1263"/>
      <c r="L73" s="1263"/>
      <c r="M73" s="1243"/>
      <c r="N73" s="1243"/>
      <c r="O73" s="1243"/>
      <c r="S73" s="245">
        <v>9.9</v>
      </c>
    </row>
    <row r="74" spans="2:30" ht="13.5">
      <c r="B74" s="250"/>
      <c r="C74" s="246"/>
      <c r="D74" s="246"/>
      <c r="E74" s="246"/>
      <c r="F74" s="246"/>
      <c r="G74" s="1236"/>
      <c r="H74" s="1237"/>
      <c r="I74" s="1241"/>
      <c r="J74" s="1241"/>
      <c r="K74" s="1263"/>
      <c r="L74" s="1263"/>
      <c r="M74" s="1243"/>
      <c r="N74" s="1243"/>
      <c r="O74" s="1243"/>
    </row>
    <row r="75" spans="2:30" ht="13.5">
      <c r="B75" s="250"/>
      <c r="C75" s="246"/>
      <c r="D75" s="246"/>
      <c r="E75" s="246"/>
      <c r="F75" s="246"/>
      <c r="G75" s="1236"/>
      <c r="H75" s="1237"/>
      <c r="I75" s="1244" t="s">
        <v>552</v>
      </c>
      <c r="J75" s="1244"/>
      <c r="K75" s="1264">
        <v>6.8</v>
      </c>
      <c r="L75" s="1264">
        <v>6.9</v>
      </c>
      <c r="M75" s="1264">
        <v>6.6</v>
      </c>
      <c r="N75" s="1264">
        <v>6.4</v>
      </c>
      <c r="O75" s="1264">
        <v>5.6</v>
      </c>
      <c r="U75" s="245">
        <v>81.2</v>
      </c>
      <c r="W75" s="245">
        <v>87.2</v>
      </c>
      <c r="Y75" s="245">
        <v>99.8</v>
      </c>
      <c r="AA75" s="245">
        <v>109.5</v>
      </c>
      <c r="AC75" s="245">
        <v>115.2</v>
      </c>
    </row>
    <row r="76" spans="2:30" ht="13.5">
      <c r="B76" s="250"/>
      <c r="C76" s="246"/>
      <c r="D76" s="246"/>
      <c r="E76" s="246"/>
      <c r="F76" s="246"/>
      <c r="G76" s="1238"/>
      <c r="H76" s="1239"/>
      <c r="I76" s="1244"/>
      <c r="J76" s="1244"/>
      <c r="K76" s="1246"/>
      <c r="L76" s="1246"/>
      <c r="M76" s="1246"/>
      <c r="N76" s="1246"/>
      <c r="O76" s="1246"/>
    </row>
    <row r="77" spans="2:30" ht="13.5">
      <c r="B77" s="250"/>
      <c r="C77" s="246"/>
      <c r="D77" s="246"/>
      <c r="E77" s="246"/>
      <c r="F77" s="246"/>
      <c r="G77" s="1247" t="s">
        <v>554</v>
      </c>
      <c r="H77" s="1248"/>
      <c r="I77" s="1244" t="s">
        <v>553</v>
      </c>
      <c r="J77" s="1244"/>
      <c r="K77" s="1263">
        <v>0</v>
      </c>
      <c r="L77" s="1263">
        <v>0</v>
      </c>
      <c r="M77" s="1243">
        <v>0</v>
      </c>
      <c r="N77" s="1243">
        <v>0</v>
      </c>
      <c r="O77" s="1243">
        <v>0</v>
      </c>
      <c r="R77" s="245">
        <v>12.3</v>
      </c>
      <c r="T77" s="245">
        <v>11.1</v>
      </c>
    </row>
    <row r="78" spans="2:30" ht="13.5">
      <c r="B78" s="250"/>
      <c r="C78" s="246"/>
      <c r="D78" s="246"/>
      <c r="E78" s="246"/>
      <c r="F78" s="246"/>
      <c r="G78" s="1249"/>
      <c r="H78" s="1250"/>
      <c r="I78" s="1244"/>
      <c r="J78" s="1244"/>
      <c r="K78" s="1263"/>
      <c r="L78" s="1263"/>
      <c r="M78" s="1243"/>
      <c r="N78" s="1243"/>
      <c r="O78" s="1243"/>
    </row>
    <row r="79" spans="2:30" ht="13.5">
      <c r="B79" s="250"/>
      <c r="C79" s="246"/>
      <c r="D79" s="246"/>
      <c r="E79" s="246"/>
      <c r="F79" s="246"/>
      <c r="G79" s="1249"/>
      <c r="H79" s="1250"/>
      <c r="I79" s="1265" t="s">
        <v>552</v>
      </c>
      <c r="J79" s="1253"/>
      <c r="K79" s="1266">
        <v>9.6999999999999993</v>
      </c>
      <c r="L79" s="1266">
        <v>8.6</v>
      </c>
      <c r="M79" s="1266">
        <v>7.7</v>
      </c>
      <c r="N79" s="1266">
        <v>7.2</v>
      </c>
      <c r="O79" s="1266">
        <v>6</v>
      </c>
      <c r="V79" s="245">
        <v>53.5</v>
      </c>
      <c r="X79" s="245">
        <v>48.2</v>
      </c>
      <c r="Z79" s="245">
        <v>34.200000000000003</v>
      </c>
      <c r="AB79" s="245">
        <v>30.3</v>
      </c>
      <c r="AD79" s="245">
        <v>28.9</v>
      </c>
    </row>
    <row r="80" spans="2:30" ht="13.5">
      <c r="B80" s="250"/>
      <c r="C80" s="246"/>
      <c r="D80" s="246"/>
      <c r="E80" s="246"/>
      <c r="F80" s="246"/>
      <c r="G80" s="1251"/>
      <c r="H80" s="1252"/>
      <c r="I80" s="1253"/>
      <c r="J80" s="1253"/>
      <c r="K80" s="1266"/>
      <c r="L80" s="1266"/>
      <c r="M80" s="1266"/>
      <c r="N80" s="1266"/>
      <c r="O80" s="126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customSheetViews>
    <customSheetView guid="{290EDBE2-FB01-43F4-B0BB-F051697EDE22}" showGridLines="0" fitToPage="1" hiddenRows="1" hiddenColumns="1" topLeftCell="A16">
      <pageMargins left="0" right="0" top="0.59055118110236227" bottom="0.31496062992125984" header="0.39370078740157483" footer="0"/>
      <printOptions horizontalCentered="1" verticalCentered="1"/>
      <pageSetup paperSize="9" scale="48" orientation="landscape" horizontalDpi="300" verticalDpi="300" r:id="rId1"/>
      <headerFooter alignWithMargins="0">
        <oddFooter>&amp;C&amp;P/&amp;N</oddFooter>
      </headerFooter>
    </customSheetView>
  </customSheetViews>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2"/>
  <headerFooter>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s="244" customFormat="1" ht="13.5" hidden="1" customHeight="1"/>
    <row r="130" s="244" customFormat="1" ht="13.5" hidden="1" customHeight="1"/>
    <row r="131" s="244" customFormat="1" ht="13.5" hidden="1" customHeight="1"/>
    <row r="132" s="244" customFormat="1" ht="13.5" hidden="1" customHeight="1"/>
    <row r="133" s="244" customFormat="1" ht="13.5" hidden="1" customHeight="1"/>
    <row r="134" s="244" customFormat="1" ht="13.5" hidden="1" customHeight="1"/>
    <row r="135" s="244" customFormat="1" ht="13.5" hidden="1" customHeight="1"/>
  </sheetData>
  <sheetProtection password="851F" sheet="1" objects="1" scenarios="1"/>
  <dataConsolidate/>
  <customSheetViews>
    <customSheetView guid="{290EDBE2-FB01-43F4-B0BB-F051697EDE22}" showGridLines="0" fitToPage="1" hiddenRows="1" hiddenColumns="1">
      <pageMargins left="0" right="0" top="0.19685039370078741" bottom="0" header="0.39370078740157483" footer="0"/>
      <printOptions horizontalCentered="1" verticalCentered="1"/>
      <pageSetup paperSize="9" scale="33"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2"/>
  <headerFooter>
    <oddFooter>&amp;C&amp;P/&amp;N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s="244" customFormat="1" ht="13.5" hidden="1" customHeight="1"/>
    <row r="130" s="244" customFormat="1" ht="13.5" hidden="1" customHeight="1"/>
    <row r="131" s="244" customFormat="1" ht="13.5" hidden="1" customHeight="1"/>
    <row r="132" s="244" customFormat="1" ht="13.5" hidden="1" customHeight="1"/>
    <row r="133" s="244" customFormat="1" ht="13.5" hidden="1" customHeight="1"/>
    <row r="134" s="244" customFormat="1" ht="13.5" hidden="1" customHeight="1"/>
    <row r="135" s="244" customFormat="1" ht="13.5" hidden="1" customHeight="1"/>
  </sheetData>
  <sheetProtection password="851F" sheet="1" objects="1" scenarios="1"/>
  <dataConsolidate/>
  <customSheetViews>
    <customSheetView guid="{290EDBE2-FB01-43F4-B0BB-F051697EDE22}" showGridLines="0" fitToPage="1" hiddenRows="1" hiddenColumns="1">
      <pageMargins left="0" right="0" top="0.19685039370078741" bottom="0" header="0.39370078740157483" footer="0"/>
      <printOptions horizontalCentered="1" verticalCentered="1"/>
      <pageSetup paperSize="9" scale="37"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2"/>
  <headerFooter>
    <oddFooter>&amp;C&amp;P/&amp;N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19652</v>
      </c>
      <c r="E3" s="118"/>
      <c r="F3" s="119">
        <v>185018</v>
      </c>
      <c r="G3" s="120"/>
      <c r="H3" s="121"/>
    </row>
    <row r="4" spans="1:8">
      <c r="A4" s="122"/>
      <c r="B4" s="123"/>
      <c r="C4" s="124"/>
      <c r="D4" s="125">
        <v>16056</v>
      </c>
      <c r="E4" s="126"/>
      <c r="F4" s="127">
        <v>95064</v>
      </c>
      <c r="G4" s="128"/>
      <c r="H4" s="129"/>
    </row>
    <row r="5" spans="1:8">
      <c r="A5" s="110" t="s">
        <v>514</v>
      </c>
      <c r="B5" s="115"/>
      <c r="C5" s="116"/>
      <c r="D5" s="117">
        <v>33711</v>
      </c>
      <c r="E5" s="118"/>
      <c r="F5" s="119">
        <v>238802</v>
      </c>
      <c r="G5" s="120"/>
      <c r="H5" s="121"/>
    </row>
    <row r="6" spans="1:8">
      <c r="A6" s="122"/>
      <c r="B6" s="123"/>
      <c r="C6" s="124"/>
      <c r="D6" s="125">
        <v>24221</v>
      </c>
      <c r="E6" s="126"/>
      <c r="F6" s="127">
        <v>128562</v>
      </c>
      <c r="G6" s="128"/>
      <c r="H6" s="129"/>
    </row>
    <row r="7" spans="1:8">
      <c r="A7" s="110" t="s">
        <v>515</v>
      </c>
      <c r="B7" s="115"/>
      <c r="C7" s="116"/>
      <c r="D7" s="117">
        <v>31596</v>
      </c>
      <c r="E7" s="118"/>
      <c r="F7" s="119">
        <v>288550</v>
      </c>
      <c r="G7" s="120"/>
      <c r="H7" s="121"/>
    </row>
    <row r="8" spans="1:8">
      <c r="A8" s="122"/>
      <c r="B8" s="123"/>
      <c r="C8" s="124"/>
      <c r="D8" s="125">
        <v>19542</v>
      </c>
      <c r="E8" s="126"/>
      <c r="F8" s="127">
        <v>141525</v>
      </c>
      <c r="G8" s="128"/>
      <c r="H8" s="129"/>
    </row>
    <row r="9" spans="1:8">
      <c r="A9" s="110" t="s">
        <v>516</v>
      </c>
      <c r="B9" s="115"/>
      <c r="C9" s="116"/>
      <c r="D9" s="117">
        <v>107772</v>
      </c>
      <c r="E9" s="118"/>
      <c r="F9" s="119">
        <v>245039</v>
      </c>
      <c r="G9" s="120"/>
      <c r="H9" s="121"/>
    </row>
    <row r="10" spans="1:8">
      <c r="A10" s="122"/>
      <c r="B10" s="123"/>
      <c r="C10" s="124"/>
      <c r="D10" s="125">
        <v>22145</v>
      </c>
      <c r="E10" s="126"/>
      <c r="F10" s="127">
        <v>108922</v>
      </c>
      <c r="G10" s="128"/>
      <c r="H10" s="129"/>
    </row>
    <row r="11" spans="1:8">
      <c r="A11" s="110" t="s">
        <v>517</v>
      </c>
      <c r="B11" s="115"/>
      <c r="C11" s="116"/>
      <c r="D11" s="117">
        <v>44009</v>
      </c>
      <c r="E11" s="118"/>
      <c r="F11" s="119">
        <v>237994</v>
      </c>
      <c r="G11" s="120"/>
      <c r="H11" s="121"/>
    </row>
    <row r="12" spans="1:8">
      <c r="A12" s="122"/>
      <c r="B12" s="123"/>
      <c r="C12" s="130"/>
      <c r="D12" s="125">
        <v>12710</v>
      </c>
      <c r="E12" s="126"/>
      <c r="F12" s="127">
        <v>110361</v>
      </c>
      <c r="G12" s="128"/>
      <c r="H12" s="129"/>
    </row>
    <row r="13" spans="1:8">
      <c r="A13" s="110"/>
      <c r="B13" s="115"/>
      <c r="C13" s="131"/>
      <c r="D13" s="132">
        <v>47348</v>
      </c>
      <c r="E13" s="133"/>
      <c r="F13" s="134">
        <v>239081</v>
      </c>
      <c r="G13" s="135"/>
      <c r="H13" s="121"/>
    </row>
    <row r="14" spans="1:8">
      <c r="A14" s="122"/>
      <c r="B14" s="123"/>
      <c r="C14" s="124"/>
      <c r="D14" s="125">
        <v>18935</v>
      </c>
      <c r="E14" s="126"/>
      <c r="F14" s="127">
        <v>116887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5.59</v>
      </c>
      <c r="C19" s="136">
        <f>ROUND(VALUE(SUBSTITUTE(実質収支比率等に係る経年分析!G$48,"▲","-")),2)</f>
        <v>6.9</v>
      </c>
      <c r="D19" s="136">
        <f>ROUND(VALUE(SUBSTITUTE(実質収支比率等に係る経年分析!H$48,"▲","-")),2)</f>
        <v>8.0299999999999994</v>
      </c>
      <c r="E19" s="136">
        <f>ROUND(VALUE(SUBSTITUTE(実質収支比率等に係る経年分析!I$48,"▲","-")),2)</f>
        <v>6.17</v>
      </c>
      <c r="F19" s="136">
        <f>ROUND(VALUE(SUBSTITUTE(実質収支比率等に係る経年分析!J$48,"▲","-")),2)</f>
        <v>6.68</v>
      </c>
    </row>
    <row r="20" spans="1:11">
      <c r="A20" s="136" t="s">
        <v>44</v>
      </c>
      <c r="B20" s="136">
        <f>ROUND(VALUE(SUBSTITUTE(実質収支比率等に係る経年分析!F$47,"▲","-")),2)</f>
        <v>8.59</v>
      </c>
      <c r="C20" s="136">
        <f>ROUND(VALUE(SUBSTITUTE(実質収支比率等に係る経年分析!G$47,"▲","-")),2)</f>
        <v>11.59</v>
      </c>
      <c r="D20" s="136">
        <f>ROUND(VALUE(SUBSTITUTE(実質収支比率等に係る経年分析!H$47,"▲","-")),2)</f>
        <v>11.77</v>
      </c>
      <c r="E20" s="136">
        <f>ROUND(VALUE(SUBSTITUTE(実質収支比率等に係る経年分析!I$47,"▲","-")),2)</f>
        <v>16.46</v>
      </c>
      <c r="F20" s="136">
        <f>ROUND(VALUE(SUBSTITUTE(実質収支比率等に係る経年分析!J$47,"▲","-")),2)</f>
        <v>16.93</v>
      </c>
    </row>
    <row r="21" spans="1:11">
      <c r="A21" s="136" t="s">
        <v>45</v>
      </c>
      <c r="B21" s="136">
        <f>IF(ISNUMBER(VALUE(SUBSTITUTE(実質収支比率等に係る経年分析!F$49,"▲","-"))),ROUND(VALUE(SUBSTITUTE(実質収支比率等に係る経年分析!F$49,"▲","-")),2),NA())</f>
        <v>0.89</v>
      </c>
      <c r="C21" s="136">
        <f>IF(ISNUMBER(VALUE(SUBSTITUTE(実質収支比率等に係る経年分析!G$49,"▲","-"))),ROUND(VALUE(SUBSTITUTE(実質収支比率等に係る経年分析!G$49,"▲","-")),2),NA())</f>
        <v>4.51</v>
      </c>
      <c r="D21" s="136">
        <f>IF(ISNUMBER(VALUE(SUBSTITUTE(実質収支比率等に係る経年分析!H$49,"▲","-"))),ROUND(VALUE(SUBSTITUTE(実質収支比率等に係る経年分析!H$49,"▲","-")),2),NA())</f>
        <v>1.03</v>
      </c>
      <c r="E21" s="136">
        <f>IF(ISNUMBER(VALUE(SUBSTITUTE(実質収支比率等に係る経年分析!I$49,"▲","-"))),ROUND(VALUE(SUBSTITUTE(実質収支比率等に係る経年分析!I$49,"▲","-")),2),NA())</f>
        <v>3.76</v>
      </c>
      <c r="F21" s="136">
        <f>IF(ISNUMBER(VALUE(SUBSTITUTE(実質収支比率等に係る経年分析!J$49,"▲","-"))),ROUND(VALUE(SUBSTITUTE(実質収支比率等に係る経年分析!J$49,"▲","-")),2),NA())</f>
        <v>0.79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介護予防支援事業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c r="A34" s="137" t="str">
        <f>IF(連結実質赤字比率に係る赤字・黒字の構成分析!C$36="",NA(),連結実質赤字比率に係る赤字・黒字の構成分析!C$36)</f>
        <v>介護保険事業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2.58</v>
      </c>
    </row>
    <row r="35" spans="1:16">
      <c r="A35" s="137" t="str">
        <f>IF(連結実質赤字比率に係る赤字・黒字の構成分析!C$35="",NA(),連結実質赤字比率に係る赤字・黒字の構成分析!C$35)</f>
        <v>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8.0299999999999994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199</v>
      </c>
      <c r="E42" s="138"/>
      <c r="F42" s="138"/>
      <c r="G42" s="138">
        <f>'実質公債費比率（分子）の構造'!L$52</f>
        <v>199</v>
      </c>
      <c r="H42" s="138"/>
      <c r="I42" s="138"/>
      <c r="J42" s="138">
        <f>'実質公債費比率（分子）の構造'!M$52</f>
        <v>209</v>
      </c>
      <c r="K42" s="138"/>
      <c r="L42" s="138"/>
      <c r="M42" s="138">
        <f>'実質公債費比率（分子）の構造'!N$52</f>
        <v>199</v>
      </c>
      <c r="N42" s="138"/>
      <c r="O42" s="138"/>
      <c r="P42" s="138">
        <f>'実質公債費比率（分子）の構造'!O$52</f>
        <v>198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7</v>
      </c>
      <c r="C45" s="138"/>
      <c r="D45" s="138"/>
      <c r="E45" s="138">
        <f>'実質公債費比率（分子）の構造'!L$49</f>
        <v>6</v>
      </c>
      <c r="F45" s="138"/>
      <c r="G45" s="138"/>
      <c r="H45" s="138">
        <f>'実質公債費比率（分子）の構造'!M$49</f>
        <v>3</v>
      </c>
      <c r="I45" s="138"/>
      <c r="J45" s="138"/>
      <c r="K45" s="138">
        <f>'実質公債費比率（分子）の構造'!N$49</f>
        <v>4</v>
      </c>
      <c r="L45" s="138"/>
      <c r="M45" s="138"/>
      <c r="N45" s="138">
        <f>'実質公債費比率（分子）の構造'!O$49</f>
        <v>4</v>
      </c>
      <c r="O45" s="138"/>
      <c r="P45" s="138"/>
    </row>
    <row r="46" spans="1:16">
      <c r="A46" s="138" t="s">
        <v>56</v>
      </c>
      <c r="B46" s="138">
        <f>'実質公債費比率（分子）の構造'!K$48</f>
        <v>76</v>
      </c>
      <c r="C46" s="138"/>
      <c r="D46" s="138"/>
      <c r="E46" s="138">
        <f>'実質公債費比率（分子）の構造'!L$48</f>
        <v>82</v>
      </c>
      <c r="F46" s="138"/>
      <c r="G46" s="138"/>
      <c r="H46" s="138">
        <f>'実質公債費比率（分子）の構造'!M$48</f>
        <v>80</v>
      </c>
      <c r="I46" s="138"/>
      <c r="J46" s="138"/>
      <c r="K46" s="138">
        <f>'実質公債費比率（分子）の構造'!N$48</f>
        <v>84</v>
      </c>
      <c r="L46" s="138"/>
      <c r="M46" s="138"/>
      <c r="N46" s="138">
        <f>'実質公債費比率（分子）の構造'!O$48</f>
        <v>80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198</v>
      </c>
      <c r="C49" s="138"/>
      <c r="D49" s="138"/>
      <c r="E49" s="138">
        <f>'実質公債費比率（分子）の構造'!L$45</f>
        <v>202</v>
      </c>
      <c r="F49" s="138"/>
      <c r="G49" s="138"/>
      <c r="H49" s="138">
        <f>'実質公債費比率（分子）の構造'!M$45</f>
        <v>205</v>
      </c>
      <c r="I49" s="138"/>
      <c r="J49" s="138"/>
      <c r="K49" s="138">
        <f>'実質公債費比率（分子）の構造'!N$45</f>
        <v>189</v>
      </c>
      <c r="L49" s="138"/>
      <c r="M49" s="138"/>
      <c r="N49" s="138">
        <f>'実質公債費比率（分子）の構造'!O$45</f>
        <v>177</v>
      </c>
      <c r="O49" s="138"/>
      <c r="P49" s="138"/>
    </row>
    <row r="50" spans="1:16">
      <c r="A50" s="138" t="s">
        <v>60</v>
      </c>
      <c r="B50" s="138" t="e">
        <f>NA()</f>
        <v>#N/A</v>
      </c>
      <c r="C50" s="138">
        <f>IF(ISNUMBER('実質公債費比率（分子）の構造'!K$53),'実質公債費比率（分子）の構造'!K$53,NA())</f>
        <v>82</v>
      </c>
      <c r="D50" s="138" t="e">
        <f>NA()</f>
        <v>#N/A</v>
      </c>
      <c r="E50" s="138" t="e">
        <f>NA()</f>
        <v>#N/A</v>
      </c>
      <c r="F50" s="138">
        <f>IF(ISNUMBER('実質公債費比率（分子）の構造'!L$53),'実質公債費比率（分子）の構造'!L$53,NA())</f>
        <v>91</v>
      </c>
      <c r="G50" s="138" t="e">
        <f>NA()</f>
        <v>#N/A</v>
      </c>
      <c r="H50" s="138" t="e">
        <f>NA()</f>
        <v>#N/A</v>
      </c>
      <c r="I50" s="138">
        <f>IF(ISNUMBER('実質公債費比率（分子）の構造'!M$53),'実質公債費比率（分子）の構造'!M$53,NA())</f>
        <v>79</v>
      </c>
      <c r="J50" s="138" t="e">
        <f>NA()</f>
        <v>#N/A</v>
      </c>
      <c r="K50" s="138" t="e">
        <f>NA()</f>
        <v>#N/A</v>
      </c>
      <c r="L50" s="138">
        <f>IF(ISNUMBER('実質公債費比率（分子）の構造'!N$53),'実質公債費比率（分子）の構造'!N$53,NA())</f>
        <v>78</v>
      </c>
      <c r="M50" s="138" t="e">
        <f>NA()</f>
        <v>#N/A</v>
      </c>
      <c r="N50" s="138" t="e">
        <f>NA()</f>
        <v>#N/A</v>
      </c>
      <c r="O50" s="138">
        <f>IF(ISNUMBER('実質公債費比率（分子）の構造'!O$53),'実質公債費比率（分子）の構造'!O$53,NA())</f>
        <v>63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2424</v>
      </c>
      <c r="E56" s="137"/>
      <c r="F56" s="137"/>
      <c r="G56" s="137">
        <f>'将来負担比率（分子）の構造'!J$52</f>
        <v>2370</v>
      </c>
      <c r="H56" s="137"/>
      <c r="I56" s="137"/>
      <c r="J56" s="137">
        <f>'将来負担比率（分子）の構造'!K$52</f>
        <v>2304</v>
      </c>
      <c r="K56" s="137"/>
      <c r="L56" s="137"/>
      <c r="M56" s="137">
        <f>'将来負担比率（分子）の構造'!L$52</f>
        <v>2083</v>
      </c>
      <c r="N56" s="137"/>
      <c r="O56" s="137"/>
      <c r="P56" s="137">
        <f>'将来負担比率（分子）の構造'!M$52</f>
        <v>2214</v>
      </c>
    </row>
    <row r="57" spans="1:16">
      <c r="A57" s="137" t="s">
        <v>36</v>
      </c>
      <c r="B57" s="137"/>
      <c r="C57" s="137"/>
      <c r="D57" s="137">
        <f>'将来負担比率（分子）の構造'!I$51</f>
        <v>30</v>
      </c>
      <c r="E57" s="137"/>
      <c r="F57" s="137"/>
      <c r="G57" s="137">
        <f>'将来負担比率（分子）の構造'!J$51</f>
        <v>18</v>
      </c>
      <c r="H57" s="137"/>
      <c r="I57" s="137"/>
      <c r="J57" s="137">
        <f>'将来負担比率（分子）の構造'!K$51</f>
        <v>11</v>
      </c>
      <c r="K57" s="137"/>
      <c r="L57" s="137"/>
      <c r="M57" s="137">
        <f>'将来負担比率（分子）の構造'!L$51</f>
        <v>3</v>
      </c>
      <c r="N57" s="137"/>
      <c r="O57" s="137"/>
      <c r="P57" s="137" t="str">
        <f>'将来負担比率（分子）の構造'!M$51</f>
        <v>-</v>
      </c>
    </row>
    <row r="58" spans="1:16">
      <c r="A58" s="137" t="s">
        <v>35</v>
      </c>
      <c r="B58" s="137"/>
      <c r="C58" s="137"/>
      <c r="D58" s="137">
        <f>'将来負担比率（分子）の構造'!I$50</f>
        <v>1687</v>
      </c>
      <c r="E58" s="137"/>
      <c r="F58" s="137"/>
      <c r="G58" s="137">
        <f>'将来負担比率（分子）の構造'!J$50</f>
        <v>1755</v>
      </c>
      <c r="H58" s="137"/>
      <c r="I58" s="137"/>
      <c r="J58" s="137">
        <f>'将来負担比率（分子）の構造'!K$50</f>
        <v>1727</v>
      </c>
      <c r="K58" s="137"/>
      <c r="L58" s="137"/>
      <c r="M58" s="137">
        <f>'将来負担比率（分子）の構造'!L$50</f>
        <v>1672</v>
      </c>
      <c r="N58" s="137"/>
      <c r="O58" s="137"/>
      <c r="P58" s="137">
        <f>'将来負担比率（分子）の構造'!M$50</f>
        <v>1607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147</v>
      </c>
      <c r="C62" s="137"/>
      <c r="D62" s="137"/>
      <c r="E62" s="137">
        <f>'将来負担比率（分子）の構造'!J$45</f>
        <v>89</v>
      </c>
      <c r="F62" s="137"/>
      <c r="G62" s="137"/>
      <c r="H62" s="137">
        <f>'将来負担比率（分子）の構造'!K$45</f>
        <v>130</v>
      </c>
      <c r="I62" s="137"/>
      <c r="J62" s="137"/>
      <c r="K62" s="137">
        <f>'将来負担比率（分子）の構造'!L$45</f>
        <v>184</v>
      </c>
      <c r="L62" s="137"/>
      <c r="M62" s="137"/>
      <c r="N62" s="137">
        <f>'将来負担比率（分子）の構造'!M$45</f>
        <v>183</v>
      </c>
      <c r="O62" s="137"/>
      <c r="P62" s="137"/>
    </row>
    <row r="63" spans="1:16">
      <c r="A63" s="137" t="s">
        <v>28</v>
      </c>
      <c r="B63" s="137">
        <f>'将来負担比率（分子）の構造'!I$44</f>
        <v>16</v>
      </c>
      <c r="C63" s="137"/>
      <c r="D63" s="137"/>
      <c r="E63" s="137">
        <f>'将来負担比率（分子）の構造'!J$44</f>
        <v>34</v>
      </c>
      <c r="F63" s="137"/>
      <c r="G63" s="137"/>
      <c r="H63" s="137">
        <f>'将来負担比率（分子）の構造'!K$44</f>
        <v>32</v>
      </c>
      <c r="I63" s="137"/>
      <c r="J63" s="137"/>
      <c r="K63" s="137">
        <f>'将来負担比率（分子）の構造'!L$44</f>
        <v>29</v>
      </c>
      <c r="L63" s="137"/>
      <c r="M63" s="137"/>
      <c r="N63" s="137">
        <f>'将来負担比率（分子）の構造'!M$44</f>
        <v>28</v>
      </c>
      <c r="O63" s="137"/>
      <c r="P63" s="137"/>
    </row>
    <row r="64" spans="1:16">
      <c r="A64" s="137" t="s">
        <v>27</v>
      </c>
      <c r="B64" s="137">
        <f>'将来負担比率（分子）の構造'!I$43</f>
        <v>1280</v>
      </c>
      <c r="C64" s="137"/>
      <c r="D64" s="137"/>
      <c r="E64" s="137">
        <f>'将来負担比率（分子）の構造'!J$43</f>
        <v>1260</v>
      </c>
      <c r="F64" s="137"/>
      <c r="G64" s="137"/>
      <c r="H64" s="137">
        <f>'将来負担比率（分子）の構造'!K$43</f>
        <v>1283</v>
      </c>
      <c r="I64" s="137"/>
      <c r="J64" s="137"/>
      <c r="K64" s="137">
        <f>'将来負担比率（分子）の構造'!L$43</f>
        <v>1237</v>
      </c>
      <c r="L64" s="137"/>
      <c r="M64" s="137"/>
      <c r="N64" s="137">
        <f>'将来負担比率（分子）の構造'!M$43</f>
        <v>1183</v>
      </c>
      <c r="O64" s="137"/>
      <c r="P64" s="137"/>
    </row>
    <row r="65" spans="1:16">
      <c r="A65" s="137" t="s">
        <v>26</v>
      </c>
      <c r="B65" s="137" t="str">
        <f>'将来負担比率（分子）の構造'!I$42</f>
        <v>-</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2039</v>
      </c>
      <c r="C66" s="137"/>
      <c r="D66" s="137"/>
      <c r="E66" s="137">
        <f>'将来負担比率（分子）の構造'!J$41</f>
        <v>1989</v>
      </c>
      <c r="F66" s="137"/>
      <c r="G66" s="137"/>
      <c r="H66" s="137">
        <f>'将来負担比率（分子）の構造'!K$41</f>
        <v>1898</v>
      </c>
      <c r="I66" s="137"/>
      <c r="J66" s="137"/>
      <c r="K66" s="137">
        <f>'将来負担比率（分子）の構造'!L$41</f>
        <v>1920</v>
      </c>
      <c r="L66" s="137"/>
      <c r="M66" s="137"/>
      <c r="N66" s="137">
        <f>'将来負担比率（分子）の構造'!M$41</f>
        <v>1833</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customSheetViews>
    <customSheetView guid="{290EDBE2-FB01-43F4-B0BB-F051697EDE22}"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436234</v>
      </c>
      <c r="S5" s="671"/>
      <c r="T5" s="671"/>
      <c r="U5" s="671"/>
      <c r="V5" s="671"/>
      <c r="W5" s="671"/>
      <c r="X5" s="671"/>
      <c r="Y5" s="718"/>
      <c r="Z5" s="731">
        <v>19.399999999999999</v>
      </c>
      <c r="AA5" s="731"/>
      <c r="AB5" s="731"/>
      <c r="AC5" s="731"/>
      <c r="AD5" s="732">
        <v>436234</v>
      </c>
      <c r="AE5" s="732"/>
      <c r="AF5" s="732"/>
      <c r="AG5" s="732"/>
      <c r="AH5" s="732"/>
      <c r="AI5" s="732"/>
      <c r="AJ5" s="732"/>
      <c r="AK5" s="732"/>
      <c r="AL5" s="719">
        <v>30.1</v>
      </c>
      <c r="AM5" s="688"/>
      <c r="AN5" s="688"/>
      <c r="AO5" s="720"/>
      <c r="AP5" s="707" t="s">
        <v>211</v>
      </c>
      <c r="AQ5" s="708"/>
      <c r="AR5" s="708"/>
      <c r="AS5" s="708"/>
      <c r="AT5" s="708"/>
      <c r="AU5" s="708"/>
      <c r="AV5" s="708"/>
      <c r="AW5" s="708"/>
      <c r="AX5" s="708"/>
      <c r="AY5" s="708"/>
      <c r="AZ5" s="708"/>
      <c r="BA5" s="708"/>
      <c r="BB5" s="708"/>
      <c r="BC5" s="708"/>
      <c r="BD5" s="708"/>
      <c r="BE5" s="708"/>
      <c r="BF5" s="709"/>
      <c r="BG5" s="620">
        <v>436234</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11582</v>
      </c>
      <c r="S6" s="621"/>
      <c r="T6" s="621"/>
      <c r="U6" s="621"/>
      <c r="V6" s="621"/>
      <c r="W6" s="621"/>
      <c r="X6" s="621"/>
      <c r="Y6" s="622"/>
      <c r="Z6" s="673">
        <v>0.5</v>
      </c>
      <c r="AA6" s="673"/>
      <c r="AB6" s="673"/>
      <c r="AC6" s="673"/>
      <c r="AD6" s="674">
        <v>11582</v>
      </c>
      <c r="AE6" s="674"/>
      <c r="AF6" s="674"/>
      <c r="AG6" s="674"/>
      <c r="AH6" s="674"/>
      <c r="AI6" s="674"/>
      <c r="AJ6" s="674"/>
      <c r="AK6" s="674"/>
      <c r="AL6" s="643">
        <v>0.8</v>
      </c>
      <c r="AM6" s="675"/>
      <c r="AN6" s="675"/>
      <c r="AO6" s="676"/>
      <c r="AP6" s="617" t="s">
        <v>217</v>
      </c>
      <c r="AQ6" s="618"/>
      <c r="AR6" s="618"/>
      <c r="AS6" s="618"/>
      <c r="AT6" s="618"/>
      <c r="AU6" s="618"/>
      <c r="AV6" s="618"/>
      <c r="AW6" s="618"/>
      <c r="AX6" s="618"/>
      <c r="AY6" s="618"/>
      <c r="AZ6" s="618"/>
      <c r="BA6" s="618"/>
      <c r="BB6" s="618"/>
      <c r="BC6" s="618"/>
      <c r="BD6" s="618"/>
      <c r="BE6" s="618"/>
      <c r="BF6" s="619"/>
      <c r="BG6" s="620">
        <v>436234</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35946</v>
      </c>
      <c r="CS6" s="621"/>
      <c r="CT6" s="621"/>
      <c r="CU6" s="621"/>
      <c r="CV6" s="621"/>
      <c r="CW6" s="621"/>
      <c r="CX6" s="621"/>
      <c r="CY6" s="622"/>
      <c r="CZ6" s="673">
        <v>1.8</v>
      </c>
      <c r="DA6" s="673"/>
      <c r="DB6" s="673"/>
      <c r="DC6" s="673"/>
      <c r="DD6" s="626" t="s">
        <v>212</v>
      </c>
      <c r="DE6" s="621"/>
      <c r="DF6" s="621"/>
      <c r="DG6" s="621"/>
      <c r="DH6" s="621"/>
      <c r="DI6" s="621"/>
      <c r="DJ6" s="621"/>
      <c r="DK6" s="621"/>
      <c r="DL6" s="621"/>
      <c r="DM6" s="621"/>
      <c r="DN6" s="621"/>
      <c r="DO6" s="621"/>
      <c r="DP6" s="622"/>
      <c r="DQ6" s="626">
        <v>35946</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763</v>
      </c>
      <c r="S7" s="621"/>
      <c r="T7" s="621"/>
      <c r="U7" s="621"/>
      <c r="V7" s="621"/>
      <c r="W7" s="621"/>
      <c r="X7" s="621"/>
      <c r="Y7" s="622"/>
      <c r="Z7" s="673">
        <v>0</v>
      </c>
      <c r="AA7" s="673"/>
      <c r="AB7" s="673"/>
      <c r="AC7" s="673"/>
      <c r="AD7" s="674">
        <v>763</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197262</v>
      </c>
      <c r="BH7" s="621"/>
      <c r="BI7" s="621"/>
      <c r="BJ7" s="621"/>
      <c r="BK7" s="621"/>
      <c r="BL7" s="621"/>
      <c r="BM7" s="621"/>
      <c r="BN7" s="622"/>
      <c r="BO7" s="673">
        <v>45.2</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396752</v>
      </c>
      <c r="CS7" s="621"/>
      <c r="CT7" s="621"/>
      <c r="CU7" s="621"/>
      <c r="CV7" s="621"/>
      <c r="CW7" s="621"/>
      <c r="CX7" s="621"/>
      <c r="CY7" s="622"/>
      <c r="CZ7" s="673">
        <v>19.600000000000001</v>
      </c>
      <c r="DA7" s="673"/>
      <c r="DB7" s="673"/>
      <c r="DC7" s="673"/>
      <c r="DD7" s="626">
        <v>23750</v>
      </c>
      <c r="DE7" s="621"/>
      <c r="DF7" s="621"/>
      <c r="DG7" s="621"/>
      <c r="DH7" s="621"/>
      <c r="DI7" s="621"/>
      <c r="DJ7" s="621"/>
      <c r="DK7" s="621"/>
      <c r="DL7" s="621"/>
      <c r="DM7" s="621"/>
      <c r="DN7" s="621"/>
      <c r="DO7" s="621"/>
      <c r="DP7" s="622"/>
      <c r="DQ7" s="626">
        <v>336492</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1391</v>
      </c>
      <c r="S8" s="621"/>
      <c r="T8" s="621"/>
      <c r="U8" s="621"/>
      <c r="V8" s="621"/>
      <c r="W8" s="621"/>
      <c r="X8" s="621"/>
      <c r="Y8" s="622"/>
      <c r="Z8" s="673">
        <v>0.1</v>
      </c>
      <c r="AA8" s="673"/>
      <c r="AB8" s="673"/>
      <c r="AC8" s="673"/>
      <c r="AD8" s="674">
        <v>1391</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7826</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523265</v>
      </c>
      <c r="CS8" s="621"/>
      <c r="CT8" s="621"/>
      <c r="CU8" s="621"/>
      <c r="CV8" s="621"/>
      <c r="CW8" s="621"/>
      <c r="CX8" s="621"/>
      <c r="CY8" s="622"/>
      <c r="CZ8" s="673">
        <v>25.8</v>
      </c>
      <c r="DA8" s="673"/>
      <c r="DB8" s="673"/>
      <c r="DC8" s="673"/>
      <c r="DD8" s="626">
        <v>1263</v>
      </c>
      <c r="DE8" s="621"/>
      <c r="DF8" s="621"/>
      <c r="DG8" s="621"/>
      <c r="DH8" s="621"/>
      <c r="DI8" s="621"/>
      <c r="DJ8" s="621"/>
      <c r="DK8" s="621"/>
      <c r="DL8" s="621"/>
      <c r="DM8" s="621"/>
      <c r="DN8" s="621"/>
      <c r="DO8" s="621"/>
      <c r="DP8" s="622"/>
      <c r="DQ8" s="626">
        <v>288189</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813</v>
      </c>
      <c r="S9" s="621"/>
      <c r="T9" s="621"/>
      <c r="U9" s="621"/>
      <c r="V9" s="621"/>
      <c r="W9" s="621"/>
      <c r="X9" s="621"/>
      <c r="Y9" s="622"/>
      <c r="Z9" s="673">
        <v>0</v>
      </c>
      <c r="AA9" s="673"/>
      <c r="AB9" s="673"/>
      <c r="AC9" s="673"/>
      <c r="AD9" s="674">
        <v>813</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173559</v>
      </c>
      <c r="BH9" s="621"/>
      <c r="BI9" s="621"/>
      <c r="BJ9" s="621"/>
      <c r="BK9" s="621"/>
      <c r="BL9" s="621"/>
      <c r="BM9" s="621"/>
      <c r="BN9" s="622"/>
      <c r="BO9" s="673">
        <v>39.799999999999997</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197871</v>
      </c>
      <c r="CS9" s="621"/>
      <c r="CT9" s="621"/>
      <c r="CU9" s="621"/>
      <c r="CV9" s="621"/>
      <c r="CW9" s="621"/>
      <c r="CX9" s="621"/>
      <c r="CY9" s="622"/>
      <c r="CZ9" s="673">
        <v>9.8000000000000007</v>
      </c>
      <c r="DA9" s="673"/>
      <c r="DB9" s="673"/>
      <c r="DC9" s="673"/>
      <c r="DD9" s="626">
        <v>4018</v>
      </c>
      <c r="DE9" s="621"/>
      <c r="DF9" s="621"/>
      <c r="DG9" s="621"/>
      <c r="DH9" s="621"/>
      <c r="DI9" s="621"/>
      <c r="DJ9" s="621"/>
      <c r="DK9" s="621"/>
      <c r="DL9" s="621"/>
      <c r="DM9" s="621"/>
      <c r="DN9" s="621"/>
      <c r="DO9" s="621"/>
      <c r="DP9" s="622"/>
      <c r="DQ9" s="626">
        <v>189502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70026</v>
      </c>
      <c r="S10" s="621"/>
      <c r="T10" s="621"/>
      <c r="U10" s="621"/>
      <c r="V10" s="621"/>
      <c r="W10" s="621"/>
      <c r="X10" s="621"/>
      <c r="Y10" s="622"/>
      <c r="Z10" s="673">
        <v>3.1</v>
      </c>
      <c r="AA10" s="673"/>
      <c r="AB10" s="673"/>
      <c r="AC10" s="673"/>
      <c r="AD10" s="674">
        <v>70026</v>
      </c>
      <c r="AE10" s="674"/>
      <c r="AF10" s="674"/>
      <c r="AG10" s="674"/>
      <c r="AH10" s="674"/>
      <c r="AI10" s="674"/>
      <c r="AJ10" s="674"/>
      <c r="AK10" s="674"/>
      <c r="AL10" s="643">
        <v>4.8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10219</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5658</v>
      </c>
      <c r="BH11" s="621"/>
      <c r="BI11" s="621"/>
      <c r="BJ11" s="621"/>
      <c r="BK11" s="621"/>
      <c r="BL11" s="621"/>
      <c r="BM11" s="621"/>
      <c r="BN11" s="622"/>
      <c r="BO11" s="673">
        <v>1.3</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50042</v>
      </c>
      <c r="CS11" s="621"/>
      <c r="CT11" s="621"/>
      <c r="CU11" s="621"/>
      <c r="CV11" s="621"/>
      <c r="CW11" s="621"/>
      <c r="CX11" s="621"/>
      <c r="CY11" s="622"/>
      <c r="CZ11" s="673">
        <v>2.5</v>
      </c>
      <c r="DA11" s="673"/>
      <c r="DB11" s="673"/>
      <c r="DC11" s="673"/>
      <c r="DD11" s="626">
        <v>13350</v>
      </c>
      <c r="DE11" s="621"/>
      <c r="DF11" s="621"/>
      <c r="DG11" s="621"/>
      <c r="DH11" s="621"/>
      <c r="DI11" s="621"/>
      <c r="DJ11" s="621"/>
      <c r="DK11" s="621"/>
      <c r="DL11" s="621"/>
      <c r="DM11" s="621"/>
      <c r="DN11" s="621"/>
      <c r="DO11" s="621"/>
      <c r="DP11" s="622"/>
      <c r="DQ11" s="626">
        <v>30051</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178519</v>
      </c>
      <c r="BH12" s="621"/>
      <c r="BI12" s="621"/>
      <c r="BJ12" s="621"/>
      <c r="BK12" s="621"/>
      <c r="BL12" s="621"/>
      <c r="BM12" s="621"/>
      <c r="BN12" s="622"/>
      <c r="BO12" s="673">
        <v>40.9</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41601</v>
      </c>
      <c r="CS12" s="621"/>
      <c r="CT12" s="621"/>
      <c r="CU12" s="621"/>
      <c r="CV12" s="621"/>
      <c r="CW12" s="621"/>
      <c r="CX12" s="621"/>
      <c r="CY12" s="622"/>
      <c r="CZ12" s="673">
        <v>2.1</v>
      </c>
      <c r="DA12" s="673"/>
      <c r="DB12" s="673"/>
      <c r="DC12" s="673"/>
      <c r="DD12" s="626" t="s">
        <v>112</v>
      </c>
      <c r="DE12" s="621"/>
      <c r="DF12" s="621"/>
      <c r="DG12" s="621"/>
      <c r="DH12" s="621"/>
      <c r="DI12" s="621"/>
      <c r="DJ12" s="621"/>
      <c r="DK12" s="621"/>
      <c r="DL12" s="621"/>
      <c r="DM12" s="621"/>
      <c r="DN12" s="621"/>
      <c r="DO12" s="621"/>
      <c r="DP12" s="622"/>
      <c r="DQ12" s="626">
        <v>40783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2929</v>
      </c>
      <c r="S13" s="621"/>
      <c r="T13" s="621"/>
      <c r="U13" s="621"/>
      <c r="V13" s="621"/>
      <c r="W13" s="621"/>
      <c r="X13" s="621"/>
      <c r="Y13" s="622"/>
      <c r="Z13" s="673">
        <v>0.1</v>
      </c>
      <c r="AA13" s="673"/>
      <c r="AB13" s="673"/>
      <c r="AC13" s="673"/>
      <c r="AD13" s="674">
        <v>2929</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178219</v>
      </c>
      <c r="BH13" s="621"/>
      <c r="BI13" s="621"/>
      <c r="BJ13" s="621"/>
      <c r="BK13" s="621"/>
      <c r="BL13" s="621"/>
      <c r="BM13" s="621"/>
      <c r="BN13" s="622"/>
      <c r="BO13" s="673">
        <v>40.9</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314259</v>
      </c>
      <c r="CS13" s="621"/>
      <c r="CT13" s="621"/>
      <c r="CU13" s="621"/>
      <c r="CV13" s="621"/>
      <c r="CW13" s="621"/>
      <c r="CX13" s="621"/>
      <c r="CY13" s="622"/>
      <c r="CZ13" s="673">
        <v>15.5</v>
      </c>
      <c r="DA13" s="673"/>
      <c r="DB13" s="673"/>
      <c r="DC13" s="673"/>
      <c r="DD13" s="626">
        <v>145282</v>
      </c>
      <c r="DE13" s="621"/>
      <c r="DF13" s="621"/>
      <c r="DG13" s="621"/>
      <c r="DH13" s="621"/>
      <c r="DI13" s="621"/>
      <c r="DJ13" s="621"/>
      <c r="DK13" s="621"/>
      <c r="DL13" s="621"/>
      <c r="DM13" s="621"/>
      <c r="DN13" s="621"/>
      <c r="DO13" s="621"/>
      <c r="DP13" s="622"/>
      <c r="DQ13" s="626">
        <v>211591</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13118</v>
      </c>
      <c r="BH14" s="621"/>
      <c r="BI14" s="621"/>
      <c r="BJ14" s="621"/>
      <c r="BK14" s="621"/>
      <c r="BL14" s="621"/>
      <c r="BM14" s="621"/>
      <c r="BN14" s="622"/>
      <c r="BO14" s="673">
        <v>3</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105561</v>
      </c>
      <c r="CS14" s="621"/>
      <c r="CT14" s="621"/>
      <c r="CU14" s="621"/>
      <c r="CV14" s="621"/>
      <c r="CW14" s="621"/>
      <c r="CX14" s="621"/>
      <c r="CY14" s="622"/>
      <c r="CZ14" s="673">
        <v>5.2</v>
      </c>
      <c r="DA14" s="673"/>
      <c r="DB14" s="673"/>
      <c r="DC14" s="673"/>
      <c r="DD14" s="626">
        <v>4494</v>
      </c>
      <c r="DE14" s="621"/>
      <c r="DF14" s="621"/>
      <c r="DG14" s="621"/>
      <c r="DH14" s="621"/>
      <c r="DI14" s="621"/>
      <c r="DJ14" s="621"/>
      <c r="DK14" s="621"/>
      <c r="DL14" s="621"/>
      <c r="DM14" s="621"/>
      <c r="DN14" s="621"/>
      <c r="DO14" s="621"/>
      <c r="DP14" s="622"/>
      <c r="DQ14" s="626">
        <v>104527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1890</v>
      </c>
      <c r="S15" s="621"/>
      <c r="T15" s="621"/>
      <c r="U15" s="621"/>
      <c r="V15" s="621"/>
      <c r="W15" s="621"/>
      <c r="X15" s="621"/>
      <c r="Y15" s="622"/>
      <c r="Z15" s="673">
        <v>0.1</v>
      </c>
      <c r="AA15" s="673"/>
      <c r="AB15" s="673"/>
      <c r="AC15" s="673"/>
      <c r="AD15" s="674">
        <v>1890</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47335</v>
      </c>
      <c r="BH15" s="621"/>
      <c r="BI15" s="621"/>
      <c r="BJ15" s="621"/>
      <c r="BK15" s="621"/>
      <c r="BL15" s="621"/>
      <c r="BM15" s="621"/>
      <c r="BN15" s="622"/>
      <c r="BO15" s="673">
        <v>10.9</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185119</v>
      </c>
      <c r="CS15" s="621"/>
      <c r="CT15" s="621"/>
      <c r="CU15" s="621"/>
      <c r="CV15" s="621"/>
      <c r="CW15" s="621"/>
      <c r="CX15" s="621"/>
      <c r="CY15" s="622"/>
      <c r="CZ15" s="673">
        <v>9.1</v>
      </c>
      <c r="DA15" s="673"/>
      <c r="DB15" s="673"/>
      <c r="DC15" s="673"/>
      <c r="DD15" s="626">
        <v>4121</v>
      </c>
      <c r="DE15" s="621"/>
      <c r="DF15" s="621"/>
      <c r="DG15" s="621"/>
      <c r="DH15" s="621"/>
      <c r="DI15" s="621"/>
      <c r="DJ15" s="621"/>
      <c r="DK15" s="621"/>
      <c r="DL15" s="621"/>
      <c r="DM15" s="621"/>
      <c r="DN15" s="621"/>
      <c r="DO15" s="621"/>
      <c r="DP15" s="622"/>
      <c r="DQ15" s="626">
        <v>160852</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1026794</v>
      </c>
      <c r="S16" s="621"/>
      <c r="T16" s="621"/>
      <c r="U16" s="621"/>
      <c r="V16" s="621"/>
      <c r="W16" s="621"/>
      <c r="X16" s="621"/>
      <c r="Y16" s="622"/>
      <c r="Z16" s="673">
        <v>45.6</v>
      </c>
      <c r="AA16" s="673"/>
      <c r="AB16" s="673"/>
      <c r="AC16" s="673"/>
      <c r="AD16" s="674">
        <v>923463</v>
      </c>
      <c r="AE16" s="674"/>
      <c r="AF16" s="674"/>
      <c r="AG16" s="674"/>
      <c r="AH16" s="674"/>
      <c r="AI16" s="674"/>
      <c r="AJ16" s="674"/>
      <c r="AK16" s="674"/>
      <c r="AL16" s="643">
        <v>63.7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923463</v>
      </c>
      <c r="S17" s="621"/>
      <c r="T17" s="621"/>
      <c r="U17" s="621"/>
      <c r="V17" s="621"/>
      <c r="W17" s="621"/>
      <c r="X17" s="621"/>
      <c r="Y17" s="622"/>
      <c r="Z17" s="673">
        <v>41</v>
      </c>
      <c r="AA17" s="673"/>
      <c r="AB17" s="673"/>
      <c r="AC17" s="673"/>
      <c r="AD17" s="674">
        <v>923463</v>
      </c>
      <c r="AE17" s="674"/>
      <c r="AF17" s="674"/>
      <c r="AG17" s="674"/>
      <c r="AH17" s="674"/>
      <c r="AI17" s="674"/>
      <c r="AJ17" s="674"/>
      <c r="AK17" s="674"/>
      <c r="AL17" s="643">
        <v>63.7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177183</v>
      </c>
      <c r="CS17" s="621"/>
      <c r="CT17" s="621"/>
      <c r="CU17" s="621"/>
      <c r="CV17" s="621"/>
      <c r="CW17" s="621"/>
      <c r="CX17" s="621"/>
      <c r="CY17" s="622"/>
      <c r="CZ17" s="673">
        <v>8.6999999999999993</v>
      </c>
      <c r="DA17" s="673"/>
      <c r="DB17" s="673"/>
      <c r="DC17" s="673"/>
      <c r="DD17" s="626" t="s">
        <v>112</v>
      </c>
      <c r="DE17" s="621"/>
      <c r="DF17" s="621"/>
      <c r="DG17" s="621"/>
      <c r="DH17" s="621"/>
      <c r="DI17" s="621"/>
      <c r="DJ17" s="621"/>
      <c r="DK17" s="621"/>
      <c r="DL17" s="621"/>
      <c r="DM17" s="621"/>
      <c r="DN17" s="621"/>
      <c r="DO17" s="621"/>
      <c r="DP17" s="622"/>
      <c r="DQ17" s="626">
        <v>174255</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103318</v>
      </c>
      <c r="S18" s="621"/>
      <c r="T18" s="621"/>
      <c r="U18" s="621"/>
      <c r="V18" s="621"/>
      <c r="W18" s="621"/>
      <c r="X18" s="621"/>
      <c r="Y18" s="622"/>
      <c r="Z18" s="673">
        <v>4.5999999999999996</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13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1552422</v>
      </c>
      <c r="S20" s="621"/>
      <c r="T20" s="621"/>
      <c r="U20" s="621"/>
      <c r="V20" s="621"/>
      <c r="W20" s="621"/>
      <c r="X20" s="621"/>
      <c r="Y20" s="622"/>
      <c r="Z20" s="673">
        <v>69</v>
      </c>
      <c r="AA20" s="673"/>
      <c r="AB20" s="673"/>
      <c r="AC20" s="673"/>
      <c r="AD20" s="674">
        <v>1449091</v>
      </c>
      <c r="AE20" s="674"/>
      <c r="AF20" s="674"/>
      <c r="AG20" s="674"/>
      <c r="AH20" s="674"/>
      <c r="AI20" s="674"/>
      <c r="AJ20" s="674"/>
      <c r="AK20" s="674"/>
      <c r="AL20" s="643">
        <v>100</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2027599</v>
      </c>
      <c r="CS20" s="621"/>
      <c r="CT20" s="621"/>
      <c r="CU20" s="621"/>
      <c r="CV20" s="621"/>
      <c r="CW20" s="621"/>
      <c r="CX20" s="621"/>
      <c r="CY20" s="622"/>
      <c r="CZ20" s="673">
        <v>100</v>
      </c>
      <c r="DA20" s="673"/>
      <c r="DB20" s="673"/>
      <c r="DC20" s="673"/>
      <c r="DD20" s="626">
        <v>196278</v>
      </c>
      <c r="DE20" s="621"/>
      <c r="DF20" s="621"/>
      <c r="DG20" s="621"/>
      <c r="DH20" s="621"/>
      <c r="DI20" s="621"/>
      <c r="DJ20" s="621"/>
      <c r="DK20" s="621"/>
      <c r="DL20" s="621"/>
      <c r="DM20" s="621"/>
      <c r="DN20" s="621"/>
      <c r="DO20" s="621"/>
      <c r="DP20" s="622"/>
      <c r="DQ20" s="626">
        <v>1572188</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21161</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57912</v>
      </c>
      <c r="S23" s="621"/>
      <c r="T23" s="621"/>
      <c r="U23" s="621"/>
      <c r="V23" s="621"/>
      <c r="W23" s="621"/>
      <c r="X23" s="621"/>
      <c r="Y23" s="622"/>
      <c r="Z23" s="673">
        <v>2.6</v>
      </c>
      <c r="AA23" s="673"/>
      <c r="AB23" s="673"/>
      <c r="AC23" s="673"/>
      <c r="AD23" s="674" t="s">
        <v>112</v>
      </c>
      <c r="AE23" s="674"/>
      <c r="AF23" s="674"/>
      <c r="AG23" s="674"/>
      <c r="AH23" s="674"/>
      <c r="AI23" s="674"/>
      <c r="AJ23" s="674"/>
      <c r="AK23" s="674"/>
      <c r="AL23" s="643" t="s">
        <v>112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2419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733147</v>
      </c>
      <c r="CS24" s="671"/>
      <c r="CT24" s="671"/>
      <c r="CU24" s="671"/>
      <c r="CV24" s="671"/>
      <c r="CW24" s="671"/>
      <c r="CX24" s="671"/>
      <c r="CY24" s="718"/>
      <c r="CZ24" s="722">
        <v>36.200000000000003</v>
      </c>
      <c r="DA24" s="723"/>
      <c r="DB24" s="723"/>
      <c r="DC24" s="724"/>
      <c r="DD24" s="717">
        <v>567465</v>
      </c>
      <c r="DE24" s="671"/>
      <c r="DF24" s="671"/>
      <c r="DG24" s="671"/>
      <c r="DH24" s="671"/>
      <c r="DI24" s="671"/>
      <c r="DJ24" s="671"/>
      <c r="DK24" s="718"/>
      <c r="DL24" s="717">
        <v>562642</v>
      </c>
      <c r="DM24" s="671"/>
      <c r="DN24" s="671"/>
      <c r="DO24" s="671"/>
      <c r="DP24" s="671"/>
      <c r="DQ24" s="671"/>
      <c r="DR24" s="671"/>
      <c r="DS24" s="671"/>
      <c r="DT24" s="671"/>
      <c r="DU24" s="671"/>
      <c r="DV24" s="718"/>
      <c r="DW24" s="719">
        <v>37.1</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201471</v>
      </c>
      <c r="S25" s="621"/>
      <c r="T25" s="621"/>
      <c r="U25" s="621"/>
      <c r="V25" s="621"/>
      <c r="W25" s="621"/>
      <c r="X25" s="621"/>
      <c r="Y25" s="622"/>
      <c r="Z25" s="673">
        <v>9</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354141</v>
      </c>
      <c r="CS25" s="639"/>
      <c r="CT25" s="639"/>
      <c r="CU25" s="639"/>
      <c r="CV25" s="639"/>
      <c r="CW25" s="639"/>
      <c r="CX25" s="639"/>
      <c r="CY25" s="640"/>
      <c r="CZ25" s="623">
        <v>17.5</v>
      </c>
      <c r="DA25" s="641"/>
      <c r="DB25" s="641"/>
      <c r="DC25" s="642"/>
      <c r="DD25" s="626">
        <v>330256</v>
      </c>
      <c r="DE25" s="639"/>
      <c r="DF25" s="639"/>
      <c r="DG25" s="639"/>
      <c r="DH25" s="639"/>
      <c r="DI25" s="639"/>
      <c r="DJ25" s="639"/>
      <c r="DK25" s="640"/>
      <c r="DL25" s="626">
        <v>326046</v>
      </c>
      <c r="DM25" s="639"/>
      <c r="DN25" s="639"/>
      <c r="DO25" s="639"/>
      <c r="DP25" s="639"/>
      <c r="DQ25" s="639"/>
      <c r="DR25" s="639"/>
      <c r="DS25" s="639"/>
      <c r="DT25" s="639"/>
      <c r="DU25" s="639"/>
      <c r="DV25" s="640"/>
      <c r="DW25" s="643">
        <v>21.5</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220606</v>
      </c>
      <c r="CS26" s="621"/>
      <c r="CT26" s="621"/>
      <c r="CU26" s="621"/>
      <c r="CV26" s="621"/>
      <c r="CW26" s="621"/>
      <c r="CX26" s="621"/>
      <c r="CY26" s="622"/>
      <c r="CZ26" s="623">
        <v>10.9</v>
      </c>
      <c r="DA26" s="641"/>
      <c r="DB26" s="641"/>
      <c r="DC26" s="642"/>
      <c r="DD26" s="626">
        <v>199446</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99183</v>
      </c>
      <c r="S27" s="621"/>
      <c r="T27" s="621"/>
      <c r="U27" s="621"/>
      <c r="V27" s="621"/>
      <c r="W27" s="621"/>
      <c r="X27" s="621"/>
      <c r="Y27" s="622"/>
      <c r="Z27" s="673">
        <v>4.4000000000000004</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436234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201823</v>
      </c>
      <c r="CS27" s="639"/>
      <c r="CT27" s="639"/>
      <c r="CU27" s="639"/>
      <c r="CV27" s="639"/>
      <c r="CW27" s="639"/>
      <c r="CX27" s="639"/>
      <c r="CY27" s="640"/>
      <c r="CZ27" s="623">
        <v>10</v>
      </c>
      <c r="DA27" s="641"/>
      <c r="DB27" s="641"/>
      <c r="DC27" s="642"/>
      <c r="DD27" s="626">
        <v>62954</v>
      </c>
      <c r="DE27" s="639"/>
      <c r="DF27" s="639"/>
      <c r="DG27" s="639"/>
      <c r="DH27" s="639"/>
      <c r="DI27" s="639"/>
      <c r="DJ27" s="639"/>
      <c r="DK27" s="640"/>
      <c r="DL27" s="626">
        <v>62341</v>
      </c>
      <c r="DM27" s="639"/>
      <c r="DN27" s="639"/>
      <c r="DO27" s="639"/>
      <c r="DP27" s="639"/>
      <c r="DQ27" s="639"/>
      <c r="DR27" s="639"/>
      <c r="DS27" s="639"/>
      <c r="DT27" s="639"/>
      <c r="DU27" s="639"/>
      <c r="DV27" s="640"/>
      <c r="DW27" s="643">
        <v>4.0999999999999996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3478</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177183</v>
      </c>
      <c r="CS28" s="621"/>
      <c r="CT28" s="621"/>
      <c r="CU28" s="621"/>
      <c r="CV28" s="621"/>
      <c r="CW28" s="621"/>
      <c r="CX28" s="621"/>
      <c r="CY28" s="622"/>
      <c r="CZ28" s="623">
        <v>8.6999999999999993</v>
      </c>
      <c r="DA28" s="641"/>
      <c r="DB28" s="641"/>
      <c r="DC28" s="642"/>
      <c r="DD28" s="626">
        <v>174255</v>
      </c>
      <c r="DE28" s="621"/>
      <c r="DF28" s="621"/>
      <c r="DG28" s="621"/>
      <c r="DH28" s="621"/>
      <c r="DI28" s="621"/>
      <c r="DJ28" s="621"/>
      <c r="DK28" s="622"/>
      <c r="DL28" s="626">
        <v>174255</v>
      </c>
      <c r="DM28" s="621"/>
      <c r="DN28" s="621"/>
      <c r="DO28" s="621"/>
      <c r="DP28" s="621"/>
      <c r="DQ28" s="621"/>
      <c r="DR28" s="621"/>
      <c r="DS28" s="621"/>
      <c r="DT28" s="621"/>
      <c r="DU28" s="621"/>
      <c r="DV28" s="622"/>
      <c r="DW28" s="643">
        <v>11.5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1470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177183</v>
      </c>
      <c r="CS29" s="639"/>
      <c r="CT29" s="639"/>
      <c r="CU29" s="639"/>
      <c r="CV29" s="639"/>
      <c r="CW29" s="639"/>
      <c r="CX29" s="639"/>
      <c r="CY29" s="640"/>
      <c r="CZ29" s="623">
        <v>8.6999999999999993</v>
      </c>
      <c r="DA29" s="641"/>
      <c r="DB29" s="641"/>
      <c r="DC29" s="642"/>
      <c r="DD29" s="626">
        <v>174255</v>
      </c>
      <c r="DE29" s="639"/>
      <c r="DF29" s="639"/>
      <c r="DG29" s="639"/>
      <c r="DH29" s="639"/>
      <c r="DI29" s="639"/>
      <c r="DJ29" s="639"/>
      <c r="DK29" s="640"/>
      <c r="DL29" s="626">
        <v>174255</v>
      </c>
      <c r="DM29" s="639"/>
      <c r="DN29" s="639"/>
      <c r="DO29" s="639"/>
      <c r="DP29" s="639"/>
      <c r="DQ29" s="639"/>
      <c r="DR29" s="639"/>
      <c r="DS29" s="639"/>
      <c r="DT29" s="639"/>
      <c r="DU29" s="639"/>
      <c r="DV29" s="640"/>
      <c r="DW29" s="643">
        <v>11.5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70100</v>
      </c>
      <c r="S30" s="621"/>
      <c r="T30" s="621"/>
      <c r="U30" s="621"/>
      <c r="V30" s="621"/>
      <c r="W30" s="621"/>
      <c r="X30" s="621"/>
      <c r="Y30" s="622"/>
      <c r="Z30" s="673">
        <v>3.1</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98.7</v>
      </c>
      <c r="BH30" s="687"/>
      <c r="BI30" s="687"/>
      <c r="BJ30" s="687"/>
      <c r="BK30" s="687"/>
      <c r="BL30" s="687"/>
      <c r="BM30" s="688">
        <v>95.7</v>
      </c>
      <c r="BN30" s="687"/>
      <c r="BO30" s="687"/>
      <c r="BP30" s="687"/>
      <c r="BQ30" s="689"/>
      <c r="BR30" s="686">
        <v>98.4</v>
      </c>
      <c r="BS30" s="687"/>
      <c r="BT30" s="687"/>
      <c r="BU30" s="687"/>
      <c r="BV30" s="687"/>
      <c r="BW30" s="687"/>
      <c r="BX30" s="688">
        <v>92.9</v>
      </c>
      <c r="BY30" s="687"/>
      <c r="BZ30" s="687"/>
      <c r="CA30" s="687"/>
      <c r="CB30" s="689"/>
      <c r="CD30" s="692"/>
      <c r="CE30" s="693"/>
      <c r="CF30" s="657" t="s">
        <v>294</v>
      </c>
      <c r="CG30" s="654"/>
      <c r="CH30" s="654"/>
      <c r="CI30" s="654"/>
      <c r="CJ30" s="654"/>
      <c r="CK30" s="654"/>
      <c r="CL30" s="654"/>
      <c r="CM30" s="654"/>
      <c r="CN30" s="654"/>
      <c r="CO30" s="654"/>
      <c r="CP30" s="654"/>
      <c r="CQ30" s="655"/>
      <c r="CR30" s="620">
        <v>157722</v>
      </c>
      <c r="CS30" s="621"/>
      <c r="CT30" s="621"/>
      <c r="CU30" s="621"/>
      <c r="CV30" s="621"/>
      <c r="CW30" s="621"/>
      <c r="CX30" s="621"/>
      <c r="CY30" s="622"/>
      <c r="CZ30" s="623">
        <v>7.8</v>
      </c>
      <c r="DA30" s="641"/>
      <c r="DB30" s="641"/>
      <c r="DC30" s="642"/>
      <c r="DD30" s="626">
        <v>154910</v>
      </c>
      <c r="DE30" s="621"/>
      <c r="DF30" s="621"/>
      <c r="DG30" s="621"/>
      <c r="DH30" s="621"/>
      <c r="DI30" s="621"/>
      <c r="DJ30" s="621"/>
      <c r="DK30" s="622"/>
      <c r="DL30" s="626">
        <v>154910</v>
      </c>
      <c r="DM30" s="621"/>
      <c r="DN30" s="621"/>
      <c r="DO30" s="621"/>
      <c r="DP30" s="621"/>
      <c r="DQ30" s="621"/>
      <c r="DR30" s="621"/>
      <c r="DS30" s="621"/>
      <c r="DT30" s="621"/>
      <c r="DU30" s="621"/>
      <c r="DV30" s="622"/>
      <c r="DW30" s="643">
        <v>10.199999999999999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133564</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96.4</v>
      </c>
      <c r="BN31" s="685"/>
      <c r="BO31" s="685"/>
      <c r="BP31" s="685"/>
      <c r="BQ31" s="649"/>
      <c r="BR31" s="684">
        <v>98.9</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19461</v>
      </c>
      <c r="CS31" s="639"/>
      <c r="CT31" s="639"/>
      <c r="CU31" s="639"/>
      <c r="CV31" s="639"/>
      <c r="CW31" s="639"/>
      <c r="CX31" s="639"/>
      <c r="CY31" s="640"/>
      <c r="CZ31" s="623">
        <v>1</v>
      </c>
      <c r="DA31" s="641"/>
      <c r="DB31" s="641"/>
      <c r="DC31" s="642"/>
      <c r="DD31" s="626">
        <v>19345</v>
      </c>
      <c r="DE31" s="639"/>
      <c r="DF31" s="639"/>
      <c r="DG31" s="639"/>
      <c r="DH31" s="639"/>
      <c r="DI31" s="639"/>
      <c r="DJ31" s="639"/>
      <c r="DK31" s="640"/>
      <c r="DL31" s="626">
        <v>19345</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35369</v>
      </c>
      <c r="S32" s="621"/>
      <c r="T32" s="621"/>
      <c r="U32" s="621"/>
      <c r="V32" s="621"/>
      <c r="W32" s="621"/>
      <c r="X32" s="621"/>
      <c r="Y32" s="622"/>
      <c r="Z32" s="673">
        <v>1.6</v>
      </c>
      <c r="AA32" s="673"/>
      <c r="AB32" s="673"/>
      <c r="AC32" s="673"/>
      <c r="AD32" s="674">
        <v>214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98.1</v>
      </c>
      <c r="BH32" s="605"/>
      <c r="BI32" s="605"/>
      <c r="BJ32" s="605"/>
      <c r="BK32" s="605"/>
      <c r="BL32" s="605"/>
      <c r="BM32" s="668">
        <v>93.9</v>
      </c>
      <c r="BN32" s="605"/>
      <c r="BO32" s="605"/>
      <c r="BP32" s="605"/>
      <c r="BQ32" s="662"/>
      <c r="BR32" s="683">
        <v>97.5</v>
      </c>
      <c r="BS32" s="605"/>
      <c r="BT32" s="605"/>
      <c r="BU32" s="605"/>
      <c r="BV32" s="605"/>
      <c r="BW32" s="605"/>
      <c r="BX32" s="668">
        <v>88.1</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71300</v>
      </c>
      <c r="S33" s="621"/>
      <c r="T33" s="621"/>
      <c r="U33" s="621"/>
      <c r="V33" s="621"/>
      <c r="W33" s="621"/>
      <c r="X33" s="621"/>
      <c r="Y33" s="622"/>
      <c r="Z33" s="673">
        <v>3.2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1098174</v>
      </c>
      <c r="CS33" s="639"/>
      <c r="CT33" s="639"/>
      <c r="CU33" s="639"/>
      <c r="CV33" s="639"/>
      <c r="CW33" s="639"/>
      <c r="CX33" s="639"/>
      <c r="CY33" s="640"/>
      <c r="CZ33" s="623">
        <v>54.2</v>
      </c>
      <c r="DA33" s="641"/>
      <c r="DB33" s="641"/>
      <c r="DC33" s="642"/>
      <c r="DD33" s="626">
        <v>913030</v>
      </c>
      <c r="DE33" s="639"/>
      <c r="DF33" s="639"/>
      <c r="DG33" s="639"/>
      <c r="DH33" s="639"/>
      <c r="DI33" s="639"/>
      <c r="DJ33" s="639"/>
      <c r="DK33" s="640"/>
      <c r="DL33" s="626">
        <v>699366</v>
      </c>
      <c r="DM33" s="639"/>
      <c r="DN33" s="639"/>
      <c r="DO33" s="639"/>
      <c r="DP33" s="639"/>
      <c r="DQ33" s="639"/>
      <c r="DR33" s="639"/>
      <c r="DS33" s="639"/>
      <c r="DT33" s="639"/>
      <c r="DU33" s="639"/>
      <c r="DV33" s="640"/>
      <c r="DW33" s="643">
        <v>46.2</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487081</v>
      </c>
      <c r="CS34" s="621"/>
      <c r="CT34" s="621"/>
      <c r="CU34" s="621"/>
      <c r="CV34" s="621"/>
      <c r="CW34" s="621"/>
      <c r="CX34" s="621"/>
      <c r="CY34" s="622"/>
      <c r="CZ34" s="623">
        <v>24</v>
      </c>
      <c r="DA34" s="641"/>
      <c r="DB34" s="641"/>
      <c r="DC34" s="642"/>
      <c r="DD34" s="626">
        <v>354296</v>
      </c>
      <c r="DE34" s="621"/>
      <c r="DF34" s="621"/>
      <c r="DG34" s="621"/>
      <c r="DH34" s="621"/>
      <c r="DI34" s="621"/>
      <c r="DJ34" s="621"/>
      <c r="DK34" s="622"/>
      <c r="DL34" s="626">
        <v>241356</v>
      </c>
      <c r="DM34" s="621"/>
      <c r="DN34" s="621"/>
      <c r="DO34" s="621"/>
      <c r="DP34" s="621"/>
      <c r="DQ34" s="621"/>
      <c r="DR34" s="621"/>
      <c r="DS34" s="621"/>
      <c r="DT34" s="621"/>
      <c r="DU34" s="621"/>
      <c r="DV34" s="622"/>
      <c r="DW34" s="643">
        <v>15.9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66000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279368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70120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16340</v>
      </c>
      <c r="CS35" s="639"/>
      <c r="CT35" s="639"/>
      <c r="CU35" s="639"/>
      <c r="CV35" s="639"/>
      <c r="CW35" s="639"/>
      <c r="CX35" s="639"/>
      <c r="CY35" s="640"/>
      <c r="CZ35" s="623">
        <v>0.8</v>
      </c>
      <c r="DA35" s="641"/>
      <c r="DB35" s="641"/>
      <c r="DC35" s="642"/>
      <c r="DD35" s="626">
        <v>15382</v>
      </c>
      <c r="DE35" s="639"/>
      <c r="DF35" s="639"/>
      <c r="DG35" s="639"/>
      <c r="DH35" s="639"/>
      <c r="DI35" s="639"/>
      <c r="DJ35" s="639"/>
      <c r="DK35" s="640"/>
      <c r="DL35" s="626">
        <v>15382</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2249849</v>
      </c>
      <c r="S36" s="661"/>
      <c r="T36" s="661"/>
      <c r="U36" s="661"/>
      <c r="V36" s="661"/>
      <c r="W36" s="661"/>
      <c r="X36" s="661"/>
      <c r="Y36" s="664"/>
      <c r="Z36" s="665">
        <v>100</v>
      </c>
      <c r="AA36" s="665"/>
      <c r="AB36" s="665"/>
      <c r="AC36" s="665"/>
      <c r="AD36" s="666">
        <v>1449305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107780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44243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273743</v>
      </c>
      <c r="CS36" s="621"/>
      <c r="CT36" s="621"/>
      <c r="CU36" s="621"/>
      <c r="CV36" s="621"/>
      <c r="CW36" s="621"/>
      <c r="CX36" s="621"/>
      <c r="CY36" s="622"/>
      <c r="CZ36" s="623">
        <v>13.5</v>
      </c>
      <c r="DA36" s="641"/>
      <c r="DB36" s="641"/>
      <c r="DC36" s="642"/>
      <c r="DD36" s="626">
        <v>256165</v>
      </c>
      <c r="DE36" s="621"/>
      <c r="DF36" s="621"/>
      <c r="DG36" s="621"/>
      <c r="DH36" s="621"/>
      <c r="DI36" s="621"/>
      <c r="DJ36" s="621"/>
      <c r="DK36" s="622"/>
      <c r="DL36" s="626">
        <v>242105</v>
      </c>
      <c r="DM36" s="621"/>
      <c r="DN36" s="621"/>
      <c r="DO36" s="621"/>
      <c r="DP36" s="621"/>
      <c r="DQ36" s="621"/>
      <c r="DR36" s="621"/>
      <c r="DS36" s="621"/>
      <c r="DT36" s="621"/>
      <c r="DU36" s="621"/>
      <c r="DV36" s="622"/>
      <c r="DW36" s="643">
        <v>16</v>
      </c>
      <c r="DX36" s="644"/>
      <c r="DY36" s="644"/>
      <c r="DZ36" s="644"/>
      <c r="EA36" s="644"/>
      <c r="EB36" s="644"/>
      <c r="EC36" s="645"/>
    </row>
    <row r="37" spans="2:133" ht="11.25" customHeight="1">
      <c r="AQ37" s="646" t="s">
        <v>316</v>
      </c>
      <c r="AR37" s="647"/>
      <c r="AS37" s="647"/>
      <c r="AT37" s="647"/>
      <c r="AU37" s="647"/>
      <c r="AV37" s="647"/>
      <c r="AW37" s="647"/>
      <c r="AX37" s="647"/>
      <c r="AY37" s="648"/>
      <c r="AZ37" s="620">
        <v>12214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603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109137</v>
      </c>
      <c r="CS37" s="639"/>
      <c r="CT37" s="639"/>
      <c r="CU37" s="639"/>
      <c r="CV37" s="639"/>
      <c r="CW37" s="639"/>
      <c r="CX37" s="639"/>
      <c r="CY37" s="640"/>
      <c r="CZ37" s="623">
        <v>5.4</v>
      </c>
      <c r="DA37" s="641"/>
      <c r="DB37" s="641"/>
      <c r="DC37" s="642"/>
      <c r="DD37" s="626">
        <v>109137</v>
      </c>
      <c r="DE37" s="639"/>
      <c r="DF37" s="639"/>
      <c r="DG37" s="639"/>
      <c r="DH37" s="639"/>
      <c r="DI37" s="639"/>
      <c r="DJ37" s="639"/>
      <c r="DK37" s="640"/>
      <c r="DL37" s="626">
        <v>109137</v>
      </c>
      <c r="DM37" s="639"/>
      <c r="DN37" s="639"/>
      <c r="DO37" s="639"/>
      <c r="DP37" s="639"/>
      <c r="DQ37" s="639"/>
      <c r="DR37" s="639"/>
      <c r="DS37" s="639"/>
      <c r="DT37" s="639"/>
      <c r="DU37" s="639"/>
      <c r="DV37" s="640"/>
      <c r="DW37" s="643">
        <v>7.2</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1075</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279368</v>
      </c>
      <c r="CS38" s="621"/>
      <c r="CT38" s="621"/>
      <c r="CU38" s="621"/>
      <c r="CV38" s="621"/>
      <c r="CW38" s="621"/>
      <c r="CX38" s="621"/>
      <c r="CY38" s="622"/>
      <c r="CZ38" s="623">
        <v>13.8</v>
      </c>
      <c r="DA38" s="641"/>
      <c r="DB38" s="641"/>
      <c r="DC38" s="642"/>
      <c r="DD38" s="626">
        <v>246987</v>
      </c>
      <c r="DE38" s="621"/>
      <c r="DF38" s="621"/>
      <c r="DG38" s="621"/>
      <c r="DH38" s="621"/>
      <c r="DI38" s="621"/>
      <c r="DJ38" s="621"/>
      <c r="DK38" s="622"/>
      <c r="DL38" s="626">
        <v>200523</v>
      </c>
      <c r="DM38" s="621"/>
      <c r="DN38" s="621"/>
      <c r="DO38" s="621"/>
      <c r="DP38" s="621"/>
      <c r="DQ38" s="621"/>
      <c r="DR38" s="621"/>
      <c r="DS38" s="621"/>
      <c r="DT38" s="621"/>
      <c r="DU38" s="621"/>
      <c r="DV38" s="622"/>
      <c r="DW38" s="643">
        <v>13.2</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41442</v>
      </c>
      <c r="CS39" s="639"/>
      <c r="CT39" s="639"/>
      <c r="CU39" s="639"/>
      <c r="CV39" s="639"/>
      <c r="CW39" s="639"/>
      <c r="CX39" s="639"/>
      <c r="CY39" s="640"/>
      <c r="CZ39" s="623">
        <v>2</v>
      </c>
      <c r="DA39" s="641"/>
      <c r="DB39" s="641"/>
      <c r="DC39" s="642"/>
      <c r="DD39" s="626">
        <v>40000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48073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200</v>
      </c>
      <c r="CS40" s="621"/>
      <c r="CT40" s="621"/>
      <c r="CU40" s="621"/>
      <c r="CV40" s="621"/>
      <c r="CW40" s="621"/>
      <c r="CX40" s="621"/>
      <c r="CY40" s="622"/>
      <c r="CZ40" s="623">
        <v>0</v>
      </c>
      <c r="DA40" s="641"/>
      <c r="DB40" s="641"/>
      <c r="DC40" s="642"/>
      <c r="DD40" s="626">
        <v>200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111301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231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196278</v>
      </c>
      <c r="CS42" s="621"/>
      <c r="CT42" s="621"/>
      <c r="CU42" s="621"/>
      <c r="CV42" s="621"/>
      <c r="CW42" s="621"/>
      <c r="CX42" s="621"/>
      <c r="CY42" s="622"/>
      <c r="CZ42" s="623">
        <v>9.6999999999999993</v>
      </c>
      <c r="DA42" s="624"/>
      <c r="DB42" s="624"/>
      <c r="DC42" s="625"/>
      <c r="DD42" s="626">
        <v>91693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196278</v>
      </c>
      <c r="CS44" s="621"/>
      <c r="CT44" s="621"/>
      <c r="CU44" s="621"/>
      <c r="CV44" s="621"/>
      <c r="CW44" s="621"/>
      <c r="CX44" s="621"/>
      <c r="CY44" s="622"/>
      <c r="CZ44" s="623">
        <v>9.6999999999999993</v>
      </c>
      <c r="DA44" s="624"/>
      <c r="DB44" s="624"/>
      <c r="DC44" s="625"/>
      <c r="DD44" s="626">
        <v>91693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139591</v>
      </c>
      <c r="CS45" s="639"/>
      <c r="CT45" s="639"/>
      <c r="CU45" s="639"/>
      <c r="CV45" s="639"/>
      <c r="CW45" s="639"/>
      <c r="CX45" s="639"/>
      <c r="CY45" s="640"/>
      <c r="CZ45" s="623">
        <v>6.9</v>
      </c>
      <c r="DA45" s="641"/>
      <c r="DB45" s="641"/>
      <c r="DC45" s="642"/>
      <c r="DD45" s="626">
        <v>44466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56687</v>
      </c>
      <c r="CS46" s="621"/>
      <c r="CT46" s="621"/>
      <c r="CU46" s="621"/>
      <c r="CV46" s="621"/>
      <c r="CW46" s="621"/>
      <c r="CX46" s="621"/>
      <c r="CY46" s="622"/>
      <c r="CZ46" s="623">
        <v>2.8</v>
      </c>
      <c r="DA46" s="624"/>
      <c r="DB46" s="624"/>
      <c r="DC46" s="625"/>
      <c r="DD46" s="626">
        <v>47227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2027599</v>
      </c>
      <c r="CS49" s="605"/>
      <c r="CT49" s="605"/>
      <c r="CU49" s="605"/>
      <c r="CV49" s="605"/>
      <c r="CW49" s="605"/>
      <c r="CX49" s="605"/>
      <c r="CY49" s="606"/>
      <c r="CZ49" s="607">
        <v>100</v>
      </c>
      <c r="DA49" s="608"/>
      <c r="DB49" s="608"/>
      <c r="DC49" s="609"/>
      <c r="DD49" s="610">
        <v>1572188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customSheetViews>
    <customSheetView guid="{290EDBE2-FB01-43F4-B0BB-F051697EDE22}" showGridLines="0" fitToPage="1" hiddenRows="1" hiddenColumns="1">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2"/>
  <headerFooter>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350</v>
      </c>
      <c r="B5" s="1026"/>
      <c r="C5" s="1026"/>
      <c r="D5" s="1026"/>
      <c r="E5" s="1026"/>
      <c r="F5" s="1026"/>
      <c r="G5" s="1026"/>
      <c r="H5" s="1026"/>
      <c r="I5" s="1026"/>
      <c r="J5" s="1026"/>
      <c r="K5" s="1026"/>
      <c r="L5" s="1026"/>
      <c r="M5" s="1026"/>
      <c r="N5" s="1026"/>
      <c r="O5" s="1026"/>
      <c r="P5" s="1027"/>
      <c r="Q5" s="1031" t="s">
        <v>351</v>
      </c>
      <c r="R5" s="1032"/>
      <c r="S5" s="1032"/>
      <c r="T5" s="1032"/>
      <c r="U5" s="1033"/>
      <c r="V5" s="1031" t="s">
        <v>352</v>
      </c>
      <c r="W5" s="1032"/>
      <c r="X5" s="1032"/>
      <c r="Y5" s="1032"/>
      <c r="Z5" s="1033"/>
      <c r="AA5" s="1031" t="s">
        <v>353</v>
      </c>
      <c r="AB5" s="1032"/>
      <c r="AC5" s="1032"/>
      <c r="AD5" s="1032"/>
      <c r="AE5" s="1032"/>
      <c r="AF5" s="1143" t="s">
        <v>354</v>
      </c>
      <c r="AG5" s="1032"/>
      <c r="AH5" s="1032"/>
      <c r="AI5" s="1032"/>
      <c r="AJ5" s="1047"/>
      <c r="AK5" s="1032" t="s">
        <v>355</v>
      </c>
      <c r="AL5" s="1032"/>
      <c r="AM5" s="1032"/>
      <c r="AN5" s="1032"/>
      <c r="AO5" s="1033"/>
      <c r="AP5" s="1031" t="s">
        <v>356</v>
      </c>
      <c r="AQ5" s="1032"/>
      <c r="AR5" s="1032"/>
      <c r="AS5" s="1032"/>
      <c r="AT5" s="1033"/>
      <c r="AU5" s="1031" t="s">
        <v>357</v>
      </c>
      <c r="AV5" s="1032"/>
      <c r="AW5" s="1032"/>
      <c r="AX5" s="1032"/>
      <c r="AY5" s="1047"/>
      <c r="AZ5" s="209"/>
      <c r="BA5" s="209"/>
      <c r="BB5" s="209"/>
      <c r="BC5" s="209"/>
      <c r="BD5" s="209"/>
      <c r="BE5" s="210"/>
      <c r="BF5" s="210"/>
      <c r="BG5" s="210"/>
      <c r="BH5" s="210"/>
      <c r="BI5" s="210"/>
      <c r="BJ5" s="210"/>
      <c r="BK5" s="210"/>
      <c r="BL5" s="210"/>
      <c r="BM5" s="210"/>
      <c r="BN5" s="210"/>
      <c r="BO5" s="210"/>
      <c r="BP5" s="210"/>
      <c r="BQ5" s="1025" t="s">
        <v>358</v>
      </c>
      <c r="BR5" s="1026"/>
      <c r="BS5" s="1026"/>
      <c r="BT5" s="1026"/>
      <c r="BU5" s="1026"/>
      <c r="BV5" s="1026"/>
      <c r="BW5" s="1026"/>
      <c r="BX5" s="1026"/>
      <c r="BY5" s="1026"/>
      <c r="BZ5" s="1026"/>
      <c r="CA5" s="1026"/>
      <c r="CB5" s="1026"/>
      <c r="CC5" s="1026"/>
      <c r="CD5" s="1026"/>
      <c r="CE5" s="1026"/>
      <c r="CF5" s="1026"/>
      <c r="CG5" s="1027"/>
      <c r="CH5" s="1031" t="s">
        <v>359</v>
      </c>
      <c r="CI5" s="1032"/>
      <c r="CJ5" s="1032"/>
      <c r="CK5" s="1032"/>
      <c r="CL5" s="1033"/>
      <c r="CM5" s="1031" t="s">
        <v>360</v>
      </c>
      <c r="CN5" s="1032"/>
      <c r="CO5" s="1032"/>
      <c r="CP5" s="1032"/>
      <c r="CQ5" s="1033"/>
      <c r="CR5" s="1031" t="s">
        <v>361</v>
      </c>
      <c r="CS5" s="1032"/>
      <c r="CT5" s="1032"/>
      <c r="CU5" s="1032"/>
      <c r="CV5" s="1033"/>
      <c r="CW5" s="1031" t="s">
        <v>362</v>
      </c>
      <c r="CX5" s="1032"/>
      <c r="CY5" s="1032"/>
      <c r="CZ5" s="1032"/>
      <c r="DA5" s="1033"/>
      <c r="DB5" s="1031" t="s">
        <v>363</v>
      </c>
      <c r="DC5" s="1032"/>
      <c r="DD5" s="1032"/>
      <c r="DE5" s="1032"/>
      <c r="DF5" s="1033"/>
      <c r="DG5" s="1128" t="s">
        <v>364</v>
      </c>
      <c r="DH5" s="1129"/>
      <c r="DI5" s="1129"/>
      <c r="DJ5" s="1129"/>
      <c r="DK5" s="1130"/>
      <c r="DL5" s="1128" t="s">
        <v>365</v>
      </c>
      <c r="DM5" s="1129"/>
      <c r="DN5" s="1129"/>
      <c r="DO5" s="1129"/>
      <c r="DP5" s="1130"/>
      <c r="DQ5" s="1031" t="s">
        <v>366</v>
      </c>
      <c r="DR5" s="1032"/>
      <c r="DS5" s="1032"/>
      <c r="DT5" s="1032"/>
      <c r="DU5" s="1033"/>
      <c r="DV5" s="1031" t="s">
        <v>357</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367</v>
      </c>
      <c r="C7" s="1081"/>
      <c r="D7" s="1081"/>
      <c r="E7" s="1081"/>
      <c r="F7" s="1081"/>
      <c r="G7" s="1081"/>
      <c r="H7" s="1081"/>
      <c r="I7" s="1081"/>
      <c r="J7" s="1081"/>
      <c r="K7" s="1081"/>
      <c r="L7" s="1081"/>
      <c r="M7" s="1081"/>
      <c r="N7" s="1081"/>
      <c r="O7" s="1081"/>
      <c r="P7" s="1082"/>
      <c r="Q7" s="1134">
        <v>2250</v>
      </c>
      <c r="R7" s="1135"/>
      <c r="S7" s="1135"/>
      <c r="T7" s="1135"/>
      <c r="U7" s="1135"/>
      <c r="V7" s="1135">
        <v>2028</v>
      </c>
      <c r="W7" s="1135"/>
      <c r="X7" s="1135"/>
      <c r="Y7" s="1135"/>
      <c r="Z7" s="1135"/>
      <c r="AA7" s="1135">
        <v>222</v>
      </c>
      <c r="AB7" s="1135"/>
      <c r="AC7" s="1135"/>
      <c r="AD7" s="1135"/>
      <c r="AE7" s="1136"/>
      <c r="AF7" s="1137">
        <v>101</v>
      </c>
      <c r="AG7" s="1138"/>
      <c r="AH7" s="1138"/>
      <c r="AI7" s="1138"/>
      <c r="AJ7" s="1139"/>
      <c r="AK7" s="1121">
        <v>70</v>
      </c>
      <c r="AL7" s="1122"/>
      <c r="AM7" s="1122"/>
      <c r="AN7" s="1122"/>
      <c r="AO7" s="1122"/>
      <c r="AP7" s="1122">
        <v>1833</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c r="BT7" s="1126"/>
      <c r="BU7" s="1126"/>
      <c r="BV7" s="1126"/>
      <c r="BW7" s="1126"/>
      <c r="BX7" s="1126"/>
      <c r="BY7" s="1126"/>
      <c r="BZ7" s="1126"/>
      <c r="CA7" s="1126"/>
      <c r="CB7" s="1126"/>
      <c r="CC7" s="1126"/>
      <c r="CD7" s="1126"/>
      <c r="CE7" s="1126"/>
      <c r="CF7" s="1126"/>
      <c r="CG7" s="1127"/>
      <c r="CH7" s="1118"/>
      <c r="CI7" s="1119"/>
      <c r="CJ7" s="1119"/>
      <c r="CK7" s="1119"/>
      <c r="CL7" s="1120"/>
      <c r="CM7" s="1118"/>
      <c r="CN7" s="1119"/>
      <c r="CO7" s="1119"/>
      <c r="CP7" s="1119"/>
      <c r="CQ7" s="1120"/>
      <c r="CR7" s="1118"/>
      <c r="CS7" s="1119"/>
      <c r="CT7" s="1119"/>
      <c r="CU7" s="1119"/>
      <c r="CV7" s="1120"/>
      <c r="CW7" s="1118"/>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45"/>
      <c r="DW7" s="1146"/>
      <c r="DX7" s="1146"/>
      <c r="DY7" s="1146"/>
      <c r="DZ7" s="1147"/>
      <c r="EA7" s="207"/>
    </row>
    <row r="8" spans="1:131" s="208" customFormat="1" ht="26.25" customHeight="1">
      <c r="A8" s="214">
        <v>2</v>
      </c>
      <c r="B8" s="1067"/>
      <c r="C8" s="1068"/>
      <c r="D8" s="1068"/>
      <c r="E8" s="1068"/>
      <c r="F8" s="1068"/>
      <c r="G8" s="1068"/>
      <c r="H8" s="1068"/>
      <c r="I8" s="1068"/>
      <c r="J8" s="1068"/>
      <c r="K8" s="1068"/>
      <c r="L8" s="1068"/>
      <c r="M8" s="1068"/>
      <c r="N8" s="1068"/>
      <c r="O8" s="1068"/>
      <c r="P8" s="1069"/>
      <c r="Q8" s="1073"/>
      <c r="R8" s="1074"/>
      <c r="S8" s="1074"/>
      <c r="T8" s="1074"/>
      <c r="U8" s="1074"/>
      <c r="V8" s="1074"/>
      <c r="W8" s="1074"/>
      <c r="X8" s="1074"/>
      <c r="Y8" s="1074"/>
      <c r="Z8" s="1074"/>
      <c r="AA8" s="1074"/>
      <c r="AB8" s="1074"/>
      <c r="AC8" s="1074"/>
      <c r="AD8" s="1074"/>
      <c r="AE8" s="1075"/>
      <c r="AF8" s="1049"/>
      <c r="AG8" s="1050"/>
      <c r="AH8" s="1050"/>
      <c r="AI8" s="1050"/>
      <c r="AJ8" s="1051"/>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368</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8">
        <v>2250</v>
      </c>
      <c r="R23" s="1099"/>
      <c r="S23" s="1099"/>
      <c r="T23" s="1099"/>
      <c r="U23" s="1099"/>
      <c r="V23" s="1099">
        <v>2028</v>
      </c>
      <c r="W23" s="1099"/>
      <c r="X23" s="1099"/>
      <c r="Y23" s="1099"/>
      <c r="Z23" s="1099"/>
      <c r="AA23" s="1099">
        <v>222</v>
      </c>
      <c r="AB23" s="1099"/>
      <c r="AC23" s="1099"/>
      <c r="AD23" s="1099"/>
      <c r="AE23" s="1100"/>
      <c r="AF23" s="1101">
        <v>101</v>
      </c>
      <c r="AG23" s="1099"/>
      <c r="AH23" s="1099"/>
      <c r="AI23" s="1099"/>
      <c r="AJ23" s="1102"/>
      <c r="AK23" s="1103"/>
      <c r="AL23" s="1104"/>
      <c r="AM23" s="1104"/>
      <c r="AN23" s="1104"/>
      <c r="AO23" s="1104"/>
      <c r="AP23" s="1099">
        <v>1833</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371</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372</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350</v>
      </c>
      <c r="B26" s="1026"/>
      <c r="C26" s="1026"/>
      <c r="D26" s="1026"/>
      <c r="E26" s="1026"/>
      <c r="F26" s="1026"/>
      <c r="G26" s="1026"/>
      <c r="H26" s="1026"/>
      <c r="I26" s="1026"/>
      <c r="J26" s="1026"/>
      <c r="K26" s="1026"/>
      <c r="L26" s="1026"/>
      <c r="M26" s="1026"/>
      <c r="N26" s="1026"/>
      <c r="O26" s="1026"/>
      <c r="P26" s="1027"/>
      <c r="Q26" s="1031" t="s">
        <v>373</v>
      </c>
      <c r="R26" s="1032"/>
      <c r="S26" s="1032"/>
      <c r="T26" s="1032"/>
      <c r="U26" s="1033"/>
      <c r="V26" s="1031" t="s">
        <v>374</v>
      </c>
      <c r="W26" s="1032"/>
      <c r="X26" s="1032"/>
      <c r="Y26" s="1032"/>
      <c r="Z26" s="1033"/>
      <c r="AA26" s="1031" t="s">
        <v>375</v>
      </c>
      <c r="AB26" s="1032"/>
      <c r="AC26" s="1032"/>
      <c r="AD26" s="1032"/>
      <c r="AE26" s="1032"/>
      <c r="AF26" s="1089" t="s">
        <v>376</v>
      </c>
      <c r="AG26" s="1038"/>
      <c r="AH26" s="1038"/>
      <c r="AI26" s="1038"/>
      <c r="AJ26" s="1090"/>
      <c r="AK26" s="1032" t="s">
        <v>377</v>
      </c>
      <c r="AL26" s="1032"/>
      <c r="AM26" s="1032"/>
      <c r="AN26" s="1032"/>
      <c r="AO26" s="1033"/>
      <c r="AP26" s="1031" t="s">
        <v>378</v>
      </c>
      <c r="AQ26" s="1032"/>
      <c r="AR26" s="1032"/>
      <c r="AS26" s="1032"/>
      <c r="AT26" s="1033"/>
      <c r="AU26" s="1031" t="s">
        <v>379</v>
      </c>
      <c r="AV26" s="1032"/>
      <c r="AW26" s="1032"/>
      <c r="AX26" s="1032"/>
      <c r="AY26" s="1033"/>
      <c r="AZ26" s="1031" t="s">
        <v>380</v>
      </c>
      <c r="BA26" s="1032"/>
      <c r="BB26" s="1032"/>
      <c r="BC26" s="1032"/>
      <c r="BD26" s="1033"/>
      <c r="BE26" s="1031" t="s">
        <v>357</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381</v>
      </c>
      <c r="C28" s="1081"/>
      <c r="D28" s="1081"/>
      <c r="E28" s="1081"/>
      <c r="F28" s="1081"/>
      <c r="G28" s="1081"/>
      <c r="H28" s="1081"/>
      <c r="I28" s="1081"/>
      <c r="J28" s="1081"/>
      <c r="K28" s="1081"/>
      <c r="L28" s="1081"/>
      <c r="M28" s="1081"/>
      <c r="N28" s="1081"/>
      <c r="O28" s="1081"/>
      <c r="P28" s="1082"/>
      <c r="Q28" s="1083">
        <v>554</v>
      </c>
      <c r="R28" s="1084"/>
      <c r="S28" s="1084"/>
      <c r="T28" s="1084"/>
      <c r="U28" s="1084"/>
      <c r="V28" s="1084">
        <v>484</v>
      </c>
      <c r="W28" s="1084"/>
      <c r="X28" s="1084"/>
      <c r="Y28" s="1084"/>
      <c r="Z28" s="1084"/>
      <c r="AA28" s="1084">
        <v>70</v>
      </c>
      <c r="AB28" s="1084"/>
      <c r="AC28" s="1084"/>
      <c r="AD28" s="1084"/>
      <c r="AE28" s="1085"/>
      <c r="AF28" s="1086">
        <v>70</v>
      </c>
      <c r="AG28" s="1084"/>
      <c r="AH28" s="1084"/>
      <c r="AI28" s="1084"/>
      <c r="AJ28" s="1087"/>
      <c r="AK28" s="1088">
        <v>48</v>
      </c>
      <c r="AL28" s="1076"/>
      <c r="AM28" s="1076"/>
      <c r="AN28" s="1076"/>
      <c r="AO28" s="1076"/>
      <c r="AP28" s="1076">
        <v>0</v>
      </c>
      <c r="AQ28" s="1076"/>
      <c r="AR28" s="1076"/>
      <c r="AS28" s="1076"/>
      <c r="AT28" s="1076"/>
      <c r="AU28" s="1076">
        <v>0</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382</v>
      </c>
      <c r="C29" s="1068"/>
      <c r="D29" s="1068"/>
      <c r="E29" s="1068"/>
      <c r="F29" s="1068"/>
      <c r="G29" s="1068"/>
      <c r="H29" s="1068"/>
      <c r="I29" s="1068"/>
      <c r="J29" s="1068"/>
      <c r="K29" s="1068"/>
      <c r="L29" s="1068"/>
      <c r="M29" s="1068"/>
      <c r="N29" s="1068"/>
      <c r="O29" s="1068"/>
      <c r="P29" s="1069"/>
      <c r="Q29" s="1073">
        <v>337</v>
      </c>
      <c r="R29" s="1074"/>
      <c r="S29" s="1074"/>
      <c r="T29" s="1074"/>
      <c r="U29" s="1074"/>
      <c r="V29" s="1074">
        <v>298</v>
      </c>
      <c r="W29" s="1074"/>
      <c r="X29" s="1074"/>
      <c r="Y29" s="1074"/>
      <c r="Z29" s="1074"/>
      <c r="AA29" s="1074">
        <v>39</v>
      </c>
      <c r="AB29" s="1074"/>
      <c r="AC29" s="1074"/>
      <c r="AD29" s="1074"/>
      <c r="AE29" s="1075"/>
      <c r="AF29" s="1049">
        <v>39</v>
      </c>
      <c r="AG29" s="1050"/>
      <c r="AH29" s="1050"/>
      <c r="AI29" s="1050"/>
      <c r="AJ29" s="1051"/>
      <c r="AK29" s="1010">
        <v>56</v>
      </c>
      <c r="AL29" s="1000"/>
      <c r="AM29" s="1000"/>
      <c r="AN29" s="1000"/>
      <c r="AO29" s="1000"/>
      <c r="AP29" s="1000">
        <v>0</v>
      </c>
      <c r="AQ29" s="1000"/>
      <c r="AR29" s="1000"/>
      <c r="AS29" s="1000"/>
      <c r="AT29" s="1000"/>
      <c r="AU29" s="1000">
        <v>0</v>
      </c>
      <c r="AV29" s="1000"/>
      <c r="AW29" s="1000"/>
      <c r="AX29" s="1000"/>
      <c r="AY29" s="1000"/>
      <c r="AZ29" s="1072"/>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383</v>
      </c>
      <c r="C30" s="1068"/>
      <c r="D30" s="1068"/>
      <c r="E30" s="1068"/>
      <c r="F30" s="1068"/>
      <c r="G30" s="1068"/>
      <c r="H30" s="1068"/>
      <c r="I30" s="1068"/>
      <c r="J30" s="1068"/>
      <c r="K30" s="1068"/>
      <c r="L30" s="1068"/>
      <c r="M30" s="1068"/>
      <c r="N30" s="1068"/>
      <c r="O30" s="1068"/>
      <c r="P30" s="1069"/>
      <c r="Q30" s="1073">
        <v>75</v>
      </c>
      <c r="R30" s="1074"/>
      <c r="S30" s="1074"/>
      <c r="T30" s="1074"/>
      <c r="U30" s="1074"/>
      <c r="V30" s="1074">
        <v>75</v>
      </c>
      <c r="W30" s="1074"/>
      <c r="X30" s="1074"/>
      <c r="Y30" s="1074"/>
      <c r="Z30" s="1074"/>
      <c r="AA30" s="1074">
        <v>0</v>
      </c>
      <c r="AB30" s="1074"/>
      <c r="AC30" s="1074"/>
      <c r="AD30" s="1074"/>
      <c r="AE30" s="1075"/>
      <c r="AF30" s="1049">
        <v>0</v>
      </c>
      <c r="AG30" s="1050"/>
      <c r="AH30" s="1050"/>
      <c r="AI30" s="1050"/>
      <c r="AJ30" s="1051"/>
      <c r="AK30" s="1010">
        <v>55</v>
      </c>
      <c r="AL30" s="1000"/>
      <c r="AM30" s="1000"/>
      <c r="AN30" s="1000"/>
      <c r="AO30" s="1000"/>
      <c r="AP30" s="1000">
        <v>0</v>
      </c>
      <c r="AQ30" s="1000"/>
      <c r="AR30" s="1000"/>
      <c r="AS30" s="1000"/>
      <c r="AT30" s="1000"/>
      <c r="AU30" s="1000">
        <v>0</v>
      </c>
      <c r="AV30" s="1000"/>
      <c r="AW30" s="1000"/>
      <c r="AX30" s="1000"/>
      <c r="AY30" s="1000"/>
      <c r="AZ30" s="1072"/>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384</v>
      </c>
      <c r="C31" s="1068"/>
      <c r="D31" s="1068"/>
      <c r="E31" s="1068"/>
      <c r="F31" s="1068"/>
      <c r="G31" s="1068"/>
      <c r="H31" s="1068"/>
      <c r="I31" s="1068"/>
      <c r="J31" s="1068"/>
      <c r="K31" s="1068"/>
      <c r="L31" s="1068"/>
      <c r="M31" s="1068"/>
      <c r="N31" s="1068"/>
      <c r="O31" s="1068"/>
      <c r="P31" s="1069"/>
      <c r="Q31" s="1073">
        <v>1</v>
      </c>
      <c r="R31" s="1074"/>
      <c r="S31" s="1074"/>
      <c r="T31" s="1074"/>
      <c r="U31" s="1074"/>
      <c r="V31" s="1074">
        <v>1</v>
      </c>
      <c r="W31" s="1074"/>
      <c r="X31" s="1074"/>
      <c r="Y31" s="1074"/>
      <c r="Z31" s="1074"/>
      <c r="AA31" s="1074">
        <v>0</v>
      </c>
      <c r="AB31" s="1074"/>
      <c r="AC31" s="1074"/>
      <c r="AD31" s="1074"/>
      <c r="AE31" s="1075"/>
      <c r="AF31" s="1049">
        <v>0</v>
      </c>
      <c r="AG31" s="1050"/>
      <c r="AH31" s="1050"/>
      <c r="AI31" s="1050"/>
      <c r="AJ31" s="1051"/>
      <c r="AK31" s="1010">
        <v>0</v>
      </c>
      <c r="AL31" s="1000"/>
      <c r="AM31" s="1000"/>
      <c r="AN31" s="1000"/>
      <c r="AO31" s="1000"/>
      <c r="AP31" s="1000">
        <v>0</v>
      </c>
      <c r="AQ31" s="1000"/>
      <c r="AR31" s="1000"/>
      <c r="AS31" s="1000"/>
      <c r="AT31" s="1000"/>
      <c r="AU31" s="1000">
        <v>0</v>
      </c>
      <c r="AV31" s="1000"/>
      <c r="AW31" s="1000"/>
      <c r="AX31" s="1000"/>
      <c r="AY31" s="1000"/>
      <c r="AZ31" s="1072"/>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385</v>
      </c>
      <c r="C32" s="1068"/>
      <c r="D32" s="1068"/>
      <c r="E32" s="1068"/>
      <c r="F32" s="1068"/>
      <c r="G32" s="1068"/>
      <c r="H32" s="1068"/>
      <c r="I32" s="1068"/>
      <c r="J32" s="1068"/>
      <c r="K32" s="1068"/>
      <c r="L32" s="1068"/>
      <c r="M32" s="1068"/>
      <c r="N32" s="1068"/>
      <c r="O32" s="1068"/>
      <c r="P32" s="1069"/>
      <c r="Q32" s="1073">
        <v>60</v>
      </c>
      <c r="R32" s="1074"/>
      <c r="S32" s="1074"/>
      <c r="T32" s="1074"/>
      <c r="U32" s="1074"/>
      <c r="V32" s="1074">
        <v>58</v>
      </c>
      <c r="W32" s="1074"/>
      <c r="X32" s="1074"/>
      <c r="Y32" s="1074"/>
      <c r="Z32" s="1074"/>
      <c r="AA32" s="1074">
        <v>2</v>
      </c>
      <c r="AB32" s="1074"/>
      <c r="AC32" s="1074"/>
      <c r="AD32" s="1074"/>
      <c r="AE32" s="1075"/>
      <c r="AF32" s="1049">
        <v>2</v>
      </c>
      <c r="AG32" s="1050"/>
      <c r="AH32" s="1050"/>
      <c r="AI32" s="1050"/>
      <c r="AJ32" s="1051"/>
      <c r="AK32" s="1010">
        <v>17</v>
      </c>
      <c r="AL32" s="1000"/>
      <c r="AM32" s="1000"/>
      <c r="AN32" s="1000"/>
      <c r="AO32" s="1000"/>
      <c r="AP32" s="1000">
        <v>197</v>
      </c>
      <c r="AQ32" s="1000"/>
      <c r="AR32" s="1000"/>
      <c r="AS32" s="1000"/>
      <c r="AT32" s="1000"/>
      <c r="AU32" s="1000">
        <v>118</v>
      </c>
      <c r="AV32" s="1000"/>
      <c r="AW32" s="1000"/>
      <c r="AX32" s="1000"/>
      <c r="AY32" s="1000"/>
      <c r="AZ32" s="1072"/>
      <c r="BA32" s="1072"/>
      <c r="BB32" s="1072"/>
      <c r="BC32" s="1072"/>
      <c r="BD32" s="1072"/>
      <c r="BE32" s="1062" t="s">
        <v>386</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387</v>
      </c>
      <c r="C33" s="1068"/>
      <c r="D33" s="1068"/>
      <c r="E33" s="1068"/>
      <c r="F33" s="1068"/>
      <c r="G33" s="1068"/>
      <c r="H33" s="1068"/>
      <c r="I33" s="1068"/>
      <c r="J33" s="1068"/>
      <c r="K33" s="1068"/>
      <c r="L33" s="1068"/>
      <c r="M33" s="1068"/>
      <c r="N33" s="1068"/>
      <c r="O33" s="1068"/>
      <c r="P33" s="1069"/>
      <c r="Q33" s="1073">
        <v>182</v>
      </c>
      <c r="R33" s="1074"/>
      <c r="S33" s="1074"/>
      <c r="T33" s="1074"/>
      <c r="U33" s="1074"/>
      <c r="V33" s="1074">
        <v>179</v>
      </c>
      <c r="W33" s="1074"/>
      <c r="X33" s="1074"/>
      <c r="Y33" s="1074"/>
      <c r="Z33" s="1074"/>
      <c r="AA33" s="1074">
        <v>3</v>
      </c>
      <c r="AB33" s="1074"/>
      <c r="AC33" s="1074"/>
      <c r="AD33" s="1074"/>
      <c r="AE33" s="1075"/>
      <c r="AF33" s="1049">
        <v>3</v>
      </c>
      <c r="AG33" s="1050"/>
      <c r="AH33" s="1050"/>
      <c r="AI33" s="1050"/>
      <c r="AJ33" s="1051"/>
      <c r="AK33" s="1010">
        <v>108</v>
      </c>
      <c r="AL33" s="1000"/>
      <c r="AM33" s="1000"/>
      <c r="AN33" s="1000"/>
      <c r="AO33" s="1000"/>
      <c r="AP33" s="1000">
        <v>1075</v>
      </c>
      <c r="AQ33" s="1000"/>
      <c r="AR33" s="1000"/>
      <c r="AS33" s="1000"/>
      <c r="AT33" s="1000"/>
      <c r="AU33" s="1000">
        <v>1065</v>
      </c>
      <c r="AV33" s="1000"/>
      <c r="AW33" s="1000"/>
      <c r="AX33" s="1000"/>
      <c r="AY33" s="1000"/>
      <c r="AZ33" s="1072"/>
      <c r="BA33" s="1072"/>
      <c r="BB33" s="1072"/>
      <c r="BC33" s="1072"/>
      <c r="BD33" s="1072"/>
      <c r="BE33" s="1062" t="s">
        <v>386</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c r="C34" s="1068"/>
      <c r="D34" s="1068"/>
      <c r="E34" s="1068"/>
      <c r="F34" s="1068"/>
      <c r="G34" s="1068"/>
      <c r="H34" s="1068"/>
      <c r="I34" s="1068"/>
      <c r="J34" s="1068"/>
      <c r="K34" s="1068"/>
      <c r="L34" s="1068"/>
      <c r="M34" s="1068"/>
      <c r="N34" s="1068"/>
      <c r="O34" s="1068"/>
      <c r="P34" s="1069"/>
      <c r="Q34" s="1073"/>
      <c r="R34" s="1074"/>
      <c r="S34" s="1074"/>
      <c r="T34" s="1074"/>
      <c r="U34" s="1074"/>
      <c r="V34" s="1074"/>
      <c r="W34" s="1074"/>
      <c r="X34" s="1074"/>
      <c r="Y34" s="1074"/>
      <c r="Z34" s="1074"/>
      <c r="AA34" s="1074"/>
      <c r="AB34" s="1074"/>
      <c r="AC34" s="1074"/>
      <c r="AD34" s="1074"/>
      <c r="AE34" s="1075"/>
      <c r="AF34" s="1049"/>
      <c r="AG34" s="1050"/>
      <c r="AH34" s="1050"/>
      <c r="AI34" s="1050"/>
      <c r="AJ34" s="1051"/>
      <c r="AK34" s="1010"/>
      <c r="AL34" s="1000"/>
      <c r="AM34" s="1000"/>
      <c r="AN34" s="1000"/>
      <c r="AO34" s="1000"/>
      <c r="AP34" s="1000"/>
      <c r="AQ34" s="1000"/>
      <c r="AR34" s="1000"/>
      <c r="AS34" s="1000"/>
      <c r="AT34" s="1000"/>
      <c r="AU34" s="1000"/>
      <c r="AV34" s="1000"/>
      <c r="AW34" s="1000"/>
      <c r="AX34" s="1000"/>
      <c r="AY34" s="1000"/>
      <c r="AZ34" s="1072"/>
      <c r="BA34" s="1072"/>
      <c r="BB34" s="1072"/>
      <c r="BC34" s="1072"/>
      <c r="BD34" s="1072"/>
      <c r="BE34" s="1062"/>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10"/>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10"/>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10"/>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10"/>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10"/>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10"/>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10"/>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10"/>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10"/>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10"/>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10"/>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10"/>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10"/>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10"/>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10"/>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388</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114</v>
      </c>
      <c r="AG63" s="988"/>
      <c r="AH63" s="988"/>
      <c r="AI63" s="988"/>
      <c r="AJ63" s="1060"/>
      <c r="AK63" s="1061"/>
      <c r="AL63" s="992"/>
      <c r="AM63" s="992"/>
      <c r="AN63" s="992"/>
      <c r="AO63" s="992"/>
      <c r="AP63" s="988"/>
      <c r="AQ63" s="988"/>
      <c r="AR63" s="988"/>
      <c r="AS63" s="988"/>
      <c r="AT63" s="988"/>
      <c r="AU63" s="988"/>
      <c r="AV63" s="988"/>
      <c r="AW63" s="988"/>
      <c r="AX63" s="988"/>
      <c r="AY63" s="988"/>
      <c r="AZ63" s="1055"/>
      <c r="BA63" s="1055"/>
      <c r="BB63" s="1055"/>
      <c r="BC63" s="1055"/>
      <c r="BD63" s="1055"/>
      <c r="BE63" s="989"/>
      <c r="BF63" s="989"/>
      <c r="BG63" s="989"/>
      <c r="BH63" s="989"/>
      <c r="BI63" s="990"/>
      <c r="BJ63" s="1056" t="s">
        <v>112</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391</v>
      </c>
      <c r="B66" s="1026"/>
      <c r="C66" s="1026"/>
      <c r="D66" s="1026"/>
      <c r="E66" s="1026"/>
      <c r="F66" s="1026"/>
      <c r="G66" s="1026"/>
      <c r="H66" s="1026"/>
      <c r="I66" s="1026"/>
      <c r="J66" s="1026"/>
      <c r="K66" s="1026"/>
      <c r="L66" s="1026"/>
      <c r="M66" s="1026"/>
      <c r="N66" s="1026"/>
      <c r="O66" s="1026"/>
      <c r="P66" s="1027"/>
      <c r="Q66" s="1031" t="s">
        <v>373</v>
      </c>
      <c r="R66" s="1032"/>
      <c r="S66" s="1032"/>
      <c r="T66" s="1032"/>
      <c r="U66" s="1033"/>
      <c r="V66" s="1031" t="s">
        <v>374</v>
      </c>
      <c r="W66" s="1032"/>
      <c r="X66" s="1032"/>
      <c r="Y66" s="1032"/>
      <c r="Z66" s="1033"/>
      <c r="AA66" s="1031" t="s">
        <v>375</v>
      </c>
      <c r="AB66" s="1032"/>
      <c r="AC66" s="1032"/>
      <c r="AD66" s="1032"/>
      <c r="AE66" s="1033"/>
      <c r="AF66" s="1037" t="s">
        <v>376</v>
      </c>
      <c r="AG66" s="1038"/>
      <c r="AH66" s="1038"/>
      <c r="AI66" s="1038"/>
      <c r="AJ66" s="1039"/>
      <c r="AK66" s="1031" t="s">
        <v>377</v>
      </c>
      <c r="AL66" s="1026"/>
      <c r="AM66" s="1026"/>
      <c r="AN66" s="1026"/>
      <c r="AO66" s="1027"/>
      <c r="AP66" s="1031" t="s">
        <v>378</v>
      </c>
      <c r="AQ66" s="1032"/>
      <c r="AR66" s="1032"/>
      <c r="AS66" s="1032"/>
      <c r="AT66" s="1033"/>
      <c r="AU66" s="1031" t="s">
        <v>392</v>
      </c>
      <c r="AV66" s="1032"/>
      <c r="AW66" s="1032"/>
      <c r="AX66" s="1032"/>
      <c r="AY66" s="1033"/>
      <c r="AZ66" s="1031" t="s">
        <v>357</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534</v>
      </c>
      <c r="C68" s="1016"/>
      <c r="D68" s="1016"/>
      <c r="E68" s="1016"/>
      <c r="F68" s="1016"/>
      <c r="G68" s="1016"/>
      <c r="H68" s="1016"/>
      <c r="I68" s="1016"/>
      <c r="J68" s="1016"/>
      <c r="K68" s="1016"/>
      <c r="L68" s="1016"/>
      <c r="M68" s="1016"/>
      <c r="N68" s="1016"/>
      <c r="O68" s="1016"/>
      <c r="P68" s="1017"/>
      <c r="Q68" s="1018">
        <v>1433</v>
      </c>
      <c r="R68" s="1012"/>
      <c r="S68" s="1012"/>
      <c r="T68" s="1012"/>
      <c r="U68" s="1012"/>
      <c r="V68" s="1012">
        <v>1433</v>
      </c>
      <c r="W68" s="1012"/>
      <c r="X68" s="1012"/>
      <c r="Y68" s="1012"/>
      <c r="Z68" s="1012"/>
      <c r="AA68" s="1012">
        <v>0</v>
      </c>
      <c r="AB68" s="1012"/>
      <c r="AC68" s="1012"/>
      <c r="AD68" s="1012"/>
      <c r="AE68" s="1012"/>
      <c r="AF68" s="1012">
        <v>0</v>
      </c>
      <c r="AG68" s="1012"/>
      <c r="AH68" s="1012"/>
      <c r="AI68" s="1012"/>
      <c r="AJ68" s="1012"/>
      <c r="AK68" s="1012" t="s">
        <v>537</v>
      </c>
      <c r="AL68" s="1012"/>
      <c r="AM68" s="1012"/>
      <c r="AN68" s="1012"/>
      <c r="AO68" s="1012"/>
      <c r="AP68" s="1012">
        <v>338</v>
      </c>
      <c r="AQ68" s="1012"/>
      <c r="AR68" s="1012"/>
      <c r="AS68" s="1012"/>
      <c r="AT68" s="1012"/>
      <c r="AU68" s="1012" t="s">
        <v>549</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v>1</v>
      </c>
      <c r="AB69" s="1000"/>
      <c r="AC69" s="1000"/>
      <c r="AD69" s="1000"/>
      <c r="AE69" s="1000"/>
      <c r="AF69" s="1000">
        <v>1</v>
      </c>
      <c r="AG69" s="1000"/>
      <c r="AH69" s="1000"/>
      <c r="AI69" s="1000"/>
      <c r="AJ69" s="1000"/>
      <c r="AK69" s="1000" t="s">
        <v>538</v>
      </c>
      <c r="AL69" s="1000"/>
      <c r="AM69" s="1000"/>
      <c r="AN69" s="1000"/>
      <c r="AO69" s="1000"/>
      <c r="AP69" s="1000" t="s">
        <v>545</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v>2</v>
      </c>
      <c r="AB70" s="1000"/>
      <c r="AC70" s="1000"/>
      <c r="AD70" s="1000"/>
      <c r="AE70" s="1000"/>
      <c r="AF70" s="1000">
        <v>2</v>
      </c>
      <c r="AG70" s="1000"/>
      <c r="AH70" s="1000"/>
      <c r="AI70" s="1000"/>
      <c r="AJ70" s="1000"/>
      <c r="AK70" s="1000" t="s">
        <v>537</v>
      </c>
      <c r="AL70" s="1000"/>
      <c r="AM70" s="1000"/>
      <c r="AN70" s="1000"/>
      <c r="AO70" s="1000"/>
      <c r="AP70" s="1000" t="s">
        <v>545</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5042</v>
      </c>
      <c r="R71" s="1000"/>
      <c r="S71" s="1000"/>
      <c r="T71" s="1000"/>
      <c r="U71" s="1000"/>
      <c r="V71" s="1000">
        <v>4895</v>
      </c>
      <c r="W71" s="1000"/>
      <c r="X71" s="1000"/>
      <c r="Y71" s="1000"/>
      <c r="Z71" s="1000"/>
      <c r="AA71" s="1000">
        <v>147</v>
      </c>
      <c r="AB71" s="1000"/>
      <c r="AC71" s="1000"/>
      <c r="AD71" s="1000"/>
      <c r="AE71" s="1000"/>
      <c r="AF71" s="1000">
        <v>147</v>
      </c>
      <c r="AG71" s="1000"/>
      <c r="AH71" s="1000"/>
      <c r="AI71" s="1000"/>
      <c r="AJ71" s="1000"/>
      <c r="AK71" s="1000">
        <v>67</v>
      </c>
      <c r="AL71" s="1000"/>
      <c r="AM71" s="1000"/>
      <c r="AN71" s="1000"/>
      <c r="AO71" s="1000"/>
      <c r="AP71" s="1000" t="s">
        <v>537</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359</v>
      </c>
      <c r="R72" s="1000"/>
      <c r="S72" s="1000"/>
      <c r="T72" s="1000"/>
      <c r="U72" s="1000"/>
      <c r="V72" s="1000">
        <v>355</v>
      </c>
      <c r="W72" s="1000"/>
      <c r="X72" s="1000"/>
      <c r="Y72" s="1000"/>
      <c r="Z72" s="1000"/>
      <c r="AA72" s="1000">
        <v>5</v>
      </c>
      <c r="AB72" s="1000"/>
      <c r="AC72" s="1000"/>
      <c r="AD72" s="1000"/>
      <c r="AE72" s="1000"/>
      <c r="AF72" s="1000">
        <v>5</v>
      </c>
      <c r="AG72" s="1000"/>
      <c r="AH72" s="1000"/>
      <c r="AI72" s="1000"/>
      <c r="AJ72" s="1000"/>
      <c r="AK72" s="1000">
        <v>6</v>
      </c>
      <c r="AL72" s="1000"/>
      <c r="AM72" s="1000"/>
      <c r="AN72" s="1000"/>
      <c r="AO72" s="1000"/>
      <c r="AP72" s="1000" t="s">
        <v>545</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9</v>
      </c>
      <c r="R73" s="1000"/>
      <c r="S73" s="1000"/>
      <c r="T73" s="1000"/>
      <c r="U73" s="1000"/>
      <c r="V73" s="1000">
        <v>7</v>
      </c>
      <c r="W73" s="1000"/>
      <c r="X73" s="1000"/>
      <c r="Y73" s="1000"/>
      <c r="Z73" s="1000"/>
      <c r="AA73" s="1000">
        <v>2</v>
      </c>
      <c r="AB73" s="1000"/>
      <c r="AC73" s="1000"/>
      <c r="AD73" s="1000"/>
      <c r="AE73" s="1000"/>
      <c r="AF73" s="1000">
        <v>2</v>
      </c>
      <c r="AG73" s="1000"/>
      <c r="AH73" s="1000"/>
      <c r="AI73" s="1000"/>
      <c r="AJ73" s="1000"/>
      <c r="AK73" s="1000">
        <v>0</v>
      </c>
      <c r="AL73" s="1000"/>
      <c r="AM73" s="1000"/>
      <c r="AN73" s="1000"/>
      <c r="AO73" s="1000"/>
      <c r="AP73" s="1000" t="s">
        <v>548</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71</v>
      </c>
      <c r="R74" s="1000"/>
      <c r="S74" s="1000"/>
      <c r="T74" s="1000"/>
      <c r="U74" s="1000"/>
      <c r="V74" s="1000">
        <v>70</v>
      </c>
      <c r="W74" s="1000"/>
      <c r="X74" s="1000"/>
      <c r="Y74" s="1000"/>
      <c r="Z74" s="1000"/>
      <c r="AA74" s="1000">
        <v>0</v>
      </c>
      <c r="AB74" s="1000"/>
      <c r="AC74" s="1000"/>
      <c r="AD74" s="1000"/>
      <c r="AE74" s="1000"/>
      <c r="AF74" s="1000">
        <v>0</v>
      </c>
      <c r="AG74" s="1000"/>
      <c r="AH74" s="1000"/>
      <c r="AI74" s="1000"/>
      <c r="AJ74" s="1000"/>
      <c r="AK74" s="1000" t="s">
        <v>545</v>
      </c>
      <c r="AL74" s="1000"/>
      <c r="AM74" s="1000"/>
      <c r="AN74" s="1000"/>
      <c r="AO74" s="1000"/>
      <c r="AP74" s="1000" t="s">
        <v>547</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8">
        <v>1499</v>
      </c>
      <c r="R75" s="1009"/>
      <c r="S75" s="1009"/>
      <c r="T75" s="1009"/>
      <c r="U75" s="1010"/>
      <c r="V75" s="1011">
        <v>1219</v>
      </c>
      <c r="W75" s="1009"/>
      <c r="X75" s="1009"/>
      <c r="Y75" s="1009"/>
      <c r="Z75" s="1010"/>
      <c r="AA75" s="1011">
        <v>280</v>
      </c>
      <c r="AB75" s="1009"/>
      <c r="AC75" s="1009"/>
      <c r="AD75" s="1009"/>
      <c r="AE75" s="1010"/>
      <c r="AF75" s="1011">
        <v>98</v>
      </c>
      <c r="AG75" s="1009"/>
      <c r="AH75" s="1009"/>
      <c r="AI75" s="1009"/>
      <c r="AJ75" s="1010"/>
      <c r="AK75" s="1011" t="s">
        <v>545</v>
      </c>
      <c r="AL75" s="1009"/>
      <c r="AM75" s="1009"/>
      <c r="AN75" s="1009"/>
      <c r="AO75" s="1010"/>
      <c r="AP75" s="1011">
        <v>1862</v>
      </c>
      <c r="AQ75" s="1009"/>
      <c r="AR75" s="1009"/>
      <c r="AS75" s="1009"/>
      <c r="AT75" s="1010"/>
      <c r="AU75" s="1011" t="s">
        <v>550</v>
      </c>
      <c r="AV75" s="1009"/>
      <c r="AW75" s="1009"/>
      <c r="AX75" s="1009"/>
      <c r="AY75" s="101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542</v>
      </c>
      <c r="C76" s="1004"/>
      <c r="D76" s="1004"/>
      <c r="E76" s="1004"/>
      <c r="F76" s="1004"/>
      <c r="G76" s="1004"/>
      <c r="H76" s="1004"/>
      <c r="I76" s="1004"/>
      <c r="J76" s="1004"/>
      <c r="K76" s="1004"/>
      <c r="L76" s="1004"/>
      <c r="M76" s="1004"/>
      <c r="N76" s="1004"/>
      <c r="O76" s="1004"/>
      <c r="P76" s="1005"/>
      <c r="Q76" s="1008">
        <v>493</v>
      </c>
      <c r="R76" s="1009"/>
      <c r="S76" s="1009"/>
      <c r="T76" s="1009"/>
      <c r="U76" s="1010"/>
      <c r="V76" s="1011">
        <v>467</v>
      </c>
      <c r="W76" s="1009"/>
      <c r="X76" s="1009"/>
      <c r="Y76" s="1009"/>
      <c r="Z76" s="1010"/>
      <c r="AA76" s="1011">
        <v>26</v>
      </c>
      <c r="AB76" s="1009"/>
      <c r="AC76" s="1009"/>
      <c r="AD76" s="1009"/>
      <c r="AE76" s="1010"/>
      <c r="AF76" s="1011">
        <v>26</v>
      </c>
      <c r="AG76" s="1009"/>
      <c r="AH76" s="1009"/>
      <c r="AI76" s="1009"/>
      <c r="AJ76" s="1010"/>
      <c r="AK76" s="1011">
        <v>0</v>
      </c>
      <c r="AL76" s="1009"/>
      <c r="AM76" s="1009"/>
      <c r="AN76" s="1009"/>
      <c r="AO76" s="1010"/>
      <c r="AP76" s="1011">
        <v>0</v>
      </c>
      <c r="AQ76" s="1009"/>
      <c r="AR76" s="1009"/>
      <c r="AS76" s="1009"/>
      <c r="AT76" s="1010"/>
      <c r="AU76" s="1011" t="s">
        <v>550</v>
      </c>
      <c r="AV76" s="1009"/>
      <c r="AW76" s="1009"/>
      <c r="AX76" s="1009"/>
      <c r="AY76" s="101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7" t="s">
        <v>541</v>
      </c>
      <c r="C77" s="1004"/>
      <c r="D77" s="1004"/>
      <c r="E77" s="1004"/>
      <c r="F77" s="1004"/>
      <c r="G77" s="1004"/>
      <c r="H77" s="1004"/>
      <c r="I77" s="1004"/>
      <c r="J77" s="1004"/>
      <c r="K77" s="1004"/>
      <c r="L77" s="1004"/>
      <c r="M77" s="1004"/>
      <c r="N77" s="1004"/>
      <c r="O77" s="1004"/>
      <c r="P77" s="1005"/>
      <c r="Q77" s="1008">
        <v>99391</v>
      </c>
      <c r="R77" s="1009"/>
      <c r="S77" s="1009"/>
      <c r="T77" s="1009"/>
      <c r="U77" s="1010"/>
      <c r="V77" s="1011">
        <v>96884</v>
      </c>
      <c r="W77" s="1009"/>
      <c r="X77" s="1009"/>
      <c r="Y77" s="1009"/>
      <c r="Z77" s="1010"/>
      <c r="AA77" s="1011">
        <v>2507</v>
      </c>
      <c r="AB77" s="1009"/>
      <c r="AC77" s="1009"/>
      <c r="AD77" s="1009"/>
      <c r="AE77" s="1010"/>
      <c r="AF77" s="1011">
        <v>2507</v>
      </c>
      <c r="AG77" s="1009"/>
      <c r="AH77" s="1009"/>
      <c r="AI77" s="1009"/>
      <c r="AJ77" s="1010"/>
      <c r="AK77" s="1011">
        <v>282</v>
      </c>
      <c r="AL77" s="1009"/>
      <c r="AM77" s="1009"/>
      <c r="AN77" s="1009"/>
      <c r="AO77" s="1010"/>
      <c r="AP77" s="1011">
        <v>0</v>
      </c>
      <c r="AQ77" s="1009"/>
      <c r="AR77" s="1009"/>
      <c r="AS77" s="1009"/>
      <c r="AT77" s="1010"/>
      <c r="AU77" s="1011" t="s">
        <v>550</v>
      </c>
      <c r="AV77" s="1009"/>
      <c r="AW77" s="1009"/>
      <c r="AX77" s="1009"/>
      <c r="AY77" s="101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204779</v>
      </c>
      <c r="AB110" s="916"/>
      <c r="AC110" s="916"/>
      <c r="AD110" s="916"/>
      <c r="AE110" s="917"/>
      <c r="AF110" s="918">
        <v>189022</v>
      </c>
      <c r="AG110" s="916"/>
      <c r="AH110" s="916"/>
      <c r="AI110" s="916"/>
      <c r="AJ110" s="917"/>
      <c r="AK110" s="918">
        <v>177183</v>
      </c>
      <c r="AL110" s="916"/>
      <c r="AM110" s="916"/>
      <c r="AN110" s="916"/>
      <c r="AO110" s="917"/>
      <c r="AP110" s="919">
        <v>13.4</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1897521</v>
      </c>
      <c r="BR110" s="863"/>
      <c r="BS110" s="863"/>
      <c r="BT110" s="863"/>
      <c r="BU110" s="863"/>
      <c r="BV110" s="863">
        <v>1919551</v>
      </c>
      <c r="BW110" s="863"/>
      <c r="BX110" s="863"/>
      <c r="BY110" s="863"/>
      <c r="BZ110" s="863"/>
      <c r="CA110" s="863">
        <v>1833129</v>
      </c>
      <c r="CB110" s="863"/>
      <c r="CC110" s="863"/>
      <c r="CD110" s="863"/>
      <c r="CE110" s="863"/>
      <c r="CF110" s="887">
        <v>139.1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1283485</v>
      </c>
      <c r="BR112" s="835"/>
      <c r="BS112" s="835"/>
      <c r="BT112" s="835"/>
      <c r="BU112" s="835"/>
      <c r="BV112" s="835">
        <v>1237211</v>
      </c>
      <c r="BW112" s="835"/>
      <c r="BX112" s="835"/>
      <c r="BY112" s="835"/>
      <c r="BZ112" s="835"/>
      <c r="CA112" s="835">
        <v>1182598</v>
      </c>
      <c r="CB112" s="835"/>
      <c r="CC112" s="835"/>
      <c r="CD112" s="835"/>
      <c r="CE112" s="835"/>
      <c r="CF112" s="896">
        <v>89.7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79876</v>
      </c>
      <c r="AB113" s="944"/>
      <c r="AC113" s="944"/>
      <c r="AD113" s="944"/>
      <c r="AE113" s="945"/>
      <c r="AF113" s="946">
        <v>83889</v>
      </c>
      <c r="AG113" s="944"/>
      <c r="AH113" s="944"/>
      <c r="AI113" s="944"/>
      <c r="AJ113" s="945"/>
      <c r="AK113" s="946">
        <v>79652</v>
      </c>
      <c r="AL113" s="944"/>
      <c r="AM113" s="944"/>
      <c r="AN113" s="944"/>
      <c r="AO113" s="945"/>
      <c r="AP113" s="947">
        <v>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32481</v>
      </c>
      <c r="BR113" s="835"/>
      <c r="BS113" s="835"/>
      <c r="BT113" s="835"/>
      <c r="BU113" s="835"/>
      <c r="BV113" s="835">
        <v>29414</v>
      </c>
      <c r="BW113" s="835"/>
      <c r="BX113" s="835"/>
      <c r="BY113" s="835"/>
      <c r="BZ113" s="835"/>
      <c r="CA113" s="835">
        <v>28301</v>
      </c>
      <c r="CB113" s="835"/>
      <c r="CC113" s="835"/>
      <c r="CD113" s="835"/>
      <c r="CE113" s="835"/>
      <c r="CF113" s="896">
        <v>2.1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3371</v>
      </c>
      <c r="AB114" s="798"/>
      <c r="AC114" s="798"/>
      <c r="AD114" s="798"/>
      <c r="AE114" s="799"/>
      <c r="AF114" s="800">
        <v>3773</v>
      </c>
      <c r="AG114" s="798"/>
      <c r="AH114" s="798"/>
      <c r="AI114" s="798"/>
      <c r="AJ114" s="799"/>
      <c r="AK114" s="800">
        <v>3794</v>
      </c>
      <c r="AL114" s="798"/>
      <c r="AM114" s="798"/>
      <c r="AN114" s="798"/>
      <c r="AO114" s="799"/>
      <c r="AP114" s="845">
        <v>0.3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130103</v>
      </c>
      <c r="BR114" s="835"/>
      <c r="BS114" s="835"/>
      <c r="BT114" s="835"/>
      <c r="BU114" s="835"/>
      <c r="BV114" s="835">
        <v>183567</v>
      </c>
      <c r="BW114" s="835"/>
      <c r="BX114" s="835"/>
      <c r="BY114" s="835"/>
      <c r="BZ114" s="835"/>
      <c r="CA114" s="835">
        <v>183169</v>
      </c>
      <c r="CB114" s="835"/>
      <c r="CC114" s="835"/>
      <c r="CD114" s="835"/>
      <c r="CE114" s="835"/>
      <c r="CF114" s="896">
        <v>13.9</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288026</v>
      </c>
      <c r="AB117" s="930"/>
      <c r="AC117" s="930"/>
      <c r="AD117" s="930"/>
      <c r="AE117" s="931"/>
      <c r="AF117" s="932">
        <v>276684</v>
      </c>
      <c r="AG117" s="930"/>
      <c r="AH117" s="930"/>
      <c r="AI117" s="930"/>
      <c r="AJ117" s="931"/>
      <c r="AK117" s="932">
        <v>260629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3343590</v>
      </c>
      <c r="BR119" s="866"/>
      <c r="BS119" s="866"/>
      <c r="BT119" s="866"/>
      <c r="BU119" s="866"/>
      <c r="BV119" s="866">
        <v>3369743</v>
      </c>
      <c r="BW119" s="866"/>
      <c r="BX119" s="866"/>
      <c r="BY119" s="866"/>
      <c r="BZ119" s="866"/>
      <c r="CA119" s="866">
        <v>3227197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1727225</v>
      </c>
      <c r="BR120" s="863"/>
      <c r="BS120" s="863"/>
      <c r="BT120" s="863"/>
      <c r="BU120" s="863"/>
      <c r="BV120" s="863">
        <v>1671912</v>
      </c>
      <c r="BW120" s="863"/>
      <c r="BX120" s="863"/>
      <c r="BY120" s="863"/>
      <c r="BZ120" s="863"/>
      <c r="CA120" s="863">
        <v>1607418</v>
      </c>
      <c r="CB120" s="863"/>
      <c r="CC120" s="863"/>
      <c r="CD120" s="863"/>
      <c r="CE120" s="863"/>
      <c r="CF120" s="887">
        <v>122</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1096874</v>
      </c>
      <c r="DH120" s="863"/>
      <c r="DI120" s="863"/>
      <c r="DJ120" s="863"/>
      <c r="DK120" s="863"/>
      <c r="DL120" s="863">
        <v>1088684</v>
      </c>
      <c r="DM120" s="863"/>
      <c r="DN120" s="863"/>
      <c r="DO120" s="863"/>
      <c r="DP120" s="863"/>
      <c r="DQ120" s="863">
        <v>1064926</v>
      </c>
      <c r="DR120" s="863"/>
      <c r="DS120" s="863"/>
      <c r="DT120" s="863"/>
      <c r="DU120" s="863"/>
      <c r="DV120" s="864">
        <v>80.8</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10668</v>
      </c>
      <c r="BR121" s="835"/>
      <c r="BS121" s="835"/>
      <c r="BT121" s="835"/>
      <c r="BU121" s="835"/>
      <c r="BV121" s="835">
        <v>2572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153996</v>
      </c>
      <c r="DH121" s="835"/>
      <c r="DI121" s="835"/>
      <c r="DJ121" s="835"/>
      <c r="DK121" s="835"/>
      <c r="DL121" s="835">
        <v>148527</v>
      </c>
      <c r="DM121" s="835"/>
      <c r="DN121" s="835"/>
      <c r="DO121" s="835"/>
      <c r="DP121" s="835"/>
      <c r="DQ121" s="835">
        <v>117672</v>
      </c>
      <c r="DR121" s="835"/>
      <c r="DS121" s="835"/>
      <c r="DT121" s="835"/>
      <c r="DU121" s="835"/>
      <c r="DV121" s="812">
        <v>8.9</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2304169</v>
      </c>
      <c r="BR122" s="866"/>
      <c r="BS122" s="866"/>
      <c r="BT122" s="866"/>
      <c r="BU122" s="866"/>
      <c r="BV122" s="866">
        <v>2083350</v>
      </c>
      <c r="BW122" s="866"/>
      <c r="BX122" s="866"/>
      <c r="BY122" s="866"/>
      <c r="BZ122" s="866"/>
      <c r="CA122" s="866">
        <v>2214420</v>
      </c>
      <c r="CB122" s="866"/>
      <c r="CC122" s="866"/>
      <c r="CD122" s="866"/>
      <c r="CE122" s="866"/>
      <c r="CF122" s="867">
        <v>168</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4042062</v>
      </c>
      <c r="BR123" s="854"/>
      <c r="BS123" s="854"/>
      <c r="BT123" s="854"/>
      <c r="BU123" s="854"/>
      <c r="BV123" s="854">
        <v>3757834</v>
      </c>
      <c r="BW123" s="854"/>
      <c r="BX123" s="854"/>
      <c r="BY123" s="854"/>
      <c r="BZ123" s="854"/>
      <c r="CA123" s="854">
        <v>3821838</v>
      </c>
      <c r="CB123" s="854"/>
      <c r="CC123" s="854"/>
      <c r="CD123" s="854"/>
      <c r="CE123" s="854"/>
      <c r="CF123" s="764"/>
      <c r="CG123" s="765"/>
      <c r="CH123" s="765"/>
      <c r="CI123" s="765"/>
      <c r="CJ123" s="855"/>
      <c r="CK123" s="890"/>
      <c r="CL123" s="876"/>
      <c r="CM123" s="876"/>
      <c r="CN123" s="876"/>
      <c r="CO123" s="877"/>
      <c r="CP123" s="856" t="s">
        <v>443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8909</v>
      </c>
      <c r="AB128" s="819"/>
      <c r="AC128" s="819"/>
      <c r="AD128" s="819"/>
      <c r="AE128" s="820"/>
      <c r="AF128" s="821">
        <v>7354</v>
      </c>
      <c r="AG128" s="819"/>
      <c r="AH128" s="819"/>
      <c r="AI128" s="819"/>
      <c r="AJ128" s="820"/>
      <c r="AK128" s="821">
        <v>2928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1453685</v>
      </c>
      <c r="AB129" s="798"/>
      <c r="AC129" s="798"/>
      <c r="AD129" s="798"/>
      <c r="AE129" s="799"/>
      <c r="AF129" s="800">
        <v>1525223</v>
      </c>
      <c r="AG129" s="798"/>
      <c r="AH129" s="798"/>
      <c r="AI129" s="798"/>
      <c r="AJ129" s="799"/>
      <c r="AK129" s="800">
        <v>1513289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199616</v>
      </c>
      <c r="AB130" s="798"/>
      <c r="AC130" s="798"/>
      <c r="AD130" s="798"/>
      <c r="AE130" s="799"/>
      <c r="AF130" s="800">
        <v>191341</v>
      </c>
      <c r="AG130" s="798"/>
      <c r="AH130" s="798"/>
      <c r="AI130" s="798"/>
      <c r="AJ130" s="799"/>
      <c r="AK130" s="800">
        <v>195203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5.6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1254069</v>
      </c>
      <c r="AB131" s="781"/>
      <c r="AC131" s="781"/>
      <c r="AD131" s="781"/>
      <c r="AE131" s="782"/>
      <c r="AF131" s="783">
        <v>1333882</v>
      </c>
      <c r="AG131" s="781"/>
      <c r="AH131" s="781"/>
      <c r="AI131" s="781"/>
      <c r="AJ131" s="782"/>
      <c r="AK131" s="783">
        <v>1318086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6.3394438419999997</v>
      </c>
      <c r="AB132" s="761"/>
      <c r="AC132" s="761"/>
      <c r="AD132" s="761"/>
      <c r="AE132" s="762"/>
      <c r="AF132" s="763">
        <v>5.8467690550000002</v>
      </c>
      <c r="AG132" s="761"/>
      <c r="AH132" s="761"/>
      <c r="AI132" s="761"/>
      <c r="AJ132" s="762"/>
      <c r="AK132" s="763">
        <v>4.7415722489999999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6.6</v>
      </c>
      <c r="AB133" s="740"/>
      <c r="AC133" s="740"/>
      <c r="AD133" s="740"/>
      <c r="AE133" s="741"/>
      <c r="AF133" s="739">
        <v>6.4</v>
      </c>
      <c r="AG133" s="740"/>
      <c r="AH133" s="740"/>
      <c r="AI133" s="740"/>
      <c r="AJ133" s="741"/>
      <c r="AK133" s="739">
        <v>5.6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290EDBE2-FB01-43F4-B0BB-F051697EDE22}" scale="70" fitToPage="1" hiddenRows="1" hiddenColumns="1">
      <selection activeCell="AA9" sqref="AA9:AE9"/>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2"/>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customSheetViews>
    <customSheetView guid="{290EDBE2-FB01-43F4-B0BB-F051697EDE22}" scale="80" showPageBreaks="1" showGridLines="0" fitToPage="1" hiddenRows="1" hiddenColumns="1" view="pageBreakPreview" topLeftCell="N1">
      <selection activeCell="AB51" sqref="AB51"/>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2"/>
  <headerFooter>
    <oddFooter>&amp;C&amp;P/&amp;N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290EDBE2-FB01-43F4-B0BB-F051697EDE22}" showGridLines="0" fitToPage="1" hiddenRows="1" hiddenColumns="1" topLeftCell="M41">
      <selection activeCell="B1" sqref="B1"/>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2"/>
  <headerFooter>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3" t="s">
        <v>471</v>
      </c>
      <c r="L7" s="256"/>
      <c r="M7" s="257" t="s">
        <v>472</v>
      </c>
      <c r="N7" s="258"/>
    </row>
    <row r="8" spans="1:16">
      <c r="A8" s="250"/>
      <c r="B8" s="246"/>
      <c r="C8" s="246"/>
      <c r="D8" s="246"/>
      <c r="E8" s="246"/>
      <c r="F8" s="246"/>
      <c r="G8" s="259"/>
      <c r="H8" s="260"/>
      <c r="I8" s="260"/>
      <c r="J8" s="261"/>
      <c r="K8" s="1154"/>
      <c r="L8" s="262" t="s">
        <v>473</v>
      </c>
      <c r="M8" s="263" t="s">
        <v>474</v>
      </c>
      <c r="N8" s="264" t="s">
        <v>475</v>
      </c>
    </row>
    <row r="9" spans="1:16">
      <c r="A9" s="250"/>
      <c r="B9" s="246"/>
      <c r="C9" s="246"/>
      <c r="D9" s="246"/>
      <c r="E9" s="246"/>
      <c r="F9" s="246"/>
      <c r="G9" s="1167" t="s">
        <v>476</v>
      </c>
      <c r="H9" s="1168"/>
      <c r="I9" s="1168"/>
      <c r="J9" s="1169"/>
      <c r="K9" s="265">
        <v>354141</v>
      </c>
      <c r="L9" s="266">
        <v>79404</v>
      </c>
      <c r="M9" s="267">
        <v>160295</v>
      </c>
      <c r="N9" s="268">
        <v>-50.5</v>
      </c>
    </row>
    <row r="10" spans="1:16">
      <c r="A10" s="250"/>
      <c r="B10" s="246"/>
      <c r="C10" s="246"/>
      <c r="D10" s="246"/>
      <c r="E10" s="246"/>
      <c r="F10" s="246"/>
      <c r="G10" s="1167" t="s">
        <v>477</v>
      </c>
      <c r="H10" s="1168"/>
      <c r="I10" s="1168"/>
      <c r="J10" s="1169"/>
      <c r="K10" s="269">
        <v>98528</v>
      </c>
      <c r="L10" s="270">
        <v>22091</v>
      </c>
      <c r="M10" s="271">
        <v>18795</v>
      </c>
      <c r="N10" s="272">
        <v>17.5</v>
      </c>
    </row>
    <row r="11" spans="1:16" ht="13.5" customHeight="1">
      <c r="A11" s="250"/>
      <c r="B11" s="246"/>
      <c r="C11" s="246"/>
      <c r="D11" s="246"/>
      <c r="E11" s="246"/>
      <c r="F11" s="246"/>
      <c r="G11" s="1167" t="s">
        <v>478</v>
      </c>
      <c r="H11" s="1168"/>
      <c r="I11" s="1168"/>
      <c r="J11" s="1169"/>
      <c r="K11" s="269">
        <v>73339</v>
      </c>
      <c r="L11" s="270">
        <v>16444</v>
      </c>
      <c r="M11" s="271">
        <v>26340</v>
      </c>
      <c r="N11" s="272">
        <v>-37.6</v>
      </c>
    </row>
    <row r="12" spans="1:16" ht="13.5" customHeight="1">
      <c r="A12" s="250"/>
      <c r="B12" s="246"/>
      <c r="C12" s="246"/>
      <c r="D12" s="246"/>
      <c r="E12" s="246"/>
      <c r="F12" s="246"/>
      <c r="G12" s="1167" t="s">
        <v>479</v>
      </c>
      <c r="H12" s="1168"/>
      <c r="I12" s="1168"/>
      <c r="J12" s="1169"/>
      <c r="K12" s="269" t="s">
        <v>480</v>
      </c>
      <c r="L12" s="270" t="s">
        <v>480</v>
      </c>
      <c r="M12" s="271">
        <v>1514</v>
      </c>
      <c r="N12" s="272" t="s">
        <v>480</v>
      </c>
    </row>
    <row r="13" spans="1:16" ht="13.5" customHeight="1">
      <c r="A13" s="250"/>
      <c r="B13" s="246"/>
      <c r="C13" s="246"/>
      <c r="D13" s="246"/>
      <c r="E13" s="246"/>
      <c r="F13" s="246"/>
      <c r="G13" s="1167" t="s">
        <v>481</v>
      </c>
      <c r="H13" s="1168"/>
      <c r="I13" s="1168"/>
      <c r="J13" s="1169"/>
      <c r="K13" s="269" t="s">
        <v>480</v>
      </c>
      <c r="L13" s="270" t="s">
        <v>480</v>
      </c>
      <c r="M13" s="271" t="s">
        <v>480</v>
      </c>
      <c r="N13" s="272" t="s">
        <v>480</v>
      </c>
    </row>
    <row r="14" spans="1:16" ht="13.5" customHeight="1">
      <c r="A14" s="250"/>
      <c r="B14" s="246"/>
      <c r="C14" s="246"/>
      <c r="D14" s="246"/>
      <c r="E14" s="246"/>
      <c r="F14" s="246"/>
      <c r="G14" s="1167" t="s">
        <v>482</v>
      </c>
      <c r="H14" s="1168"/>
      <c r="I14" s="1168"/>
      <c r="J14" s="1169"/>
      <c r="K14" s="269" t="s">
        <v>480</v>
      </c>
      <c r="L14" s="270" t="s">
        <v>480</v>
      </c>
      <c r="M14" s="271">
        <v>7022</v>
      </c>
      <c r="N14" s="272" t="s">
        <v>480</v>
      </c>
    </row>
    <row r="15" spans="1:16" ht="13.5" customHeight="1">
      <c r="A15" s="250"/>
      <c r="B15" s="246"/>
      <c r="C15" s="246"/>
      <c r="D15" s="246"/>
      <c r="E15" s="246"/>
      <c r="F15" s="246"/>
      <c r="G15" s="1167" t="s">
        <v>483</v>
      </c>
      <c r="H15" s="1168"/>
      <c r="I15" s="1168"/>
      <c r="J15" s="1169"/>
      <c r="K15" s="269" t="s">
        <v>480</v>
      </c>
      <c r="L15" s="270" t="s">
        <v>480</v>
      </c>
      <c r="M15" s="271">
        <v>5072</v>
      </c>
      <c r="N15" s="272" t="s">
        <v>480</v>
      </c>
    </row>
    <row r="16" spans="1:16">
      <c r="A16" s="250"/>
      <c r="B16" s="246"/>
      <c r="C16" s="246"/>
      <c r="D16" s="246"/>
      <c r="E16" s="246"/>
      <c r="F16" s="246"/>
      <c r="G16" s="1170" t="s">
        <v>484</v>
      </c>
      <c r="H16" s="1171"/>
      <c r="I16" s="1171"/>
      <c r="J16" s="1172"/>
      <c r="K16" s="270">
        <v>-26425</v>
      </c>
      <c r="L16" s="270">
        <v>-5925</v>
      </c>
      <c r="M16" s="271">
        <v>-16946</v>
      </c>
      <c r="N16" s="272">
        <v>-65</v>
      </c>
    </row>
    <row r="17" spans="1:16">
      <c r="A17" s="250"/>
      <c r="B17" s="246"/>
      <c r="C17" s="246"/>
      <c r="D17" s="246"/>
      <c r="E17" s="246"/>
      <c r="F17" s="246"/>
      <c r="G17" s="1170" t="s">
        <v>172</v>
      </c>
      <c r="H17" s="1171"/>
      <c r="I17" s="1171"/>
      <c r="J17" s="1172"/>
      <c r="K17" s="270">
        <v>499583</v>
      </c>
      <c r="L17" s="270">
        <v>112014</v>
      </c>
      <c r="M17" s="271">
        <v>202093</v>
      </c>
      <c r="N17" s="272">
        <v>-44.6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4" t="s">
        <v>489</v>
      </c>
      <c r="H21" s="1165"/>
      <c r="I21" s="1165"/>
      <c r="J21" s="1166"/>
      <c r="K21" s="282">
        <v>9.8699999999999992</v>
      </c>
      <c r="L21" s="283">
        <v>18.46</v>
      </c>
      <c r="M21" s="284">
        <v>-8.59</v>
      </c>
      <c r="N21" s="251"/>
      <c r="O21" s="285"/>
      <c r="P21" s="281"/>
    </row>
    <row r="22" spans="1:16" s="286" customFormat="1">
      <c r="A22" s="281"/>
      <c r="B22" s="251"/>
      <c r="C22" s="251"/>
      <c r="D22" s="251"/>
      <c r="E22" s="251"/>
      <c r="F22" s="251"/>
      <c r="G22" s="1164" t="s">
        <v>490</v>
      </c>
      <c r="H22" s="1165"/>
      <c r="I22" s="1165"/>
      <c r="J22" s="1166"/>
      <c r="K22" s="287">
        <v>93.6</v>
      </c>
      <c r="L22" s="288">
        <v>94.7</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3" t="s">
        <v>471</v>
      </c>
      <c r="L30" s="256"/>
      <c r="M30" s="257" t="s">
        <v>472</v>
      </c>
      <c r="N30" s="258"/>
    </row>
    <row r="31" spans="1:16">
      <c r="A31" s="250"/>
      <c r="B31" s="246"/>
      <c r="C31" s="246"/>
      <c r="D31" s="246"/>
      <c r="E31" s="246"/>
      <c r="F31" s="246"/>
      <c r="G31" s="259"/>
      <c r="H31" s="260"/>
      <c r="I31" s="260"/>
      <c r="J31" s="261"/>
      <c r="K31" s="1154"/>
      <c r="L31" s="262" t="s">
        <v>473</v>
      </c>
      <c r="M31" s="263" t="s">
        <v>474</v>
      </c>
      <c r="N31" s="264" t="s">
        <v>475</v>
      </c>
    </row>
    <row r="32" spans="1:16" ht="27" customHeight="1">
      <c r="A32" s="250"/>
      <c r="B32" s="246"/>
      <c r="C32" s="246"/>
      <c r="D32" s="246"/>
      <c r="E32" s="246"/>
      <c r="F32" s="246"/>
      <c r="G32" s="1155" t="s">
        <v>494</v>
      </c>
      <c r="H32" s="1156"/>
      <c r="I32" s="1156"/>
      <c r="J32" s="1157"/>
      <c r="K32" s="296">
        <v>177183</v>
      </c>
      <c r="L32" s="296">
        <v>39727</v>
      </c>
      <c r="M32" s="297">
        <v>103357</v>
      </c>
      <c r="N32" s="298">
        <v>-61.6</v>
      </c>
    </row>
    <row r="33" spans="1:16" ht="13.5" customHeight="1">
      <c r="A33" s="250"/>
      <c r="B33" s="246"/>
      <c r="C33" s="246"/>
      <c r="D33" s="246"/>
      <c r="E33" s="246"/>
      <c r="F33" s="246"/>
      <c r="G33" s="1155" t="s">
        <v>495</v>
      </c>
      <c r="H33" s="1156"/>
      <c r="I33" s="1156"/>
      <c r="J33" s="1157"/>
      <c r="K33" s="296" t="s">
        <v>480</v>
      </c>
      <c r="L33" s="296" t="s">
        <v>480</v>
      </c>
      <c r="M33" s="297" t="s">
        <v>480</v>
      </c>
      <c r="N33" s="298" t="s">
        <v>480</v>
      </c>
    </row>
    <row r="34" spans="1:16" ht="27" customHeight="1">
      <c r="A34" s="250"/>
      <c r="B34" s="246"/>
      <c r="C34" s="246"/>
      <c r="D34" s="246"/>
      <c r="E34" s="246"/>
      <c r="F34" s="246"/>
      <c r="G34" s="1155" t="s">
        <v>496</v>
      </c>
      <c r="H34" s="1156"/>
      <c r="I34" s="1156"/>
      <c r="J34" s="1157"/>
      <c r="K34" s="296" t="s">
        <v>480</v>
      </c>
      <c r="L34" s="296" t="s">
        <v>480</v>
      </c>
      <c r="M34" s="297" t="s">
        <v>480</v>
      </c>
      <c r="N34" s="298" t="s">
        <v>480</v>
      </c>
    </row>
    <row r="35" spans="1:16" ht="27" customHeight="1">
      <c r="A35" s="250"/>
      <c r="B35" s="246"/>
      <c r="C35" s="246"/>
      <c r="D35" s="246"/>
      <c r="E35" s="246"/>
      <c r="F35" s="246"/>
      <c r="G35" s="1155" t="s">
        <v>497</v>
      </c>
      <c r="H35" s="1156"/>
      <c r="I35" s="1156"/>
      <c r="J35" s="1157"/>
      <c r="K35" s="296">
        <v>79652</v>
      </c>
      <c r="L35" s="296">
        <v>17859</v>
      </c>
      <c r="M35" s="297">
        <v>28799</v>
      </c>
      <c r="N35" s="298">
        <v>-38</v>
      </c>
    </row>
    <row r="36" spans="1:16" ht="27" customHeight="1">
      <c r="A36" s="250"/>
      <c r="B36" s="246"/>
      <c r="C36" s="246"/>
      <c r="D36" s="246"/>
      <c r="E36" s="246"/>
      <c r="F36" s="246"/>
      <c r="G36" s="1155" t="s">
        <v>498</v>
      </c>
      <c r="H36" s="1156"/>
      <c r="I36" s="1156"/>
      <c r="J36" s="1157"/>
      <c r="K36" s="296">
        <v>3794</v>
      </c>
      <c r="L36" s="296">
        <v>851</v>
      </c>
      <c r="M36" s="297">
        <v>4510</v>
      </c>
      <c r="N36" s="298">
        <v>-81.099999999999994</v>
      </c>
    </row>
    <row r="37" spans="1:16" ht="13.5" customHeight="1">
      <c r="A37" s="250"/>
      <c r="B37" s="246"/>
      <c r="C37" s="246"/>
      <c r="D37" s="246"/>
      <c r="E37" s="246"/>
      <c r="F37" s="246"/>
      <c r="G37" s="1155" t="s">
        <v>499</v>
      </c>
      <c r="H37" s="1156"/>
      <c r="I37" s="1156"/>
      <c r="J37" s="1157"/>
      <c r="K37" s="296" t="s">
        <v>480</v>
      </c>
      <c r="L37" s="296" t="s">
        <v>480</v>
      </c>
      <c r="M37" s="297">
        <v>1276</v>
      </c>
      <c r="N37" s="298" t="s">
        <v>480</v>
      </c>
    </row>
    <row r="38" spans="1:16" ht="27" customHeight="1">
      <c r="A38" s="250"/>
      <c r="B38" s="246"/>
      <c r="C38" s="246"/>
      <c r="D38" s="246"/>
      <c r="E38" s="246"/>
      <c r="F38" s="246"/>
      <c r="G38" s="1158" t="s">
        <v>500</v>
      </c>
      <c r="H38" s="1159"/>
      <c r="I38" s="1159"/>
      <c r="J38" s="1160"/>
      <c r="K38" s="299" t="s">
        <v>480</v>
      </c>
      <c r="L38" s="299" t="s">
        <v>480</v>
      </c>
      <c r="M38" s="300">
        <v>40</v>
      </c>
      <c r="N38" s="301" t="s">
        <v>480</v>
      </c>
      <c r="O38" s="295"/>
    </row>
    <row r="39" spans="1:16">
      <c r="A39" s="250"/>
      <c r="B39" s="246"/>
      <c r="C39" s="246"/>
      <c r="D39" s="246"/>
      <c r="E39" s="246"/>
      <c r="F39" s="246"/>
      <c r="G39" s="1158" t="s">
        <v>501</v>
      </c>
      <c r="H39" s="1159"/>
      <c r="I39" s="1159"/>
      <c r="J39" s="1160"/>
      <c r="K39" s="302">
        <v>-2928</v>
      </c>
      <c r="L39" s="302">
        <v>-657</v>
      </c>
      <c r="M39" s="303">
        <v>-3340</v>
      </c>
      <c r="N39" s="304">
        <v>-80.3</v>
      </c>
      <c r="O39" s="295"/>
    </row>
    <row r="40" spans="1:16" ht="27" customHeight="1">
      <c r="A40" s="250"/>
      <c r="B40" s="246"/>
      <c r="C40" s="246"/>
      <c r="D40" s="246"/>
      <c r="E40" s="246"/>
      <c r="F40" s="246"/>
      <c r="G40" s="1155" t="s">
        <v>502</v>
      </c>
      <c r="H40" s="1156"/>
      <c r="I40" s="1156"/>
      <c r="J40" s="1157"/>
      <c r="K40" s="302">
        <v>-195203</v>
      </c>
      <c r="L40" s="302">
        <v>-43767</v>
      </c>
      <c r="M40" s="303">
        <v>-104131</v>
      </c>
      <c r="N40" s="304">
        <v>-58</v>
      </c>
      <c r="O40" s="295"/>
    </row>
    <row r="41" spans="1:16">
      <c r="A41" s="250"/>
      <c r="B41" s="246"/>
      <c r="C41" s="246"/>
      <c r="D41" s="246"/>
      <c r="E41" s="246"/>
      <c r="F41" s="246"/>
      <c r="G41" s="1161" t="s">
        <v>283</v>
      </c>
      <c r="H41" s="1162"/>
      <c r="I41" s="1162"/>
      <c r="J41" s="1163"/>
      <c r="K41" s="296">
        <v>62498</v>
      </c>
      <c r="L41" s="302">
        <v>14013</v>
      </c>
      <c r="M41" s="303">
        <v>30511</v>
      </c>
      <c r="N41" s="304">
        <v>-54.1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8" t="s">
        <v>471</v>
      </c>
      <c r="J49" s="1150" t="s">
        <v>506</v>
      </c>
      <c r="K49" s="1151"/>
      <c r="L49" s="1151"/>
      <c r="M49" s="1151"/>
      <c r="N49" s="1152"/>
    </row>
    <row r="50" spans="1:14">
      <c r="A50" s="250"/>
      <c r="B50" s="246"/>
      <c r="C50" s="246"/>
      <c r="D50" s="246"/>
      <c r="E50" s="246"/>
      <c r="F50" s="246"/>
      <c r="G50" s="314"/>
      <c r="H50" s="315"/>
      <c r="I50" s="1149"/>
      <c r="J50" s="316" t="s">
        <v>507</v>
      </c>
      <c r="K50" s="317" t="s">
        <v>508</v>
      </c>
      <c r="L50" s="318" t="s">
        <v>509</v>
      </c>
      <c r="M50" s="319" t="s">
        <v>510</v>
      </c>
      <c r="N50" s="320" t="s">
        <v>511</v>
      </c>
    </row>
    <row r="51" spans="1:14">
      <c r="A51" s="250"/>
      <c r="B51" s="246"/>
      <c r="C51" s="246"/>
      <c r="D51" s="246"/>
      <c r="E51" s="246"/>
      <c r="F51" s="246"/>
      <c r="G51" s="312" t="s">
        <v>512</v>
      </c>
      <c r="H51" s="313"/>
      <c r="I51" s="321">
        <v>91990</v>
      </c>
      <c r="J51" s="322">
        <v>19652</v>
      </c>
      <c r="K51" s="323">
        <v>-26.3</v>
      </c>
      <c r="L51" s="324">
        <v>185018</v>
      </c>
      <c r="M51" s="325">
        <v>-9.1</v>
      </c>
      <c r="N51" s="326">
        <v>-17.2</v>
      </c>
    </row>
    <row r="52" spans="1:14">
      <c r="A52" s="250"/>
      <c r="B52" s="246"/>
      <c r="C52" s="246"/>
      <c r="D52" s="246"/>
      <c r="E52" s="246"/>
      <c r="F52" s="246"/>
      <c r="G52" s="327"/>
      <c r="H52" s="328" t="s">
        <v>513</v>
      </c>
      <c r="I52" s="329">
        <v>75157</v>
      </c>
      <c r="J52" s="330">
        <v>16056</v>
      </c>
      <c r="K52" s="331">
        <v>0.8</v>
      </c>
      <c r="L52" s="332">
        <v>95064</v>
      </c>
      <c r="M52" s="333">
        <v>-21.5</v>
      </c>
      <c r="N52" s="334">
        <v>22.3</v>
      </c>
    </row>
    <row r="53" spans="1:14">
      <c r="A53" s="250"/>
      <c r="B53" s="246"/>
      <c r="C53" s="246"/>
      <c r="D53" s="246"/>
      <c r="E53" s="246"/>
      <c r="F53" s="246"/>
      <c r="G53" s="312" t="s">
        <v>514</v>
      </c>
      <c r="H53" s="313"/>
      <c r="I53" s="321">
        <v>156688</v>
      </c>
      <c r="J53" s="322">
        <v>33711</v>
      </c>
      <c r="K53" s="323">
        <v>71.5</v>
      </c>
      <c r="L53" s="324">
        <v>238802</v>
      </c>
      <c r="M53" s="325">
        <v>29.1</v>
      </c>
      <c r="N53" s="326">
        <v>42.4</v>
      </c>
    </row>
    <row r="54" spans="1:14">
      <c r="A54" s="250"/>
      <c r="B54" s="246"/>
      <c r="C54" s="246"/>
      <c r="D54" s="246"/>
      <c r="E54" s="246"/>
      <c r="F54" s="246"/>
      <c r="G54" s="327"/>
      <c r="H54" s="328" t="s">
        <v>513</v>
      </c>
      <c r="I54" s="329">
        <v>112577</v>
      </c>
      <c r="J54" s="330">
        <v>24221</v>
      </c>
      <c r="K54" s="331">
        <v>50.9</v>
      </c>
      <c r="L54" s="332">
        <v>128562</v>
      </c>
      <c r="M54" s="333">
        <v>35.200000000000003</v>
      </c>
      <c r="N54" s="334">
        <v>15.7</v>
      </c>
    </row>
    <row r="55" spans="1:14">
      <c r="A55" s="250"/>
      <c r="B55" s="246"/>
      <c r="C55" s="246"/>
      <c r="D55" s="246"/>
      <c r="E55" s="246"/>
      <c r="F55" s="246"/>
      <c r="G55" s="312" t="s">
        <v>515</v>
      </c>
      <c r="H55" s="313"/>
      <c r="I55" s="321">
        <v>144267</v>
      </c>
      <c r="J55" s="322">
        <v>31596</v>
      </c>
      <c r="K55" s="323">
        <v>-6.3</v>
      </c>
      <c r="L55" s="324">
        <v>288550</v>
      </c>
      <c r="M55" s="325">
        <v>20.8</v>
      </c>
      <c r="N55" s="326">
        <v>-27.1</v>
      </c>
    </row>
    <row r="56" spans="1:14">
      <c r="A56" s="250"/>
      <c r="B56" s="246"/>
      <c r="C56" s="246"/>
      <c r="D56" s="246"/>
      <c r="E56" s="246"/>
      <c r="F56" s="246"/>
      <c r="G56" s="327"/>
      <c r="H56" s="328" t="s">
        <v>513</v>
      </c>
      <c r="I56" s="329">
        <v>89231</v>
      </c>
      <c r="J56" s="330">
        <v>19542</v>
      </c>
      <c r="K56" s="331">
        <v>-19.3</v>
      </c>
      <c r="L56" s="332">
        <v>141525</v>
      </c>
      <c r="M56" s="333">
        <v>10.1</v>
      </c>
      <c r="N56" s="334">
        <v>-29.4</v>
      </c>
    </row>
    <row r="57" spans="1:14">
      <c r="A57" s="250"/>
      <c r="B57" s="246"/>
      <c r="C57" s="246"/>
      <c r="D57" s="246"/>
      <c r="E57" s="246"/>
      <c r="F57" s="246"/>
      <c r="G57" s="312" t="s">
        <v>516</v>
      </c>
      <c r="H57" s="313"/>
      <c r="I57" s="321">
        <v>484865</v>
      </c>
      <c r="J57" s="322">
        <v>107772</v>
      </c>
      <c r="K57" s="323">
        <v>241.1</v>
      </c>
      <c r="L57" s="324">
        <v>245039</v>
      </c>
      <c r="M57" s="325">
        <v>-15.1</v>
      </c>
      <c r="N57" s="326">
        <v>256.2</v>
      </c>
    </row>
    <row r="58" spans="1:14">
      <c r="A58" s="250"/>
      <c r="B58" s="246"/>
      <c r="C58" s="246"/>
      <c r="D58" s="246"/>
      <c r="E58" s="246"/>
      <c r="F58" s="246"/>
      <c r="G58" s="327"/>
      <c r="H58" s="328" t="s">
        <v>513</v>
      </c>
      <c r="I58" s="329">
        <v>99632</v>
      </c>
      <c r="J58" s="330">
        <v>22145</v>
      </c>
      <c r="K58" s="331">
        <v>13.3</v>
      </c>
      <c r="L58" s="332">
        <v>108922</v>
      </c>
      <c r="M58" s="333">
        <v>-23</v>
      </c>
      <c r="N58" s="334">
        <v>36.299999999999997</v>
      </c>
    </row>
    <row r="59" spans="1:14">
      <c r="A59" s="250"/>
      <c r="B59" s="246"/>
      <c r="C59" s="246"/>
      <c r="D59" s="246"/>
      <c r="E59" s="246"/>
      <c r="F59" s="246"/>
      <c r="G59" s="312" t="s">
        <v>517</v>
      </c>
      <c r="H59" s="313"/>
      <c r="I59" s="321">
        <v>196278</v>
      </c>
      <c r="J59" s="322">
        <v>44009</v>
      </c>
      <c r="K59" s="323">
        <v>-59.2</v>
      </c>
      <c r="L59" s="324">
        <v>237994</v>
      </c>
      <c r="M59" s="325">
        <v>-2.9</v>
      </c>
      <c r="N59" s="326">
        <v>-56.3</v>
      </c>
    </row>
    <row r="60" spans="1:14">
      <c r="A60" s="250"/>
      <c r="B60" s="246"/>
      <c r="C60" s="246"/>
      <c r="D60" s="246"/>
      <c r="E60" s="246"/>
      <c r="F60" s="246"/>
      <c r="G60" s="327"/>
      <c r="H60" s="328" t="s">
        <v>513</v>
      </c>
      <c r="I60" s="335">
        <v>56687</v>
      </c>
      <c r="J60" s="330">
        <v>12710</v>
      </c>
      <c r="K60" s="331">
        <v>-42.6</v>
      </c>
      <c r="L60" s="332">
        <v>110361</v>
      </c>
      <c r="M60" s="333">
        <v>1.3</v>
      </c>
      <c r="N60" s="334">
        <v>-43.9</v>
      </c>
    </row>
    <row r="61" spans="1:14">
      <c r="A61" s="250"/>
      <c r="B61" s="246"/>
      <c r="C61" s="246"/>
      <c r="D61" s="246"/>
      <c r="E61" s="246"/>
      <c r="F61" s="246"/>
      <c r="G61" s="312" t="s">
        <v>518</v>
      </c>
      <c r="H61" s="336"/>
      <c r="I61" s="337">
        <v>214818</v>
      </c>
      <c r="J61" s="338">
        <v>47348</v>
      </c>
      <c r="K61" s="339">
        <v>44.2</v>
      </c>
      <c r="L61" s="340">
        <v>239081</v>
      </c>
      <c r="M61" s="341">
        <v>4.5999999999999996</v>
      </c>
      <c r="N61" s="326">
        <v>39.6</v>
      </c>
    </row>
    <row r="62" spans="1:14">
      <c r="A62" s="250"/>
      <c r="B62" s="246"/>
      <c r="C62" s="246"/>
      <c r="D62" s="246"/>
      <c r="E62" s="246"/>
      <c r="F62" s="246"/>
      <c r="G62" s="327"/>
      <c r="H62" s="328" t="s">
        <v>513</v>
      </c>
      <c r="I62" s="329">
        <v>86657</v>
      </c>
      <c r="J62" s="330">
        <v>18935</v>
      </c>
      <c r="K62" s="331">
        <v>0.6</v>
      </c>
      <c r="L62" s="332">
        <v>116887</v>
      </c>
      <c r="M62" s="333">
        <v>0.4</v>
      </c>
      <c r="N62" s="334">
        <v>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customSheetViews>
    <customSheetView guid="{290EDBE2-FB01-43F4-B0BB-F051697EDE22}" scale="90" showPageBreaks="1" showGridLines="0" fitToPage="1" hiddenRows="1" hiddenColumns="1" view="pageBreakPreview" topLeftCell="A37">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2"/>
  <headerFooter>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290EDBE2-FB01-43F4-B0BB-F051697EDE22}" showGridLines="0" fitToPage="1" hiddenRows="1" hiddenColumns="1" topLeftCell="A77">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2"/>
  <headerFooter>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290EDBE2-FB01-43F4-B0BB-F051697EDE22}" scale="80" showGridLines="0" fitToPage="1" hiddenRows="1" hiddenColumns="1" topLeftCell="A65">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2"/>
  <headerFooter>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3" t="s">
        <v>3</v>
      </c>
      <c r="D47" s="1173"/>
      <c r="E47" s="1174"/>
      <c r="F47" s="11">
        <v>8.59</v>
      </c>
      <c r="G47" s="12">
        <v>11.59</v>
      </c>
      <c r="H47" s="12">
        <v>11.77</v>
      </c>
      <c r="I47" s="12">
        <v>16.46</v>
      </c>
      <c r="J47" s="13">
        <v>16.93</v>
      </c>
    </row>
    <row r="48" spans="2:10" ht="57.75" customHeight="1">
      <c r="B48" s="14"/>
      <c r="C48" s="1175" t="s">
        <v>4</v>
      </c>
      <c r="D48" s="1175"/>
      <c r="E48" s="1176"/>
      <c r="F48" s="15">
        <v>5.59</v>
      </c>
      <c r="G48" s="16">
        <v>6.9</v>
      </c>
      <c r="H48" s="16">
        <v>8.0299999999999994</v>
      </c>
      <c r="I48" s="16">
        <v>6.17</v>
      </c>
      <c r="J48" s="17">
        <v>6.68</v>
      </c>
    </row>
    <row r="49" spans="2:10" ht="57.75" customHeight="1" thickBot="1">
      <c r="B49" s="18"/>
      <c r="C49" s="1177" t="s">
        <v>5</v>
      </c>
      <c r="D49" s="1177"/>
      <c r="E49" s="1178"/>
      <c r="F49" s="19">
        <v>0.89</v>
      </c>
      <c r="G49" s="20">
        <v>4.51</v>
      </c>
      <c r="H49" s="20">
        <v>1.03</v>
      </c>
      <c r="I49" s="20">
        <v>3.76</v>
      </c>
      <c r="J49" s="21">
        <v>0.79</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290EDBE2-FB01-43F4-B0BB-F051697EDE22}" scale="90" showGridLines="0" fitToPage="1" hiddenRows="1" hiddenColumns="1" topLeftCell="B25">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2"/>
  <headerFooter>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2018-11-15T04:50:08Z</cp:lastPrinted>
  <dcterms:created xsi:type="dcterms:W3CDTF">2018-01-24T04:52:34Z</dcterms:created>
  <dcterms:modified xsi:type="dcterms:W3CDTF">2018-11-15T04:51:05Z</dcterms:modified>
</cp:coreProperties>
</file>