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AM38" i="9"/>
  <c r="U38" i="9"/>
  <c r="C38" i="9"/>
  <c r="AM37" i="9"/>
  <c r="C37" i="9"/>
  <c r="AM36" i="9"/>
  <c r="C36" i="9"/>
  <c r="C35" i="9"/>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W34" i="9" l="1"/>
  <c r="BW35" i="9" l="1"/>
  <c r="BW36" i="9" s="1"/>
  <c r="BW37" i="9" s="1"/>
  <c r="BW38" i="9" s="1"/>
  <c r="BW39" i="9" s="1"/>
  <c r="BW40" i="9" s="1"/>
  <c r="BW41" i="9" s="1"/>
  <c r="BW42" i="9" s="1"/>
  <c r="BW43" i="9" s="1"/>
  <c r="CO34" i="9"/>
  <c r="CO35" i="9" s="1"/>
  <c r="CO36" i="9" s="1"/>
  <c r="CO37" i="9" s="1"/>
  <c r="CO38" i="9" s="1"/>
</calcChain>
</file>

<file path=xl/sharedStrings.xml><?xml version="1.0" encoding="utf-8"?>
<sst xmlns="http://schemas.openxmlformats.org/spreadsheetml/2006/main" count="1111" uniqueCount="576">
  <si>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</si>
  <si>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</si>
  <si>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</si>
  <si>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</si>
  <si>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</si>
  <si>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</si>
  <si>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</si>
  <si>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</si>
  <si>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</si>
  <si>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</si>
  <si>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</si>
  <si>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</si>
  <si>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</si>
  <si>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</si>
  <si>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</si>
  <si>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</si>
  <si>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</si>
  <si>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</si>
  <si>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</si>
  <si>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</si>
  <si>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</si>
  <si>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</si>
  <si>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</si>
  <si>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</si>
  <si>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</si>
  <si>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</si>
  <si>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</si>
  <si>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</si>
  <si>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</si>
  <si>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</si>
  <si>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</si>
  <si>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</si>
  <si>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</si>
  <si>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</si>
  <si>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</si>
  <si>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</si>
  <si>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</si>
  <si>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</si>
  <si>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</si>
  <si>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</si>
  <si>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</si>
  <si>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</si>
  <si>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</si>
  <si>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</si>
  <si>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</si>
  <si>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</si>
  <si>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</si>
  <si>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</si>
  <si>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</si>
  <si>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</si>
  <si>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</si>
  <si>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</si>
  <si>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</si>
  <si>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</si>
  <si>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</si>
  <si>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</si>
  <si>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</si>
  <si>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</si>
  <si>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</si>
  <si>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</si>
  <si>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</si>
  <si>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</si>
  <si>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</si>
  <si>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</si>
  <si>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</si>
  <si>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</si>
  <si>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</si>
  <si>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</si>
  <si>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</si>
  <si>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</si>
  <si>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</si>
  <si>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</si>
  <si>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</si>
  <si>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</si>
  <si>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</si>
  <si>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</si>
  <si>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</si>
  <si>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</si>
  <si>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</si>
  <si>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</si>
  <si>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</si>
  <si>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</si>
  <si>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南アルプス市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</si>
  <si>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</si>
  <si>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</si>
  <si>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</si>
  <si>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</si>
  <si>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</si>
  <si>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</si>
  <si>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</si>
  <si>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</si>
  <si>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</si>
  <si>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</si>
  <si>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</si>
  <si>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</si>
  <si>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</si>
  <si>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</si>
  <si>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</si>
  <si>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</si>
  <si>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</si>
  <si>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</si>
  <si>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</si>
  <si>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</si>
  <si>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</si>
  <si>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</si>
  <si>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</si>
  <si>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</si>
  <si>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</si>
  <si>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</si>
  <si>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</si>
  <si>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</si>
  <si>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</si>
  <si>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</si>
  <si>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</si>
  <si>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</si>
  <si>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</si>
  <si>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</si>
  <si>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</si>
  <si>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</si>
  <si>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</si>
  <si>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</si>
  <si>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</si>
  <si>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</si>
  <si>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</si>
  <si>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</si>
  <si>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</si>
  <si>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</si>
  <si>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</si>
  <si>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</si>
  <si>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</si>
  <si>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</si>
  <si>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</si>
  <si>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</si>
  <si>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</si>
  <si>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</si>
  <si>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</si>
  <si>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</si>
  <si>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</si>
  <si>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</si>
  <si>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</si>
  <si>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</si>
  <si>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</si>
  <si>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</si>
  <si>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</si>
  <si>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</si>
  <si>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</si>
  <si>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</si>
  <si>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</si>
  <si>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</si>
  <si>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</si>
  <si>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</si>
  <si>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</si>
  <si>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</si>
  <si>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</si>
  <si>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</si>
  <si>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</si>
  <si>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</si>
  <si>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</si>
  <si>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</si>
  <si>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</si>
  <si>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</si>
  <si>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</si>
  <si>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</si>
  <si>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</si>
  <si>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</si>
  <si>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</si>
  <si>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</si>
  <si>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</si>
  <si>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</si>
  <si>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</si>
  <si>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</si>
  <si>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</si>
  <si>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</si>
  <si>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</si>
  <si>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</si>
  <si>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</si>
  <si>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</si>
  <si>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</si>
  <si>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</si>
  <si>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</si>
  <si>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</si>
  <si>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</si>
  <si>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</si>
  <si>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</si>
  <si>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</si>
  <si>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</si>
  <si>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</si>
  <si>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</si>
  <si>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</si>
  <si>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</si>
  <si>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</si>
  <si>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</si>
  <si>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</si>
  <si>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</si>
  <si>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</si>
  <si>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</si>
  <si>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山梨県南アルプス市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</si>
  <si>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</si>
  <si>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</si>
  <si>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</si>
  <si>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</si>
  <si>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</si>
  <si>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</si>
  <si>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</si>
  <si>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</si>
  <si>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</si>
  <si>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</si>
  <si>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</si>
  <si>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</si>
  <si>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</si>
  <si>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</si>
  <si>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</si>
  <si>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</si>
  <si>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</si>
  <si>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</si>
  <si>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</si>
  <si>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</si>
  <si>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</si>
  <si>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</si>
  <si>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</si>
  <si>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</si>
  <si>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</si>
  <si>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</si>
  <si>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</si>
  <si>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</si>
  <si>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</si>
  <si>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</si>
  <si>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</si>
  <si>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</si>
  <si>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</si>
  <si>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</si>
  <si>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</si>
  <si>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</si>
  <si>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</si>
  <si>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</si>
  <si>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</si>
  <si>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</si>
  <si>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</si>
  <si>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</si>
  <si>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</si>
  <si>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</si>
  <si>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</si>
  <si>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</si>
  <si>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</si>
  <si>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</si>
  <si>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</si>
  <si>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</si>
  <si>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</si>
  <si>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</si>
  <si>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</si>
  <si>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</si>
  <si>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</si>
  <si>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</si>
  <si>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</si>
  <si>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</si>
  <si>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</si>
  <si>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</si>
  <si>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</si>
  <si>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</si>
  <si>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</si>
  <si>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</si>
  <si>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</si>
  <si>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</si>
  <si>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</si>
  <si>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</si>
  <si>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</si>
  <si>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</si>
  <si>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</si>
  <si>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</si>
  <si>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</si>
  <si>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</si>
  <si>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</si>
  <si>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</si>
  <si>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</si>
  <si>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</si>
  <si>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</si>
  <si>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</si>
  <si>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</si>
  <si>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</si>
  <si>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</si>
  <si>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</si>
  <si>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</si>
  <si>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</si>
  <si>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</si>
  <si>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</si>
  <si>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</si>
  <si>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</si>
  <si>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</si>
  <si>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</si>
  <si>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</si>
  <si>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</si>
  <si>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</si>
  <si>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</si>
  <si>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</si>
  <si>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</si>
  <si>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</si>
  <si>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</si>
  <si>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</si>
  <si>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</si>
  <si>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</si>
  <si>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</si>
  <si>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</si>
  <si>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</si>
  <si>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</si>
  <si>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</si>
  <si>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</si>
  <si>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</si>
  <si>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</si>
  <si>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</si>
  <si>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</si>
  <si>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</si>
  <si>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</si>
  <si>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</si>
  <si>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</si>
  <si>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</si>
  <si>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</si>
  <si>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</si>
  <si>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</si>
  <si>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</si>
  <si>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</si>
  <si>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</si>
  <si>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</si>
  <si>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</si>
  <si>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</si>
  <si>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</si>
  <si>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</si>
  <si>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</si>
  <si>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</si>
  <si>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</si>
  <si>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</si>
  <si>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</si>
  <si>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</si>
  <si>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</si>
  <si>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</si>
  <si>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</si>
  <si>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</si>
  <si>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</si>
  <si>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</si>
  <si>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</si>
  <si>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</si>
  <si>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</si>
  <si>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</si>
  <si>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</si>
  <si>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</si>
  <si>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</si>
  <si>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山梨県南アルプス市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</si>
  <si>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</si>
  <si>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</si>
  <si>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</si>
  <si>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</si>
  <si>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</si>
  <si>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</si>
  <si>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</si>
  <si>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</si>
  <si>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</si>
  <si>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</si>
  <si>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</si>
  <si>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</si>
  <si>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</si>
  <si>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</si>
  <si>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</si>
  <si>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</si>
  <si>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</si>
  <si>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</si>
  <si>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</si>
  <si>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</si>
  <si>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</si>
  <si>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</si>
  <si>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</si>
  <si>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</si>
  <si>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</si>
  <si>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</si>
  <si>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</si>
  <si>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</si>
  <si>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</si>
  <si>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</si>
  <si>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</si>
  <si>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</si>
  <si>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</si>
  <si>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</si>
  <si>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</si>
  <si>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</si>
  <si>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居宅介護予防支援事業特別会計</t>
    <phoneticPr fontId="5"/>
  </si>
  <si>
    <t>水道事業会計</t>
    <phoneticPr fontId="5"/>
  </si>
  <si>
    <t>法適用企業</t>
    <phoneticPr fontId="5"/>
  </si>
  <si>
    <t>自動車運送事業会計</t>
    <phoneticPr fontId="5"/>
  </si>
  <si>
    <t>下水道事業特別会計</t>
    <phoneticPr fontId="5"/>
  </si>
  <si>
    <t>法非適用企業</t>
    <phoneticPr fontId="5"/>
  </si>
  <si>
    <t>芦安農業集落排水事業特別会計</t>
    <phoneticPr fontId="5"/>
  </si>
  <si>
    <t>温泉給湯事業特別会計</t>
    <phoneticPr fontId="5"/>
  </si>
  <si>
    <t>山梨県北岳山荘管理事業特別会計</t>
    <phoneticPr fontId="5"/>
  </si>
  <si>
    <t>芦安簡易水道事業特別会計</t>
    <phoneticPr fontId="5"/>
  </si>
  <si>
    <t>土地取得造成事業特別会計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</si>
  <si>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</si>
  <si>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</si>
  <si>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</si>
  <si>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</si>
  <si>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</si>
  <si>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</si>
  <si>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</si>
  <si>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</si>
  <si>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</si>
  <si>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</si>
  <si>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</si>
  <si>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</si>
  <si>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</si>
  <si>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</si>
  <si>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</si>
  <si>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</si>
  <si>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</si>
  <si>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</si>
  <si>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</si>
  <si>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</si>
  <si>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</si>
  <si>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</si>
  <si>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</si>
  <si>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</si>
  <si>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</si>
  <si>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</si>
  <si>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</si>
  <si>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</si>
  <si>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</si>
  <si>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</si>
  <si>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</si>
  <si>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</si>
  <si>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</si>
  <si>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</si>
  <si>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</si>
  <si>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</si>
  <si>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</si>
  <si>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</si>
  <si>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</si>
  <si>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</si>
  <si>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</si>
  <si>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</si>
  <si>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</si>
  <si>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</si>
  <si>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</si>
  <si>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</si>
  <si>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</si>
  <si>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</si>
  <si>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</si>
  <si>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</si>
  <si>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</si>
  <si>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</si>
  <si>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</si>
  <si>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</si>
  <si>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</si>
  <si>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</si>
  <si>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</si>
  <si>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</si>
  <si>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</si>
  <si>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</si>
  <si>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</si>
  <si>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</si>
  <si>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</si>
  <si>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</si>
  <si>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</si>
  <si>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</si>
  <si>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</si>
  <si>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</si>
  <si>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</si>
  <si>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</si>
  <si>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</si>
  <si>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</si>
  <si>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</si>
  <si>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</si>
  <si>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</si>
  <si>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</si>
  <si>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</si>
  <si>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</si>
  <si>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</si>
  <si>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</si>
  <si>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</si>
  <si>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</si>
  <si>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</si>
  <si>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</si>
  <si>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</si>
  <si>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</si>
  <si>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</si>
  <si>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</si>
  <si>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</si>
  <si>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</si>
  <si>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</si>
  <si>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</si>
  <si>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</si>
  <si>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</si>
  <si>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</si>
  <si>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</si>
  <si>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</si>
  <si>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</si>
  <si>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</si>
  <si>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</si>
  <si>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</si>
  <si>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</si>
  <si>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</si>
  <si>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</si>
  <si>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</si>
  <si>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</si>
  <si>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</si>
  <si>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</si>
  <si>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</si>
  <si>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</si>
  <si>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</si>
  <si>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</si>
  <si>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</si>
  <si>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</si>
  <si>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</si>
  <si>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</si>
  <si>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</si>
  <si>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</si>
  <si>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</si>
  <si>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</si>
  <si>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</si>
  <si>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</si>
  <si>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</si>
  <si>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</si>
  <si>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</si>
  <si>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</si>
  <si>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</si>
  <si>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</si>
  <si>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</si>
  <si>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</si>
  <si>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</si>
  <si>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</si>
  <si>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</si>
  <si>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</si>
  <si>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</si>
  <si>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</si>
  <si>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</si>
  <si>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介護保険特別会計</t>
  </si>
  <si>
    <t>国民健康保険特別会計</t>
  </si>
  <si>
    <t>自動車運送事業会計</t>
  </si>
  <si>
    <t>下水道事業特別会計</t>
  </si>
  <si>
    <t>山梨県北岳山荘管理事業特別会計</t>
  </si>
  <si>
    <t>芦安農業集落排水事業特別会計</t>
  </si>
  <si>
    <t>その他会計（赤字）</t>
  </si>
  <si>
    <t>その他会計（黒字）</t>
  </si>
  <si>
    <t>-</t>
    <phoneticPr fontId="2"/>
  </si>
  <si>
    <t>-</t>
    <phoneticPr fontId="2"/>
  </si>
  <si>
    <t>三郡衛生組合（一般会計）</t>
  </si>
  <si>
    <t>三郡衛生組合（し尿処理事業特別会計）</t>
  </si>
  <si>
    <t>三郡衛生組合（火葬事業特別会計）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</si>
  <si>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</si>
  <si>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</si>
  <si>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</si>
  <si>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</si>
  <si>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</si>
  <si>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</si>
  <si>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山梨県市町村総合事務組合（一般会計）</t>
  </si>
  <si>
    <t>山梨県市町村総合事務組合（電子化事業及び会館管理・研修事業特別会計）</t>
    <rPh sb="18" eb="19">
      <t>オヨ</t>
    </rPh>
    <phoneticPr fontId="2"/>
  </si>
  <si>
    <t>山梨県市町村総合事務組合（一般廃棄物最終処分場事業特別会計）</t>
    <rPh sb="13" eb="15">
      <t>イッパン</t>
    </rPh>
    <rPh sb="15" eb="18">
      <t>ハイキブツ</t>
    </rPh>
    <rPh sb="18" eb="20">
      <t>サイシュウ</t>
    </rPh>
    <rPh sb="20" eb="23">
      <t>ショブンジョウ</t>
    </rPh>
    <rPh sb="23" eb="25">
      <t>ジギョウ</t>
    </rPh>
    <phoneticPr fontId="24"/>
  </si>
  <si>
    <t>山梨県市町村総合事務組合（交通災害共済事業特別会計）</t>
  </si>
  <si>
    <t>山梨県後期高齢者医療広域連合（一般会計）</t>
  </si>
  <si>
    <t>山梨県後期高齢者医療広域連合（後期高齢者医療特別会計）</t>
  </si>
  <si>
    <t>御勅使川入旧三十六ヶ村入会山恩賜県有財産保護組合（一般会計）</t>
    <rPh sb="25" eb="27">
      <t>イッパン</t>
    </rPh>
    <rPh sb="27" eb="29">
      <t>カイケイ</t>
    </rPh>
    <phoneticPr fontId="24"/>
  </si>
  <si>
    <t>山梨県市町村総合事務組合（入札参加資格審査事業費特別会計）</t>
    <rPh sb="13" eb="15">
      <t>ニュウサツ</t>
    </rPh>
    <rPh sb="15" eb="17">
      <t>サンカ</t>
    </rPh>
    <rPh sb="17" eb="19">
      <t>シカク</t>
    </rPh>
    <rPh sb="19" eb="21">
      <t>シンサ</t>
    </rPh>
    <rPh sb="21" eb="24">
      <t>ジギョウヒ</t>
    </rPh>
    <rPh sb="24" eb="26">
      <t>トクベツ</t>
    </rPh>
    <rPh sb="26" eb="28">
      <t>カイケイ</t>
    </rPh>
    <phoneticPr fontId="2"/>
  </si>
  <si>
    <t>-</t>
    <phoneticPr fontId="2"/>
  </si>
  <si>
    <t>白根ケーブルネットワーク</t>
    <rPh sb="0" eb="2">
      <t>シラネ</t>
    </rPh>
    <phoneticPr fontId="24"/>
  </si>
  <si>
    <t>桃源文化振興協会</t>
    <rPh sb="0" eb="2">
      <t>トウゲン</t>
    </rPh>
    <rPh sb="2" eb="4">
      <t>ブンカ</t>
    </rPh>
    <rPh sb="4" eb="6">
      <t>シンコウ</t>
    </rPh>
    <rPh sb="6" eb="8">
      <t>キョウカイ</t>
    </rPh>
    <phoneticPr fontId="24"/>
  </si>
  <si>
    <t>南アルプス市体育協会</t>
    <rPh sb="0" eb="1">
      <t>ミナミ</t>
    </rPh>
    <rPh sb="5" eb="6">
      <t>シ</t>
    </rPh>
    <rPh sb="6" eb="8">
      <t>タイイク</t>
    </rPh>
    <rPh sb="8" eb="10">
      <t>キョウカイ</t>
    </rPh>
    <phoneticPr fontId="24"/>
  </si>
  <si>
    <t>南アルプスプロデュース</t>
    <rPh sb="0" eb="1">
      <t>ミナミ</t>
    </rPh>
    <phoneticPr fontId="2"/>
  </si>
  <si>
    <t>南アルプス市農業振興公社</t>
    <rPh sb="0" eb="6">
      <t>ミ</t>
    </rPh>
    <rPh sb="6" eb="8">
      <t>ノウギョウ</t>
    </rPh>
    <rPh sb="8" eb="10">
      <t>シンコウ</t>
    </rPh>
    <rPh sb="10" eb="12">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</si>
  <si>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</si>
  <si>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</si>
  <si>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</si>
  <si>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</si>
  <si>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</si>
  <si>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</si>
  <si>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</si>
  <si>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</si>
  <si>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</si>
  <si>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</si>
  <si>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</si>
  <si>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27年度における将来負担比率はマイナス数値となった。これは一般会計の市債現在高が、合併後実施してきた繰上償還の効果により減少し、また、将来の財政運営に備え、基金に積立てを行い、交付税算入の高い起債を活用し事業を実施したためである。
有形固定資産減価償却率も類似団体と比較し低い数値となっているため、将来負担を抑制しつつ、適切な施設の更新等が行えていると分析する。</t>
    <phoneticPr fontId="5"/>
  </si>
  <si>
    <t>実質公債費比率は年々減少傾向にあり、平成28年度においては類似団体と比較し大幅に低い5.2％となった。将来負担比率もマイナス数値であるため、実質公債費比率は今後さらに低下していく見込である。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</si>
</sst>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36414</c:v>
                </c:pt>
                <c:pt idx="1">
                  <c:v>43440</c:v>
                </c:pt>
                <c:pt idx="2">
                  <c:v>29617</c:v>
                </c:pt>
                <c:pt idx="3">
                  <c:v>47470</c:v>
                </c:pt>
                <c:pt idx="4">
                  <c:v>81863</c:v>
                </c:pt>
              </c:numCache>
            </c:numRef>
          </c:val>
          <c:smooth val="0"/>
        </c:ser>
        <c:dLbls>
          <c:showLegendKey val="0"/>
          <c:showVal val="0"/>
          <c:showCatName val="0"/>
          <c:showSerName val="0"/>
          <c:showPercent val="0"/>
          <c:showBubbleSize val="0"/>
        </c:dLbls>
        <c:marker val="1"/>
        <c:smooth val="0"/>
        <c:axId val="103895808"/>
        <c:axId val="103897728"/>
      </c:lineChart>
      <c:catAx>
        <c:axId val="10389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97728"/>
        <c:crosses val="autoZero"/>
        <c:auto val="1"/>
        <c:lblAlgn val="ctr"/>
        <c:lblOffset val="100"/>
        <c:tickLblSkip val="1"/>
        <c:tickMarkSkip val="1"/>
        <c:noMultiLvlLbl val="0"/>
      </c:catAx>
      <c:valAx>
        <c:axId val="1038977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9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4.22</c:v>
                </c:pt>
                <c:pt idx="1">
                  <c:v>4.38</c:v>
                </c:pt>
                <c:pt idx="2">
                  <c:v>6.48</c:v>
                </c:pt>
                <c:pt idx="3">
                  <c:v>8.7100000000000009</c:v>
                </c:pt>
                <c:pt idx="4">
                  <c:v>6.85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21.05</c:v>
                </c:pt>
                <c:pt idx="1">
                  <c:v>20.69</c:v>
                </c:pt>
                <c:pt idx="2">
                  <c:v>21.52</c:v>
                </c:pt>
                <c:pt idx="3">
                  <c:v>21.43</c:v>
                </c:pt>
                <c:pt idx="4">
                  <c:v>21.87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6704128"/>
        <c:axId val="8670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5.4</c:v>
                </c:pt>
                <c:pt idx="1">
                  <c:v>3.95</c:v>
                </c:pt>
                <c:pt idx="2">
                  <c:v>3.61</c:v>
                </c:pt>
                <c:pt idx="3">
                  <c:v>6.27</c:v>
                </c:pt>
                <c:pt idx="4">
                  <c:v>1.28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6704128"/>
        <c:axId val="86706048"/>
      </c:lineChart>
      <c:catAx>
        <c:axId val="8670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706048"/>
        <c:crosses val="autoZero"/>
        <c:auto val="1"/>
        <c:lblAlgn val="ctr"/>
        <c:lblOffset val="100"/>
        <c:tickLblSkip val="1"/>
        <c:tickMarkSkip val="1"/>
        <c:noMultiLvlLbl val="0"/>
      </c:catAx>
      <c:valAx>
        <c:axId val="8670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70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0.02</c:v>
                </c:pt>
                <c:pt idx="4">
                  <c:v>#N/A</c:v>
                </c:pt>
                <c:pt idx="5">
                  <c:v>0.02</c:v>
                </c:pt>
                <c:pt idx="6">
                  <c:v>#N/A</c:v>
                </c:pt>
                <c:pt idx="7">
                  <c:v>0.27</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芦安農業集落排水事業特別会計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山梨県北岳山荘管理事業特別会計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0.16</c:v>
                </c:pt>
                <c:pt idx="4">
                  <c:v>#N/A</c:v>
                </c:pt>
                <c:pt idx="5">
                  <c:v>0.34</c:v>
                </c:pt>
                <c:pt idx="6">
                  <c:v>#N/A</c:v>
                </c:pt>
                <c:pt idx="7">
                  <c:v>0.33</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0.23</c:v>
                </c:pt>
                <c:pt idx="4">
                  <c:v>#N/A</c:v>
                </c:pt>
                <c:pt idx="5">
                  <c:v>0.22</c:v>
                </c:pt>
                <c:pt idx="6">
                  <c:v>#N/A</c:v>
                </c:pt>
                <c:pt idx="7">
                  <c:v>0.24</c:v>
                </c:pt>
                <c:pt idx="8">
                  <c:v>#N/A</c:v>
                </c:pt>
                <c:pt idx="9">
                  <c:v>0.24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1.18</c:v>
                </c:pt>
                <c:pt idx="2">
                  <c:v>#N/A</c:v>
                </c:pt>
                <c:pt idx="3">
                  <c:v>0.53</c:v>
                </c:pt>
                <c:pt idx="4">
                  <c:v>#N/A</c:v>
                </c:pt>
                <c:pt idx="5">
                  <c:v>0.23</c:v>
                </c:pt>
                <c:pt idx="6">
                  <c:v>#N/A</c:v>
                </c:pt>
                <c:pt idx="7">
                  <c:v>0.06</c:v>
                </c:pt>
                <c:pt idx="8">
                  <c:v>#N/A</c:v>
                </c:pt>
                <c:pt idx="9">
                  <c:v>1.31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0.32</c:v>
                </c:pt>
                <c:pt idx="4">
                  <c:v>#N/A</c:v>
                </c:pt>
                <c:pt idx="5">
                  <c:v>0.28999999999999998</c:v>
                </c:pt>
                <c:pt idx="6">
                  <c:v>#N/A</c:v>
                </c:pt>
                <c:pt idx="7">
                  <c:v>0.65</c:v>
                </c:pt>
                <c:pt idx="8">
                  <c:v>#N/A</c:v>
                </c:pt>
                <c:pt idx="9">
                  <c:v>1.37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4.22</c:v>
                </c:pt>
                <c:pt idx="2">
                  <c:v>#N/A</c:v>
                </c:pt>
                <c:pt idx="3">
                  <c:v>4.38</c:v>
                </c:pt>
                <c:pt idx="4">
                  <c:v>#N/A</c:v>
                </c:pt>
                <c:pt idx="5">
                  <c:v>6.48</c:v>
                </c:pt>
                <c:pt idx="6">
                  <c:v>#N/A</c:v>
                </c:pt>
                <c:pt idx="7">
                  <c:v>8.7100000000000009</c:v>
                </c:pt>
                <c:pt idx="8">
                  <c:v>#N/A</c:v>
                </c:pt>
                <c:pt idx="9">
                  <c:v>6.85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10.15</c:v>
                </c:pt>
                <c:pt idx="2">
                  <c:v>#N/A</c:v>
                </c:pt>
                <c:pt idx="3">
                  <c:v>8.39</c:v>
                </c:pt>
                <c:pt idx="4">
                  <c:v>#N/A</c:v>
                </c:pt>
                <c:pt idx="5">
                  <c:v>8.17</c:v>
                </c:pt>
                <c:pt idx="6">
                  <c:v>#N/A</c:v>
                </c:pt>
                <c:pt idx="7">
                  <c:v>7.94</c:v>
                </c:pt>
                <c:pt idx="8">
                  <c:v>#N/A</c:v>
                </c:pt>
                <c:pt idx="9">
                  <c:v>8.43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165696"/>
        <c:axId val="121167232"/>
      </c:barChart>
      <c:catAx>
        <c:axId val="12116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167232"/>
        <c:crosses val="autoZero"/>
        <c:auto val="1"/>
        <c:lblAlgn val="ctr"/>
        <c:lblOffset val="100"/>
        <c:tickLblSkip val="1"/>
        <c:tickMarkSkip val="1"/>
        <c:noMultiLvlLbl val="0"/>
      </c:catAx>
      <c:valAx>
        <c:axId val="12116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6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3694</c:v>
                </c:pt>
                <c:pt idx="5">
                  <c:v>3767</c:v>
                </c:pt>
                <c:pt idx="8">
                  <c:v>3682</c:v>
                </c:pt>
                <c:pt idx="11">
                  <c:v>3497</c:v>
                </c:pt>
                <c:pt idx="14">
                  <c:v>3555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143</c:v>
                </c:pt>
                <c:pt idx="3">
                  <c:v>126</c:v>
                </c:pt>
                <c:pt idx="6">
                  <c:v>59</c:v>
                </c:pt>
                <c:pt idx="9">
                  <c:v>47</c:v>
                </c:pt>
                <c:pt idx="12">
                  <c:v>47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902</c:v>
                </c:pt>
                <c:pt idx="3">
                  <c:v>940</c:v>
                </c:pt>
                <c:pt idx="6">
                  <c:v>968</c:v>
                </c:pt>
                <c:pt idx="9">
                  <c:v>960</c:v>
                </c:pt>
                <c:pt idx="12">
                  <c:v>969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3852</c:v>
                </c:pt>
                <c:pt idx="3">
                  <c:v>3736</c:v>
                </c:pt>
                <c:pt idx="6">
                  <c:v>3627</c:v>
                </c:pt>
                <c:pt idx="9">
                  <c:v>3298</c:v>
                </c:pt>
                <c:pt idx="12">
                  <c:v>3186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9923072"/>
        <c:axId val="9992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1206</c:v>
                </c:pt>
                <c:pt idx="2">
                  <c:v>#N/A</c:v>
                </c:pt>
                <c:pt idx="3">
                  <c:v>#N/A</c:v>
                </c:pt>
                <c:pt idx="4">
                  <c:v>1035</c:v>
                </c:pt>
                <c:pt idx="5">
                  <c:v>#N/A</c:v>
                </c:pt>
                <c:pt idx="6">
                  <c:v>#N/A</c:v>
                </c:pt>
                <c:pt idx="7">
                  <c:v>973</c:v>
                </c:pt>
                <c:pt idx="8">
                  <c:v>#N/A</c:v>
                </c:pt>
                <c:pt idx="9">
                  <c:v>#N/A</c:v>
                </c:pt>
                <c:pt idx="10">
                  <c:v>809</c:v>
                </c:pt>
                <c:pt idx="11">
                  <c:v>#N/A</c:v>
                </c:pt>
                <c:pt idx="12">
                  <c:v>#N/A</c:v>
                </c:pt>
                <c:pt idx="13">
                  <c:v>648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9923072"/>
        <c:axId val="99924992"/>
      </c:lineChart>
      <c:catAx>
        <c:axId val="9992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924992"/>
        <c:crosses val="autoZero"/>
        <c:auto val="1"/>
        <c:lblAlgn val="ctr"/>
        <c:lblOffset val="100"/>
        <c:tickLblSkip val="1"/>
        <c:tickMarkSkip val="1"/>
        <c:noMultiLvlLbl val="0"/>
      </c:catAx>
      <c:valAx>
        <c:axId val="9992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2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35513</c:v>
                </c:pt>
                <c:pt idx="5">
                  <c:v>35325</c:v>
                </c:pt>
                <c:pt idx="8">
                  <c:v>34564</c:v>
                </c:pt>
                <c:pt idx="11">
                  <c:v>34538</c:v>
                </c:pt>
                <c:pt idx="14">
                  <c:v>35591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c:v>
                </c:pt>
                <c:pt idx="5">
                  <c:v>19</c:v>
                </c:pt>
                <c:pt idx="8">
                  <c:v>15</c:v>
                </c:pt>
                <c:pt idx="11">
                  <c:v>15</c:v>
                </c:pt>
                <c:pt idx="14">
                  <c:v>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8720</c:v>
                </c:pt>
                <c:pt idx="5">
                  <c:v>10111</c:v>
                </c:pt>
                <c:pt idx="8">
                  <c:v>10944</c:v>
                </c:pt>
                <c:pt idx="11">
                  <c:v>11619</c:v>
                </c:pt>
                <c:pt idx="14">
                  <c:v>12828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5381</c:v>
                </c:pt>
                <c:pt idx="3">
                  <c:v>5300</c:v>
                </c:pt>
                <c:pt idx="6">
                  <c:v>5030</c:v>
                </c:pt>
                <c:pt idx="9">
                  <c:v>5226</c:v>
                </c:pt>
                <c:pt idx="12">
                  <c:v>5121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352</c:v>
                </c:pt>
                <c:pt idx="3">
                  <c:v>437</c:v>
                </c:pt>
                <c:pt idx="6">
                  <c:v>924</c:v>
                </c:pt>
                <c:pt idx="9">
                  <c:v>1118</c:v>
                </c:pt>
                <c:pt idx="12">
                  <c:v>1141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13845</c:v>
                </c:pt>
                <c:pt idx="3">
                  <c:v>13631</c:v>
                </c:pt>
                <c:pt idx="6">
                  <c:v>13403</c:v>
                </c:pt>
                <c:pt idx="9">
                  <c:v>13273</c:v>
                </c:pt>
                <c:pt idx="12">
                  <c:v>12858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28503</c:v>
                </c:pt>
                <c:pt idx="3">
                  <c:v>27593</c:v>
                </c:pt>
                <c:pt idx="6">
                  <c:v>26330</c:v>
                </c:pt>
                <c:pt idx="9">
                  <c:v>25719</c:v>
                </c:pt>
                <c:pt idx="12">
                  <c:v>27606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3854080"/>
        <c:axId val="103856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3819</c:v>
                </c:pt>
                <c:pt idx="2">
                  <c:v>#N/A</c:v>
                </c:pt>
                <c:pt idx="3">
                  <c:v>#N/A</c:v>
                </c:pt>
                <c:pt idx="4">
                  <c:v>1506</c:v>
                </c:pt>
                <c:pt idx="5">
                  <c:v>#N/A</c:v>
                </c:pt>
                <c:pt idx="6">
                  <c:v>#N/A</c:v>
                </c:pt>
                <c:pt idx="7">
                  <c:v>165</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3854080"/>
        <c:axId val="103856000"/>
      </c:lineChart>
      <c:catAx>
        <c:axId val="10385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856000"/>
        <c:crosses val="autoZero"/>
        <c:auto val="1"/>
        <c:lblAlgn val="ctr"/>
        <c:lblOffset val="100"/>
        <c:tickLblSkip val="1"/>
        <c:tickMarkSkip val="1"/>
        <c:noMultiLvlLbl val="0"/>
      </c:catAx>
      <c:valAx>
        <c:axId val="10385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5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{0B8C066A-BA55-4AC6-8869-892938EBF885}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{A891FC4D-2BA3-4B8E-BB57-CD2B650AE937}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{A7539D61-C642-450F-8C57-D94BD501E0B8}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{D843AB31-0534-4967-B441-531ADAD37E74}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{6AC64B45-DBF4-4B27-871A-28048FA49C54}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{26C5261E-663A-4724-94E1-6C639D3072A1}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{8919C72D-03BC-4D6A-AA9C-EB73BF534378}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{BDE38398-7AA1-4AD8-8EC8-F4BF71EEDA0A}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{2DC1365E-6AED-463B-9533-BE74B1EFDB18}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{1D66EC3F-C8BA-41B8-A5B4-CBBF14B064F8}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c:v>
                </c:pt>
              </c:numCache>
            </c:numRef>
          </c:xVal>
          <c:yVal>
            <c:numRef>
              <c:f>公会計指標分析・財政指標組合せ分析表!$K$55:$O$55</c:f>
              <c:numCache>
                <c:formatCode>#,##0.0;"▲ "#,##0.0</c:formatCode>
                <c:ptCount val="5"/>
                <c:pt idx="3">
                  <c:v>35.700000000000003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1332096"/>
        <c:axId val="121334016"/>
      </c:scatterChart>
      <c:valAx>
        <c:axId val="121332096"/>
        <c:scaling>
          <c:orientation val="minMax"/>
          <c:max val="68.400000000000006"/>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334016"/>
        <c:crosses val="autoZero"/>
        <c:crossBetween val="midCat"/>
      </c:valAx>
      <c:valAx>
        <c:axId val="121334016"/>
        <c:scaling>
          <c:orientation val="minMax"/>
          <c:max val="42.9"/>
          <c:min val="28.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332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{C4A02FFF-4BB5-425A-95FF-4CB0AEE0BE22}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{823205BC-9C2D-4B3E-8FB5-67F18F947A9C}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{CC2C7400-4D59-43BF-890A-588DB4B18EB4}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{44475DB1-5E60-4FC7-8664-1908998CC63F}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{1BD1CAF1-1909-46F8-B3F7-CB2F282EF5F3}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8.1999999999999993</c:v>
                </c:pt>
                <c:pt idx="2">
                  <c:v>6.7</c:v>
                </c:pt>
                <c:pt idx="3">
                  <c:v>5.9</c:v>
                </c:pt>
                <c:pt idx="4">
                  <c:v>5.2</c:v>
                </c:pt>
              </c:numCache>
            </c:numRef>
          </c:xVal>
          <c:yVal>
            <c:numRef>
              <c:f>公会計指標分析・財政指標組合せ分析表!$K$73:$O$73</c:f>
              <c:numCache>
                <c:formatCode>#,##0.0;"▲ "#,##0.0</c:formatCode>
                <c:ptCount val="5"/>
                <c:pt idx="0">
                  <c:v>23.6</c:v>
                </c:pt>
                <c:pt idx="1">
                  <c:v>9.3000000000000007</c:v>
                </c:pt>
                <c:pt idx="2">
                  <c:v>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{E86785FE-5CE9-4682-B373-6ADCC2248A05}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{0A140633-9C39-4942-845C-12AC8B2A8FA0}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{3CC26BF9-55C7-461D-B42B-24D9F93DB928}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{811A9CBE-43CB-4329-8C12-E9CE6D80F929}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{DC038A74-7661-4FCE-8B69-E5A5CB93F16E}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8.1999999999999993</c:v>
                </c:pt>
              </c:numCache>
            </c:numRef>
          </c:xVal>
          <c:yVal>
            <c:numRef>
              <c:f>公会計指標分析・財政指標組合せ分析表!$K$77:$O$77</c:f>
              <c:numCache>
                <c:formatCode>#,##0.0;"▲ "#,##0.0</c:formatCode>
                <c:ptCount val="5"/>
                <c:pt idx="0">
                  <c:v>52.6</c:v>
                </c:pt>
                <c:pt idx="1">
                  <c:v>41.3</c:v>
                </c:pt>
                <c:pt idx="2">
                  <c:v>33</c:v>
                </c:pt>
                <c:pt idx="3">
                  <c:v>35.700000000000003</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170880"/>
        <c:axId val="121372032"/>
      </c:scatterChart>
      <c:valAx>
        <c:axId val="46170880"/>
        <c:scaling>
          <c:orientation val="minMax"/>
          <c:max val="10.79999999999999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372032"/>
        <c:crosses val="autoZero"/>
        <c:crossBetween val="midCat"/>
      </c:valAx>
      <c:valAx>
        <c:axId val="121372032"/>
        <c:scaling>
          <c:orientation val="minMax"/>
          <c:max val="6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0880"/>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分子のうち公営企業債の元利償還金に対する繰入金は、下水道事業会計における起債償還額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増加したが、</a:t>
          </a:r>
          <a:r>
            <a:rPr lang="ja-JP" altLang="ja-JP" sz="1100">
              <a:solidFill>
                <a:schemeClr val="dk1"/>
              </a:solidFill>
              <a:effectLst/>
              <a:latin typeface="+mn-lt"/>
              <a:ea typeface="+mn-ea"/>
              <a:cs typeface="+mn-cs"/>
            </a:rPr>
            <a:t>繰上償還の効果と既発債の償還が進んでいることにより、市債の元利償還金が約</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億円減少し</a:t>
          </a:r>
          <a:r>
            <a:rPr lang="ja-JP" altLang="en-US" sz="1100">
              <a:solidFill>
                <a:schemeClr val="dk1"/>
              </a:solidFill>
              <a:effectLst/>
              <a:latin typeface="+mn-lt"/>
              <a:ea typeface="+mn-ea"/>
              <a:cs typeface="+mn-cs"/>
            </a:rPr>
            <a:t>、更に</a:t>
          </a:r>
          <a:r>
            <a:rPr kumimoji="1" lang="ja-JP" altLang="ja-JP" sz="1100">
              <a:solidFill>
                <a:schemeClr val="dk1"/>
              </a:solidFill>
              <a:effectLst/>
              <a:latin typeface="+mn-lt"/>
              <a:ea typeface="+mn-ea"/>
              <a:cs typeface="+mn-cs"/>
            </a:rPr>
            <a:t>実質公債費から控除する算入公債費等は、合併特例債の</a:t>
          </a:r>
          <a:r>
            <a:rPr kumimoji="1" lang="ja-JP" altLang="en-US" sz="1100">
              <a:solidFill>
                <a:schemeClr val="dk1"/>
              </a:solidFill>
              <a:effectLst/>
              <a:latin typeface="+mn-lt"/>
              <a:ea typeface="+mn-ea"/>
              <a:cs typeface="+mn-cs"/>
            </a:rPr>
            <a:t>償還額の増加が</a:t>
          </a:r>
          <a:r>
            <a:rPr kumimoji="1" lang="ja-JP" altLang="ja-JP" sz="1100">
              <a:solidFill>
                <a:schemeClr val="dk1"/>
              </a:solidFill>
              <a:effectLst/>
              <a:latin typeface="+mn-lt"/>
              <a:ea typeface="+mn-ea"/>
              <a:cs typeface="+mn-cs"/>
            </a:rPr>
            <a:t>影響し、前年度比で</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この結果、分子は前年度比で</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％減少し、比率も近年減少傾向で推移している。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一般会計等に係る地方債現在高は、合併特例債の発行期限である平成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年度を目途とした公共施設再配置計画に基づく施設改修に充てる新発債の発行が増加したため前年度比で</a:t>
          </a:r>
          <a:r>
            <a:rPr kumimoji="1" lang="en-US" altLang="ja-JP" sz="1100">
              <a:solidFill>
                <a:schemeClr val="dk1"/>
              </a:solidFill>
              <a:effectLst/>
              <a:latin typeface="+mn-lt"/>
              <a:ea typeface="+mn-ea"/>
              <a:cs typeface="+mn-cs"/>
            </a:rPr>
            <a:t>7.3</a:t>
          </a:r>
          <a:r>
            <a:rPr kumimoji="1" lang="ja-JP" altLang="en-US" sz="1100">
              <a:solidFill>
                <a:schemeClr val="dk1"/>
              </a:solidFill>
              <a:effectLst/>
              <a:latin typeface="+mn-lt"/>
              <a:ea typeface="+mn-ea"/>
              <a:cs typeface="+mn-cs"/>
            </a:rPr>
            <a:t>パーセントの</a:t>
          </a:r>
          <a:r>
            <a:rPr kumimoji="1" lang="ja-JP" altLang="ja-JP" sz="1100">
              <a:solidFill>
                <a:schemeClr val="dk1"/>
              </a:solidFill>
              <a:effectLst/>
              <a:latin typeface="+mn-lt"/>
              <a:ea typeface="+mn-ea"/>
              <a:cs typeface="+mn-cs"/>
            </a:rPr>
            <a:t>増加と</a:t>
          </a:r>
          <a:r>
            <a:rPr kumimoji="1" lang="ja-JP" altLang="en-US" sz="1100">
              <a:solidFill>
                <a:schemeClr val="dk1"/>
              </a:solidFill>
              <a:effectLst/>
              <a:latin typeface="+mn-lt"/>
              <a:ea typeface="+mn-ea"/>
              <a:cs typeface="+mn-cs"/>
            </a:rPr>
            <a:t>なり、組合等負担見込額も市町村総合事務組合における一般廃棄物最終処分場の建設工事に伴う事業費負担金の増加に伴い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％の増加となった。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しかし、将来の財政運営を見据え、</a:t>
          </a:r>
          <a:r>
            <a:rPr kumimoji="1" lang="ja-JP" altLang="ja-JP" sz="1100">
              <a:solidFill>
                <a:schemeClr val="dk1"/>
              </a:solidFill>
              <a:effectLst/>
              <a:latin typeface="+mn-lt"/>
              <a:ea typeface="+mn-ea"/>
              <a:cs typeface="+mn-cs"/>
            </a:rPr>
            <a:t>減債基金に</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億円、公共施設整備等事業基金に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億円の積立てを行ったことにより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が前年度比で</a:t>
          </a:r>
          <a:r>
            <a:rPr kumimoji="1" lang="en-US" altLang="ja-JP" sz="1100">
              <a:solidFill>
                <a:schemeClr val="dk1"/>
              </a:solidFill>
              <a:effectLst/>
              <a:latin typeface="+mn-lt"/>
              <a:ea typeface="+mn-ea"/>
              <a:cs typeface="+mn-cs"/>
            </a:rPr>
            <a:t>10.4</a:t>
          </a:r>
          <a:r>
            <a:rPr kumimoji="1" lang="ja-JP" altLang="en-US" sz="1100">
              <a:solidFill>
                <a:schemeClr val="dk1"/>
              </a:solidFill>
              <a:effectLst/>
              <a:latin typeface="+mn-lt"/>
              <a:ea typeface="+mn-ea"/>
              <a:cs typeface="+mn-cs"/>
            </a:rPr>
            <a:t>％増加し、また、</a:t>
          </a:r>
          <a:r>
            <a:rPr kumimoji="1" lang="ja-JP" altLang="ja-JP" sz="1100">
              <a:solidFill>
                <a:schemeClr val="dk1"/>
              </a:solidFill>
              <a:effectLst/>
              <a:latin typeface="+mn-lt"/>
              <a:ea typeface="+mn-ea"/>
              <a:cs typeface="+mn-cs"/>
            </a:rPr>
            <a:t>新発債の大部分が交付税算入率の高い合併特例債で</a:t>
          </a:r>
          <a:r>
            <a:rPr kumimoji="1" lang="ja-JP" altLang="en-US" sz="1100">
              <a:solidFill>
                <a:schemeClr val="dk1"/>
              </a:solidFill>
              <a:effectLst/>
              <a:latin typeface="+mn-lt"/>
              <a:ea typeface="+mn-ea"/>
              <a:cs typeface="+mn-cs"/>
            </a:rPr>
            <a:t>あるため、基準財政需要額算入見込額も</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％増加したため、</a:t>
          </a:r>
          <a:r>
            <a:rPr kumimoji="1" lang="ja-JP" altLang="ja-JP" sz="1100">
              <a:solidFill>
                <a:schemeClr val="dk1"/>
              </a:solidFill>
              <a:effectLst/>
              <a:latin typeface="+mn-lt"/>
              <a:ea typeface="+mn-ea"/>
              <a:cs typeface="+mn-cs"/>
            </a:rPr>
            <a:t>分子は前年度比で約</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103.9</a:t>
          </a:r>
          <a:r>
            <a:rPr kumimoji="1" lang="ja-JP" altLang="ja-JP" sz="1100">
              <a:solidFill>
                <a:schemeClr val="dk1"/>
              </a:solidFill>
              <a:effectLst/>
              <a:latin typeface="+mn-lt"/>
              <a:ea typeface="+mn-ea"/>
              <a:cs typeface="+mn-cs"/>
            </a:rPr>
            <a:t>％）減少し、比率はマイナス数値となった。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72,236
71,325
264.14
32,542,935
31,185,804
1,274,061
18,593,602
27,605,718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公共施設再配置計画に基づく施設の統廃合や更新を行った結果、類似団体と比べて低い数値となった。</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年度までを当該計画の集中取り組み期間と位置づけ、更新等を行うため、数値はさらに低下する見込である。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5" name="テキスト ボックス 54"/>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7" name="テキスト ボックス 56"/>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9" name="テキスト ボックス 58"/>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1" name="テキスト ボックス 60"/>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5" name="直線コネクタ 64"/>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6"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7" name="直線コネクタ 66"/>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8"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9" name="直線コネクタ 68"/>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70"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1" name="フローチャート : 判断 70"/>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142240</xdr:rowOff>
    </xdr:from>
    <xdr:to>
      <xdr:col>3</xdr:col>
      <xdr:colOff>511175</xdr:colOff>
      <xdr:row>30</xdr:row>
      <xdr:rowOff>72390</xdr:rowOff>
    </xdr:to>
    <xdr:sp macro="" textlink="">
      <xdr:nvSpPr>
        <xdr:cNvPr id="72" name="フローチャート : 判断 71"/>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115824</xdr:rowOff>
    </xdr:from>
    <xdr:to>
      <xdr:col>3</xdr:col>
      <xdr:colOff>511175</xdr:colOff>
      <xdr:row>33</xdr:row>
      <xdr:rowOff>45974</xdr:rowOff>
    </xdr:to>
    <xdr:sp macro="" textlink="">
      <xdr:nvSpPr>
        <xdr:cNvPr id="78" name="円/楕円 77"/>
        <xdr:cNvSpPr/>
      </xdr:nvSpPr>
      <xdr:spPr>
        <a:xfrm>
          <a:off x="4000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88917</xdr:rowOff>
    </xdr:from>
    <xdr:ext cx="405111" cy="259045"/>
    <xdr:sp macro="" textlink="">
      <xdr:nvSpPr>
        <xdr:cNvPr id="79" name="n_1aveValue有形固定資産減価償却率"/>
        <xdr:cNvSpPr txBox="1"/>
      </xdr:nvSpPr>
      <xdr:spPr>
        <a:xfrm>
          <a:off x="3836043"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37101</xdr:rowOff>
    </xdr:from>
    <xdr:ext cx="405111" cy="259045"/>
    <xdr:sp macro="" textlink="">
      <xdr:nvSpPr>
        <xdr:cNvPr id="80" name="n_1mainValue有形固定資産減価償却率"/>
        <xdr:cNvSpPr txBox="1"/>
      </xdr:nvSpPr>
      <xdr:spPr>
        <a:xfrm>
          <a:off x="3836043" y="647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72,236
71,325
264.14
32,542,935
31,185,804
1,274,061
18,593,602
27,605,718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102553</xdr:rowOff>
    </xdr:from>
    <xdr:to>
      <xdr:col>5</xdr:col>
      <xdr:colOff>409575</xdr:colOff>
      <xdr:row>35</xdr:row>
      <xdr:rowOff>32703</xdr:rowOff>
    </xdr:to>
    <xdr:sp macro="" textlink="">
      <xdr:nvSpPr>
        <xdr:cNvPr id="68" name="フローチャート : 判断 67"/>
        <xdr:cNvSpPr/>
      </xdr:nvSpPr>
      <xdr:spPr>
        <a:xfrm>
          <a:off x="3746500" y="593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71120</xdr:rowOff>
    </xdr:from>
    <xdr:to>
      <xdr:col>5</xdr:col>
      <xdr:colOff>409575</xdr:colOff>
      <xdr:row>36</xdr:row>
      <xdr:rowOff>1270</xdr:rowOff>
    </xdr:to>
    <xdr:sp macro="" textlink="">
      <xdr:nvSpPr>
        <xdr:cNvPr id="74" name="円/楕円 73"/>
        <xdr:cNvSpPr/>
      </xdr:nvSpPr>
      <xdr:spPr>
        <a:xfrm>
          <a:off x="3746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49230</xdr:rowOff>
    </xdr:from>
    <xdr:ext cx="405111" cy="259045"/>
    <xdr:sp macro="" textlink="">
      <xdr:nvSpPr>
        <xdr:cNvPr id="75" name="n_1aveValue【道路】&#10;有形固定資産減価償却率"/>
        <xdr:cNvSpPr txBox="1"/>
      </xdr:nvSpPr>
      <xdr:spPr>
        <a:xfrm>
          <a:off x="3582043" y="5707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163847</xdr:rowOff>
    </xdr:from>
    <xdr:ext cx="405111" cy="259045"/>
    <xdr:sp macro="" textlink="">
      <xdr:nvSpPr>
        <xdr:cNvPr id="76" name="n_1mainValue【道路】&#10;有形固定資産減価償却率"/>
        <xdr:cNvSpPr txBox="1"/>
      </xdr:nvSpPr>
      <xdr:spPr>
        <a:xfrm>
          <a:off x="3582043"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157074</xdr:rowOff>
    </xdr:from>
    <xdr:to>
      <xdr:col>14</xdr:col>
      <xdr:colOff>79375</xdr:colOff>
      <xdr:row>36</xdr:row>
      <xdr:rowOff>87224</xdr:rowOff>
    </xdr:to>
    <xdr:sp macro="" textlink="">
      <xdr:nvSpPr>
        <xdr:cNvPr id="105" name="フローチャート : 判断 104"/>
        <xdr:cNvSpPr/>
      </xdr:nvSpPr>
      <xdr:spPr>
        <a:xfrm>
          <a:off x="9588500" y="615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53975</xdr:rowOff>
    </xdr:from>
    <xdr:to>
      <xdr:col>14</xdr:col>
      <xdr:colOff>79375</xdr:colOff>
      <xdr:row>37</xdr:row>
      <xdr:rowOff>155575</xdr:rowOff>
    </xdr:to>
    <xdr:sp macro="" textlink="">
      <xdr:nvSpPr>
        <xdr:cNvPr id="111" name="円/楕円 110"/>
        <xdr:cNvSpPr/>
      </xdr:nvSpPr>
      <xdr:spPr>
        <a:xfrm>
          <a:off x="958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34</xdr:row>
      <xdr:rowOff>103751</xdr:rowOff>
    </xdr:from>
    <xdr:ext cx="534377" cy="259045"/>
    <xdr:sp macro="" textlink="">
      <xdr:nvSpPr>
        <xdr:cNvPr id="112" name="n_1aveValue【道路】&#10;一人当たり延長"/>
        <xdr:cNvSpPr txBox="1"/>
      </xdr:nvSpPr>
      <xdr:spPr>
        <a:xfrm>
          <a:off x="9359410" y="593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20.870</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146702</xdr:rowOff>
    </xdr:from>
    <xdr:ext cx="534377" cy="259045"/>
    <xdr:sp macro="" textlink="">
      <xdr:nvSpPr>
        <xdr:cNvPr id="113" name="n_1mainValue【道路】&#10;一人当たり延長"/>
        <xdr:cNvSpPr txBox="1"/>
      </xdr:nvSpPr>
      <xdr:spPr>
        <a:xfrm>
          <a:off x="9359410" y="649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158115</xdr:rowOff>
    </xdr:from>
    <xdr:to>
      <xdr:col>6</xdr:col>
      <xdr:colOff>510540</xdr:colOff>
      <xdr:row>61</xdr:row>
      <xdr:rowOff>68580</xdr:rowOff>
    </xdr:to>
    <xdr:cxnSp macro="">
      <xdr:nvCxnSpPr>
        <xdr:cNvPr id="138" name="直線コネクタ 137"/>
        <xdr:cNvCxnSpPr/>
      </xdr:nvCxnSpPr>
      <xdr:spPr>
        <a:xfrm flipV="1">
          <a:off x="4634865" y="9587865"/>
          <a:ext cx="0" cy="93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橋りょう・トンネル】&#10;有形固定資産減価償却率最小値テキスト"/>
        <xdr:cNvSpPr txBox="1"/>
      </xdr:nvSpPr>
      <xdr:spPr>
        <a:xfrm>
          <a:off x="47244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61</xdr:row>
      <xdr:rowOff>68580</xdr:rowOff>
    </xdr:from>
    <xdr:to>
      <xdr:col>6</xdr:col>
      <xdr:colOff>600075</xdr:colOff>
      <xdr:row>61</xdr:row>
      <xdr:rowOff>68580</xdr:rowOff>
    </xdr:to>
    <xdr:cxnSp macro="">
      <xdr:nvCxnSpPr>
        <xdr:cNvPr id="140" name="直線コネクタ 139"/>
        <xdr:cNvCxnSpPr/>
      </xdr:nvCxnSpPr>
      <xdr:spPr>
        <a:xfrm>
          <a:off x="4546600" y="1052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104792</xdr:rowOff>
    </xdr:from>
    <xdr:ext cx="405111" cy="259045"/>
    <xdr:sp macro="" textlink="">
      <xdr:nvSpPr>
        <xdr:cNvPr id="141" name="【橋りょう・トンネル】&#10;有形固定資産減価償却率最大値テキスト"/>
        <xdr:cNvSpPr txBox="1"/>
      </xdr:nvSpPr>
      <xdr:spPr>
        <a:xfrm>
          <a:off x="47244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158115</xdr:rowOff>
    </xdr:from>
    <xdr:to>
      <xdr:col>6</xdr:col>
      <xdr:colOff>600075</xdr:colOff>
      <xdr:row>55</xdr:row>
      <xdr:rowOff>158115</xdr:rowOff>
    </xdr:to>
    <xdr:cxnSp macro="">
      <xdr:nvCxnSpPr>
        <xdr:cNvPr id="142" name="直線コネクタ 141"/>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163847</xdr:rowOff>
    </xdr:from>
    <xdr:ext cx="405111" cy="259045"/>
    <xdr:sp macro="" textlink="">
      <xdr:nvSpPr>
        <xdr:cNvPr id="143" name="【橋りょう・トンネル】&#10;有形固定資産減価償却率平均値テキスト"/>
        <xdr:cNvSpPr txBox="1"/>
      </xdr:nvSpPr>
      <xdr:spPr>
        <a:xfrm>
          <a:off x="47244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13970</xdr:rowOff>
    </xdr:from>
    <xdr:to>
      <xdr:col>6</xdr:col>
      <xdr:colOff>561975</xdr:colOff>
      <xdr:row>60</xdr:row>
      <xdr:rowOff>115570</xdr:rowOff>
    </xdr:to>
    <xdr:sp macro="" textlink="">
      <xdr:nvSpPr>
        <xdr:cNvPr id="144" name="フローチャート : 判断 143"/>
        <xdr:cNvSpPr/>
      </xdr:nvSpPr>
      <xdr:spPr>
        <a:xfrm>
          <a:off x="4584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170180</xdr:rowOff>
    </xdr:from>
    <xdr:to>
      <xdr:col>5</xdr:col>
      <xdr:colOff>409575</xdr:colOff>
      <xdr:row>60</xdr:row>
      <xdr:rowOff>100330</xdr:rowOff>
    </xdr:to>
    <xdr:sp macro="" textlink="">
      <xdr:nvSpPr>
        <xdr:cNvPr id="145" name="フローチャート : 判断 144"/>
        <xdr:cNvSpPr/>
      </xdr:nvSpPr>
      <xdr:spPr>
        <a:xfrm>
          <a:off x="3746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116840</xdr:rowOff>
    </xdr:from>
    <xdr:to>
      <xdr:col>5</xdr:col>
      <xdr:colOff>409575</xdr:colOff>
      <xdr:row>63</xdr:row>
      <xdr:rowOff>46990</xdr:rowOff>
    </xdr:to>
    <xdr:sp macro="" textlink="">
      <xdr:nvSpPr>
        <xdr:cNvPr id="151" name="円/楕円 150"/>
        <xdr:cNvSpPr/>
      </xdr:nvSpPr>
      <xdr:spPr>
        <a:xfrm>
          <a:off x="3746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116857</xdr:rowOff>
    </xdr:from>
    <xdr:ext cx="405111" cy="259045"/>
    <xdr:sp macro="" textlink="">
      <xdr:nvSpPr>
        <xdr:cNvPr id="152" name="n_1aveValue【橋りょう・トンネル】&#10;有形固定資産減価償却率"/>
        <xdr:cNvSpPr txBox="1"/>
      </xdr:nvSpPr>
      <xdr:spPr>
        <a:xfrm>
          <a:off x="3582043"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38117</xdr:rowOff>
    </xdr:from>
    <xdr:ext cx="405111" cy="259045"/>
    <xdr:sp macro="" textlink="">
      <xdr:nvSpPr>
        <xdr:cNvPr id="153" name="n_1mainValue【橋りょう・トンネル】&#10;有形固定資産減価償却率"/>
        <xdr:cNvSpPr txBox="1"/>
      </xdr:nvSpPr>
      <xdr:spPr>
        <a:xfrm>
          <a:off x="3582043"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77" name="直線コネクタ 176"/>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78"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79" name="直線コネクタ 178"/>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0"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1" name="直線コネクタ 180"/>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2"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3" name="フローチャート : 判断 182"/>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73730</xdr:rowOff>
    </xdr:from>
    <xdr:to>
      <xdr:col>14</xdr:col>
      <xdr:colOff>79375</xdr:colOff>
      <xdr:row>63</xdr:row>
      <xdr:rowOff>3880</xdr:rowOff>
    </xdr:to>
    <xdr:sp macro="" textlink="">
      <xdr:nvSpPr>
        <xdr:cNvPr id="184" name="フローチャート : 判断 183"/>
        <xdr:cNvSpPr/>
      </xdr:nvSpPr>
      <xdr:spPr>
        <a:xfrm>
          <a:off x="9588500" y="107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151949</xdr:rowOff>
    </xdr:from>
    <xdr:to>
      <xdr:col>14</xdr:col>
      <xdr:colOff>79375</xdr:colOff>
      <xdr:row>64</xdr:row>
      <xdr:rowOff>82099</xdr:rowOff>
    </xdr:to>
    <xdr:sp macro="" textlink="">
      <xdr:nvSpPr>
        <xdr:cNvPr id="190" name="円/楕円 189"/>
        <xdr:cNvSpPr/>
      </xdr:nvSpPr>
      <xdr:spPr>
        <a:xfrm>
          <a:off x="9588500" y="109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20407</xdr:rowOff>
    </xdr:from>
    <xdr:ext cx="599010" cy="259045"/>
    <xdr:sp macro="" textlink="">
      <xdr:nvSpPr>
        <xdr:cNvPr id="191" name="n_1aveValue【橋りょう・トンネル】&#10;一人当たり有形固定資産（償却資産）額"/>
        <xdr:cNvSpPr txBox="1"/>
      </xdr:nvSpPr>
      <xdr:spPr>
        <a:xfrm>
          <a:off x="9327094" y="1047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154,630</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73226</xdr:rowOff>
    </xdr:from>
    <xdr:ext cx="534377" cy="259045"/>
    <xdr:sp macro="" textlink="">
      <xdr:nvSpPr>
        <xdr:cNvPr id="192" name="n_1mainValue【橋りょう・トンネル】&#10;一人当たり有形固定資産（償却資産）額"/>
        <xdr:cNvSpPr txBox="1"/>
      </xdr:nvSpPr>
      <xdr:spPr>
        <a:xfrm>
          <a:off x="9359411" y="1104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5" name="テキスト ボックス 20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19" name="直線コネクタ 218"/>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0"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1" name="直線コネクタ 22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2"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3" name="直線コネクタ 222"/>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4"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5" name="フローチャート : 判断 224"/>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93436</xdr:rowOff>
    </xdr:from>
    <xdr:to>
      <xdr:col>5</xdr:col>
      <xdr:colOff>409575</xdr:colOff>
      <xdr:row>84</xdr:row>
      <xdr:rowOff>23586</xdr:rowOff>
    </xdr:to>
    <xdr:sp macro="" textlink="">
      <xdr:nvSpPr>
        <xdr:cNvPr id="226" name="フローチャート : 判断 225"/>
        <xdr:cNvSpPr/>
      </xdr:nvSpPr>
      <xdr:spPr>
        <a:xfrm>
          <a:off x="3746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64044</xdr:rowOff>
    </xdr:from>
    <xdr:to>
      <xdr:col>5</xdr:col>
      <xdr:colOff>409575</xdr:colOff>
      <xdr:row>83</xdr:row>
      <xdr:rowOff>165644</xdr:rowOff>
    </xdr:to>
    <xdr:sp macro="" textlink="">
      <xdr:nvSpPr>
        <xdr:cNvPr id="232" name="円/楕円 231"/>
        <xdr:cNvSpPr/>
      </xdr:nvSpPr>
      <xdr:spPr>
        <a:xfrm>
          <a:off x="3746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14713</xdr:rowOff>
    </xdr:from>
    <xdr:ext cx="405111" cy="259045"/>
    <xdr:sp macro="" textlink="">
      <xdr:nvSpPr>
        <xdr:cNvPr id="233" name="n_1aveValue【公営住宅】&#10;有形固定資産減価償却率"/>
        <xdr:cNvSpPr txBox="1"/>
      </xdr:nvSpPr>
      <xdr:spPr>
        <a:xfrm>
          <a:off x="3582043"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10721</xdr:rowOff>
    </xdr:from>
    <xdr:ext cx="405111" cy="259045"/>
    <xdr:sp macro="" textlink="">
      <xdr:nvSpPr>
        <xdr:cNvPr id="234" name="n_1mainValue【公営住宅】&#10;有形固定資産減価償却率"/>
        <xdr:cNvSpPr txBox="1"/>
      </xdr:nvSpPr>
      <xdr:spPr>
        <a:xfrm>
          <a:off x="3582043"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58" name="直線コネクタ 257"/>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59"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0" name="直線コネクタ 259"/>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1"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2" name="直線コネクタ 261"/>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3"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4" name="フローチャート : 判断 263"/>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157987</xdr:rowOff>
    </xdr:from>
    <xdr:to>
      <xdr:col>14</xdr:col>
      <xdr:colOff>79375</xdr:colOff>
      <xdr:row>84</xdr:row>
      <xdr:rowOff>88137</xdr:rowOff>
    </xdr:to>
    <xdr:sp macro="" textlink="">
      <xdr:nvSpPr>
        <xdr:cNvPr id="265" name="フローチャート : 判断 264"/>
        <xdr:cNvSpPr/>
      </xdr:nvSpPr>
      <xdr:spPr>
        <a:xfrm>
          <a:off x="9588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39878</xdr:rowOff>
    </xdr:from>
    <xdr:to>
      <xdr:col>14</xdr:col>
      <xdr:colOff>79375</xdr:colOff>
      <xdr:row>84</xdr:row>
      <xdr:rowOff>141478</xdr:rowOff>
    </xdr:to>
    <xdr:sp macro="" textlink="">
      <xdr:nvSpPr>
        <xdr:cNvPr id="271" name="円/楕円 270"/>
        <xdr:cNvSpPr/>
      </xdr:nvSpPr>
      <xdr:spPr>
        <a:xfrm>
          <a:off x="9588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104664</xdr:rowOff>
    </xdr:from>
    <xdr:ext cx="469744" cy="259045"/>
    <xdr:sp macro="" textlink="">
      <xdr:nvSpPr>
        <xdr:cNvPr id="272" name="n_1aveValue【公営住宅】&#10;一人当たり面積"/>
        <xdr:cNvSpPr txBox="1"/>
      </xdr:nvSpPr>
      <xdr:spPr>
        <a:xfrm>
          <a:off x="93917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132605</xdr:rowOff>
    </xdr:from>
    <xdr:ext cx="469744" cy="259045"/>
    <xdr:sp macro="" textlink="">
      <xdr:nvSpPr>
        <xdr:cNvPr id="273" name="n_1mainValue【公営住宅】&#10;一人当たり面積"/>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4" name="直線コネクタ 313"/>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5"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16" name="直線コネクタ 315"/>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8" name="直線コネクタ 3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19"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0" name="フローチャート : 判断 319"/>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80645</xdr:rowOff>
    </xdr:from>
    <xdr:to>
      <xdr:col>22</xdr:col>
      <xdr:colOff>415925</xdr:colOff>
      <xdr:row>39</xdr:row>
      <xdr:rowOff>10795</xdr:rowOff>
    </xdr:to>
    <xdr:sp macro="" textlink="">
      <xdr:nvSpPr>
        <xdr:cNvPr id="321" name="フローチャート : 判断 320"/>
        <xdr:cNvSpPr/>
      </xdr:nvSpPr>
      <xdr:spPr>
        <a:xfrm>
          <a:off x="15430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105410</xdr:rowOff>
    </xdr:from>
    <xdr:to>
      <xdr:col>22</xdr:col>
      <xdr:colOff>415925</xdr:colOff>
      <xdr:row>38</xdr:row>
      <xdr:rowOff>35560</xdr:rowOff>
    </xdr:to>
    <xdr:sp macro="" textlink="">
      <xdr:nvSpPr>
        <xdr:cNvPr id="327" name="円/楕円 326"/>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1922</xdr:rowOff>
    </xdr:from>
    <xdr:ext cx="405111" cy="259045"/>
    <xdr:sp macro="" textlink="">
      <xdr:nvSpPr>
        <xdr:cNvPr id="328" name="n_1aveValue【認定こども園・幼稚園・保育所】&#10;有形固定資産減価償却率"/>
        <xdr:cNvSpPr txBox="1"/>
      </xdr:nvSpPr>
      <xdr:spPr>
        <a:xfrm>
          <a:off x="15266043"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52087</xdr:rowOff>
    </xdr:from>
    <xdr:ext cx="405111" cy="259045"/>
    <xdr:sp macro="" textlink="">
      <xdr:nvSpPr>
        <xdr:cNvPr id="329" name="n_1mainValue【認定こども園・幼稚園・保育所】&#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1" name="テキスト ボックス 3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3" name="テキスト ボックス 3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5" name="テキスト ボックス 3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7" name="テキスト ボックス 3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1" name="直線コネクタ 350"/>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2"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3" name="直線コネクタ 352"/>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4"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5" name="直線コネクタ 354"/>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56"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57" name="フローチャート : 判断 356"/>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50546</xdr:rowOff>
    </xdr:from>
    <xdr:to>
      <xdr:col>31</xdr:col>
      <xdr:colOff>85725</xdr:colOff>
      <xdr:row>35</xdr:row>
      <xdr:rowOff>152146</xdr:rowOff>
    </xdr:to>
    <xdr:sp macro="" textlink="">
      <xdr:nvSpPr>
        <xdr:cNvPr id="358" name="フローチャート : 判断 357"/>
        <xdr:cNvSpPr/>
      </xdr:nvSpPr>
      <xdr:spPr>
        <a:xfrm>
          <a:off x="21272500" y="60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20828</xdr:rowOff>
    </xdr:from>
    <xdr:to>
      <xdr:col>31</xdr:col>
      <xdr:colOff>85725</xdr:colOff>
      <xdr:row>36</xdr:row>
      <xdr:rowOff>122428</xdr:rowOff>
    </xdr:to>
    <xdr:sp macro="" textlink="">
      <xdr:nvSpPr>
        <xdr:cNvPr id="364" name="円/楕円 363"/>
        <xdr:cNvSpPr/>
      </xdr:nvSpPr>
      <xdr:spPr>
        <a:xfrm>
          <a:off x="21272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168673</xdr:rowOff>
    </xdr:from>
    <xdr:ext cx="469744" cy="259045"/>
    <xdr:sp macro="" textlink="">
      <xdr:nvSpPr>
        <xdr:cNvPr id="365" name="n_1aveValue【認定こども園・幼稚園・保育所】&#10;一人当たり面積"/>
        <xdr:cNvSpPr txBox="1"/>
      </xdr:nvSpPr>
      <xdr:spPr>
        <a:xfrm>
          <a:off x="21075727" y="58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0.232</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113555</xdr:rowOff>
    </xdr:from>
    <xdr:ext cx="469744" cy="259045"/>
    <xdr:sp macro="" textlink="">
      <xdr:nvSpPr>
        <xdr:cNvPr id="366" name="n_1mainValue【認定こども園・幼稚園・保育所】&#10;一人当たり面積"/>
        <xdr:cNvSpPr txBox="1"/>
      </xdr:nvSpPr>
      <xdr:spPr>
        <a:xfrm>
          <a:off x="21075727" y="62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7" name="テキスト ボックス 3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8" name="直線コネクタ 3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9" name="テキスト ボックス 3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0" name="直線コネクタ 3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1" name="テキスト ボックス 3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2" name="直線コネクタ 3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3" name="テキスト ボックス 3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4" name="直線コネクタ 3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5" name="テキスト ボックス 3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6" name="直線コネクタ 3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7" name="テキスト ボックス 3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9" name="テキスト ボックス 3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1" name="直線コネクタ 390"/>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2"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3" name="直線コネクタ 392"/>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4"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5" name="直線コネクタ 394"/>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396"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97" name="フローチャート : 判断 396"/>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98" name="フローチャート : 判断 397"/>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40640</xdr:rowOff>
    </xdr:from>
    <xdr:to>
      <xdr:col>22</xdr:col>
      <xdr:colOff>415925</xdr:colOff>
      <xdr:row>62</xdr:row>
      <xdr:rowOff>142240</xdr:rowOff>
    </xdr:to>
    <xdr:sp macro="" textlink="">
      <xdr:nvSpPr>
        <xdr:cNvPr id="404" name="円/楕円 403"/>
        <xdr:cNvSpPr/>
      </xdr:nvSpPr>
      <xdr:spPr>
        <a:xfrm>
          <a:off x="1543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154957</xdr:rowOff>
    </xdr:from>
    <xdr:ext cx="405111" cy="259045"/>
    <xdr:sp macro="" textlink="">
      <xdr:nvSpPr>
        <xdr:cNvPr id="405" name="n_1aveValue【学校施設】&#10;有形固定資産減価償却率"/>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133367</xdr:rowOff>
    </xdr:from>
    <xdr:ext cx="405111" cy="259045"/>
    <xdr:sp macro="" textlink="">
      <xdr:nvSpPr>
        <xdr:cNvPr id="406" name="n_1mainValue【学校施設】&#10;有形固定資産減価償却率"/>
        <xdr:cNvSpPr txBox="1"/>
      </xdr:nvSpPr>
      <xdr:spPr>
        <a:xfrm>
          <a:off x="15266043"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7" name="テキスト ボックス 4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8" name="直線コネクタ 41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9" name="テキスト ボックス 41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0" name="直線コネクタ 41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1" name="テキスト ボックス 42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2" name="直線コネクタ 42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3" name="テキスト ボックス 42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4" name="直線コネクタ 42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5" name="テキスト ボックス 42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6" name="直線コネクタ 42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7" name="テキスト ボックス 42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8" name="直線コネクタ 42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9" name="テキスト ボックス 42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3" name="直線コネクタ 432"/>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4"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5" name="直線コネクタ 434"/>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36"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37" name="直線コネクタ 436"/>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38"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39" name="フローチャート : 判断 438"/>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66766</xdr:rowOff>
    </xdr:from>
    <xdr:to>
      <xdr:col>31</xdr:col>
      <xdr:colOff>85725</xdr:colOff>
      <xdr:row>58</xdr:row>
      <xdr:rowOff>168366</xdr:rowOff>
    </xdr:to>
    <xdr:sp macro="" textlink="">
      <xdr:nvSpPr>
        <xdr:cNvPr id="440" name="フローチャート : 判断 439"/>
        <xdr:cNvSpPr/>
      </xdr:nvSpPr>
      <xdr:spPr>
        <a:xfrm>
          <a:off x="21272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111397</xdr:rowOff>
    </xdr:from>
    <xdr:to>
      <xdr:col>31</xdr:col>
      <xdr:colOff>85725</xdr:colOff>
      <xdr:row>61</xdr:row>
      <xdr:rowOff>41547</xdr:rowOff>
    </xdr:to>
    <xdr:sp macro="" textlink="">
      <xdr:nvSpPr>
        <xdr:cNvPr id="446" name="円/楕円 445"/>
        <xdr:cNvSpPr/>
      </xdr:nvSpPr>
      <xdr:spPr>
        <a:xfrm>
          <a:off x="21272500" y="103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13443</xdr:rowOff>
    </xdr:from>
    <xdr:ext cx="469744" cy="259045"/>
    <xdr:sp macro="" textlink="">
      <xdr:nvSpPr>
        <xdr:cNvPr id="447" name="n_1aveValue【学校施設】&#10;一人当たり面積"/>
        <xdr:cNvSpPr txBox="1"/>
      </xdr:nvSpPr>
      <xdr:spPr>
        <a:xfrm>
          <a:off x="21075727" y="978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1.857</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32674</xdr:rowOff>
    </xdr:from>
    <xdr:ext cx="469744" cy="259045"/>
    <xdr:sp macro="" textlink="">
      <xdr:nvSpPr>
        <xdr:cNvPr id="448" name="n_1mainValue【学校施設】&#10;一人当たり面積"/>
        <xdr:cNvSpPr txBox="1"/>
      </xdr:nvSpPr>
      <xdr:spPr>
        <a:xfrm>
          <a:off x="21075727" y="1049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7" name="テキスト ボックス 4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8" name="直線コネクタ 4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9" name="テキスト ボックス 45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0" name="直線コネクタ 4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1" name="テキスト ボックス 4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2" name="直線コネクタ 4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3" name="テキスト ボックス 4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4" name="直線コネクタ 4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5" name="テキスト ボックス 4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6" name="直線コネクタ 4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7" name="テキスト ボックス 4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8" name="直線コネクタ 4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9" name="テキスト ボックス 46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0" name="直線コネクタ 4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1" name="テキスト ボックス 4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30480</xdr:rowOff>
    </xdr:from>
    <xdr:to>
      <xdr:col>23</xdr:col>
      <xdr:colOff>516889</xdr:colOff>
      <xdr:row>84</xdr:row>
      <xdr:rowOff>148589</xdr:rowOff>
    </xdr:to>
    <xdr:cxnSp macro="">
      <xdr:nvCxnSpPr>
        <xdr:cNvPr id="473" name="直線コネクタ 472"/>
        <xdr:cNvCxnSpPr/>
      </xdr:nvCxnSpPr>
      <xdr:spPr>
        <a:xfrm flipV="1">
          <a:off x="16318864" y="1323213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152416</xdr:rowOff>
    </xdr:from>
    <xdr:ext cx="405111" cy="259045"/>
    <xdr:sp macro="" textlink="">
      <xdr:nvSpPr>
        <xdr:cNvPr id="474" name="【児童館】&#10;有形固定資産減価償却率最小値テキスト"/>
        <xdr:cNvSpPr txBox="1"/>
      </xdr:nvSpPr>
      <xdr:spPr>
        <a:xfrm>
          <a:off x="16408400"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84</xdr:row>
      <xdr:rowOff>148589</xdr:rowOff>
    </xdr:from>
    <xdr:to>
      <xdr:col>23</xdr:col>
      <xdr:colOff>606425</xdr:colOff>
      <xdr:row>84</xdr:row>
      <xdr:rowOff>148589</xdr:rowOff>
    </xdr:to>
    <xdr:cxnSp macro="">
      <xdr:nvCxnSpPr>
        <xdr:cNvPr id="475" name="直線コネクタ 474"/>
        <xdr:cNvCxnSpPr/>
      </xdr:nvCxnSpPr>
      <xdr:spPr>
        <a:xfrm>
          <a:off x="16230600" y="1455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148607</xdr:rowOff>
    </xdr:from>
    <xdr:ext cx="405111" cy="259045"/>
    <xdr:sp macro="" textlink="">
      <xdr:nvSpPr>
        <xdr:cNvPr id="476" name="【児童館】&#10;有形固定資産減価償却率最大値テキスト"/>
        <xdr:cNvSpPr txBox="1"/>
      </xdr:nvSpPr>
      <xdr:spPr>
        <a:xfrm>
          <a:off x="164084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30480</xdr:rowOff>
    </xdr:from>
    <xdr:to>
      <xdr:col>23</xdr:col>
      <xdr:colOff>606425</xdr:colOff>
      <xdr:row>77</xdr:row>
      <xdr:rowOff>30480</xdr:rowOff>
    </xdr:to>
    <xdr:cxnSp macro="">
      <xdr:nvCxnSpPr>
        <xdr:cNvPr id="477" name="直線コネクタ 476"/>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11447</xdr:rowOff>
    </xdr:from>
    <xdr:ext cx="405111" cy="259045"/>
    <xdr:sp macro="" textlink="">
      <xdr:nvSpPr>
        <xdr:cNvPr id="478" name="【児童館】&#10;有形固定資産減価償却率平均値テキスト"/>
        <xdr:cNvSpPr txBox="1"/>
      </xdr:nvSpPr>
      <xdr:spPr>
        <a:xfrm>
          <a:off x="16408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33020</xdr:rowOff>
    </xdr:from>
    <xdr:to>
      <xdr:col>23</xdr:col>
      <xdr:colOff>568325</xdr:colOff>
      <xdr:row>83</xdr:row>
      <xdr:rowOff>134620</xdr:rowOff>
    </xdr:to>
    <xdr:sp macro="" textlink="">
      <xdr:nvSpPr>
        <xdr:cNvPr id="479" name="フローチャート : 判断 478"/>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10161</xdr:rowOff>
    </xdr:from>
    <xdr:to>
      <xdr:col>22</xdr:col>
      <xdr:colOff>415925</xdr:colOff>
      <xdr:row>84</xdr:row>
      <xdr:rowOff>111761</xdr:rowOff>
    </xdr:to>
    <xdr:sp macro="" textlink="">
      <xdr:nvSpPr>
        <xdr:cNvPr id="480" name="フローチャート : 判断 479"/>
        <xdr:cNvSpPr/>
      </xdr:nvSpPr>
      <xdr:spPr>
        <a:xfrm>
          <a:off x="1543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1" name="テキスト ボックス 4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2" name="テキスト ボックス 4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3" name="テキスト ボックス 4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4" name="テキスト ボックス 4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5" name="テキスト ボックス 4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13970</xdr:rowOff>
    </xdr:from>
    <xdr:to>
      <xdr:col>22</xdr:col>
      <xdr:colOff>415925</xdr:colOff>
      <xdr:row>86</xdr:row>
      <xdr:rowOff>115570</xdr:rowOff>
    </xdr:to>
    <xdr:sp macro="" textlink="">
      <xdr:nvSpPr>
        <xdr:cNvPr id="486" name="円/楕円 485"/>
        <xdr:cNvSpPr/>
      </xdr:nvSpPr>
      <xdr:spPr>
        <a:xfrm>
          <a:off x="15430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128288</xdr:rowOff>
    </xdr:from>
    <xdr:ext cx="405111" cy="259045"/>
    <xdr:sp macro="" textlink="">
      <xdr:nvSpPr>
        <xdr:cNvPr id="487" name="n_1aveValue【児童館】&#10;有形固定資産減価償却率"/>
        <xdr:cNvSpPr txBox="1"/>
      </xdr:nvSpPr>
      <xdr:spPr>
        <a:xfrm>
          <a:off x="15266043"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106697</xdr:rowOff>
    </xdr:from>
    <xdr:ext cx="405111" cy="259045"/>
    <xdr:sp macro="" textlink="">
      <xdr:nvSpPr>
        <xdr:cNvPr id="488" name="n_1mainValue【児童館】&#10;有形固定資産減価償却率"/>
        <xdr:cNvSpPr txBox="1"/>
      </xdr:nvSpPr>
      <xdr:spPr>
        <a:xfrm>
          <a:off x="15266043"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9" name="直線コネクタ 4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0" name="テキスト ボックス 4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1" name="直線コネクタ 5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2" name="テキスト ボックス 5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3" name="直線コネクタ 5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4" name="テキスト ボックス 5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5" name="直線コネクタ 5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6" name="テキスト ボックス 5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10" name="直線コネクタ 509"/>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11"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2" name="直線コネクタ 511"/>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3"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4" name="直線コネクタ 51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15"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16" name="フローチャート : 判断 515"/>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90170</xdr:rowOff>
    </xdr:from>
    <xdr:to>
      <xdr:col>31</xdr:col>
      <xdr:colOff>85725</xdr:colOff>
      <xdr:row>84</xdr:row>
      <xdr:rowOff>20320</xdr:rowOff>
    </xdr:to>
    <xdr:sp macro="" textlink="">
      <xdr:nvSpPr>
        <xdr:cNvPr id="517" name="フローチャート : 判断 516"/>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55880</xdr:rowOff>
    </xdr:from>
    <xdr:to>
      <xdr:col>31</xdr:col>
      <xdr:colOff>85725</xdr:colOff>
      <xdr:row>80</xdr:row>
      <xdr:rowOff>157480</xdr:rowOff>
    </xdr:to>
    <xdr:sp macro="" textlink="">
      <xdr:nvSpPr>
        <xdr:cNvPr id="523" name="円/楕円 522"/>
        <xdr:cNvSpPr/>
      </xdr:nvSpPr>
      <xdr:spPr>
        <a:xfrm>
          <a:off x="2127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11447</xdr:rowOff>
    </xdr:from>
    <xdr:ext cx="469744" cy="259045"/>
    <xdr:sp macro="" textlink="">
      <xdr:nvSpPr>
        <xdr:cNvPr id="524" name="n_1ave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2557</xdr:rowOff>
    </xdr:from>
    <xdr:ext cx="469744" cy="259045"/>
    <xdr:sp macro="" textlink="">
      <xdr:nvSpPr>
        <xdr:cNvPr id="525" name="n_1mainValue【児童館】&#10;一人当たり面積"/>
        <xdr:cNvSpPr txBox="1"/>
      </xdr:nvSpPr>
      <xdr:spPr>
        <a:xfrm>
          <a:off x="21075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6" name="テキスト ボックス 53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7" name="直線コネクタ 5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8" name="テキスト ボックス 53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9" name="直線コネクタ 5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0" name="テキスト ボックス 5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1" name="直線コネクタ 5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2" name="テキスト ボックス 5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3" name="直線コネクタ 5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4" name="テキスト ボックス 5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5" name="直線コネクタ 5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6" name="テキスト ボックス 54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50" name="直線コネクタ 549"/>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1"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2" name="直線コネクタ 551"/>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3"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4" name="直線コネクタ 553"/>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5"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56" name="フローチャート : 判断 555"/>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21589</xdr:rowOff>
    </xdr:from>
    <xdr:to>
      <xdr:col>22</xdr:col>
      <xdr:colOff>415925</xdr:colOff>
      <xdr:row>105</xdr:row>
      <xdr:rowOff>123189</xdr:rowOff>
    </xdr:to>
    <xdr:sp macro="" textlink="">
      <xdr:nvSpPr>
        <xdr:cNvPr id="557" name="フローチャート : 判断 556"/>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137795</xdr:rowOff>
    </xdr:from>
    <xdr:to>
      <xdr:col>22</xdr:col>
      <xdr:colOff>415925</xdr:colOff>
      <xdr:row>105</xdr:row>
      <xdr:rowOff>67945</xdr:rowOff>
    </xdr:to>
    <xdr:sp macro="" textlink="">
      <xdr:nvSpPr>
        <xdr:cNvPr id="563" name="円/楕円 562"/>
        <xdr:cNvSpPr/>
      </xdr:nvSpPr>
      <xdr:spPr>
        <a:xfrm>
          <a:off x="1543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114316</xdr:rowOff>
    </xdr:from>
    <xdr:ext cx="405111" cy="259045"/>
    <xdr:sp macro="" textlink="">
      <xdr:nvSpPr>
        <xdr:cNvPr id="564" name="n_1aveValue【公民館】&#10;有形固定資産減価償却率"/>
        <xdr:cNvSpPr txBox="1"/>
      </xdr:nvSpPr>
      <xdr:spPr>
        <a:xfrm>
          <a:off x="15266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84472</xdr:rowOff>
    </xdr:from>
    <xdr:ext cx="405111" cy="259045"/>
    <xdr:sp macro="" textlink="">
      <xdr:nvSpPr>
        <xdr:cNvPr id="565" name="n_1mainValue【公民館】&#10;有形固定資産減価償却率"/>
        <xdr:cNvSpPr txBox="1"/>
      </xdr:nvSpPr>
      <xdr:spPr>
        <a:xfrm>
          <a:off x="15266043"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89" name="直線コネクタ 588"/>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90"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91" name="直線コネクタ 590"/>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2"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3" name="直線コネクタ 592"/>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4"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5" name="フローチャート : 判断 594"/>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96" name="フローチャート : 判断 595"/>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82550</xdr:rowOff>
    </xdr:from>
    <xdr:to>
      <xdr:col>31</xdr:col>
      <xdr:colOff>85725</xdr:colOff>
      <xdr:row>106</xdr:row>
      <xdr:rowOff>12700</xdr:rowOff>
    </xdr:to>
    <xdr:sp macro="" textlink="">
      <xdr:nvSpPr>
        <xdr:cNvPr id="602" name="円/楕円 601"/>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603"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3827</xdr:rowOff>
    </xdr:from>
    <xdr:ext cx="469744" cy="259045"/>
    <xdr:sp macro="" textlink="">
      <xdr:nvSpPr>
        <xdr:cNvPr id="604" name="n_1main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年度の数値では、大部分の項目において、類似団体の数値より低い有形固定資産減価償却率となっている。</a:t>
          </a:r>
          <a:endParaRPr lang="ja-JP" altLang="ja-JP" sz="1400">
            <a:effectLst/>
          </a:endParaRPr>
        </a:p>
        <a:p>
          <a:r>
            <a:rPr kumimoji="1" lang="ja-JP" altLang="ja-JP" sz="1100">
              <a:solidFill>
                <a:schemeClr val="dk1"/>
              </a:solidFill>
              <a:effectLst/>
              <a:latin typeface="+mn-lt"/>
              <a:ea typeface="+mn-ea"/>
              <a:cs typeface="+mn-cs"/>
            </a:rPr>
            <a:t>特に近年、更新等を実施している学校施設においては、類似団体と比較し大幅に低い数値となっている。</a:t>
          </a:r>
          <a:endParaRPr lang="ja-JP" altLang="ja-JP" sz="1400">
            <a:effectLst/>
          </a:endParaRPr>
        </a:p>
        <a:p>
          <a:r>
            <a:rPr kumimoji="1" lang="ja-JP" altLang="ja-JP" sz="1100">
              <a:solidFill>
                <a:schemeClr val="dk1"/>
              </a:solidFill>
              <a:effectLst/>
              <a:latin typeface="+mn-lt"/>
              <a:ea typeface="+mn-ea"/>
              <a:cs typeface="+mn-cs"/>
            </a:rPr>
            <a:t>一方、保育所施設においては、類似団体と比較し高い数値となっているが、平成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年度までに改修等を実施する保育所が数多くあるため、数値も低下していく見込である。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72,236
71,325
264.14
32,542,935
31,185,804
1,274,061
18,593,602
27,605,718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48260</xdr:rowOff>
    </xdr:from>
    <xdr:to>
      <xdr:col>5</xdr:col>
      <xdr:colOff>409575</xdr:colOff>
      <xdr:row>39</xdr:row>
      <xdr:rowOff>149860</xdr:rowOff>
    </xdr:to>
    <xdr:sp macro="" textlink="">
      <xdr:nvSpPr>
        <xdr:cNvPr id="64" name="フローチャート : 判断 63"/>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140987</xdr:rowOff>
    </xdr:from>
    <xdr:ext cx="405111" cy="259045"/>
    <xdr:sp macro="" textlink="">
      <xdr:nvSpPr>
        <xdr:cNvPr id="65" name="n_1aveValue【図書館】&#10;有形固定資産減価償却率"/>
        <xdr:cNvSpPr txBox="1"/>
      </xdr:nvSpPr>
      <xdr:spPr>
        <a:xfrm>
          <a:off x="3582043"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160655</xdr:rowOff>
    </xdr:from>
    <xdr:to>
      <xdr:col>5</xdr:col>
      <xdr:colOff>409575</xdr:colOff>
      <xdr:row>38</xdr:row>
      <xdr:rowOff>90805</xdr:rowOff>
    </xdr:to>
    <xdr:sp macro="" textlink="">
      <xdr:nvSpPr>
        <xdr:cNvPr id="71" name="円/楕円 70"/>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107332</xdr:rowOff>
    </xdr:from>
    <xdr:ext cx="405111" cy="259045"/>
    <xdr:sp macro="" textlink="">
      <xdr:nvSpPr>
        <xdr:cNvPr id="72" name="n_1mainValue【図書館】&#10;有形固定資産減価償却率"/>
        <xdr:cNvSpPr txBox="1"/>
      </xdr:nvSpPr>
      <xdr:spPr>
        <a:xfrm>
          <a:off x="3582043"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128270</xdr:rowOff>
    </xdr:from>
    <xdr:to>
      <xdr:col>14</xdr:col>
      <xdr:colOff>79375</xdr:colOff>
      <xdr:row>36</xdr:row>
      <xdr:rowOff>58420</xdr:rowOff>
    </xdr:to>
    <xdr:sp macro="" textlink="">
      <xdr:nvSpPr>
        <xdr:cNvPr id="101" name="フローチャート : 判断 100"/>
        <xdr:cNvSpPr/>
      </xdr:nvSpPr>
      <xdr:spPr>
        <a:xfrm>
          <a:off x="958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49547</xdr:rowOff>
    </xdr:from>
    <xdr:ext cx="469744" cy="259045"/>
    <xdr:sp macro="" textlink="">
      <xdr:nvSpPr>
        <xdr:cNvPr id="102" name="n_1aveValue【図書館】&#10;一人当たり面積"/>
        <xdr:cNvSpPr txBox="1"/>
      </xdr:nvSpPr>
      <xdr:spPr>
        <a:xfrm>
          <a:off x="9391727" y="62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105410</xdr:rowOff>
    </xdr:from>
    <xdr:to>
      <xdr:col>14</xdr:col>
      <xdr:colOff>79375</xdr:colOff>
      <xdr:row>36</xdr:row>
      <xdr:rowOff>35560</xdr:rowOff>
    </xdr:to>
    <xdr:sp macro="" textlink="">
      <xdr:nvSpPr>
        <xdr:cNvPr id="108" name="円/楕円 107"/>
        <xdr:cNvSpPr/>
      </xdr:nvSpPr>
      <xdr:spPr>
        <a:xfrm>
          <a:off x="958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52087</xdr:rowOff>
    </xdr:from>
    <xdr:ext cx="469744" cy="259045"/>
    <xdr:sp macro="" textlink="">
      <xdr:nvSpPr>
        <xdr:cNvPr id="109" name="n_1mainValue【図書館】&#10;一人当たり面積"/>
        <xdr:cNvSpPr txBox="1"/>
      </xdr:nvSpPr>
      <xdr:spPr>
        <a:xfrm>
          <a:off x="93917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86360</xdr:rowOff>
    </xdr:from>
    <xdr:to>
      <xdr:col>5</xdr:col>
      <xdr:colOff>409575</xdr:colOff>
      <xdr:row>59</xdr:row>
      <xdr:rowOff>16510</xdr:rowOff>
    </xdr:to>
    <xdr:sp macro="" textlink="">
      <xdr:nvSpPr>
        <xdr:cNvPr id="139" name="フローチャート : 判断 138"/>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33037</xdr:rowOff>
    </xdr:from>
    <xdr:ext cx="405111" cy="259045"/>
    <xdr:sp macro="" textlink="">
      <xdr:nvSpPr>
        <xdr:cNvPr id="140" name="n_1aveValue【体育館・プール】&#10;有形固定資産減価償却率"/>
        <xdr:cNvSpPr txBox="1"/>
      </xdr:nvSpPr>
      <xdr:spPr>
        <a:xfrm>
          <a:off x="3582043"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125222</xdr:rowOff>
    </xdr:from>
    <xdr:to>
      <xdr:col>5</xdr:col>
      <xdr:colOff>409575</xdr:colOff>
      <xdr:row>59</xdr:row>
      <xdr:rowOff>55372</xdr:rowOff>
    </xdr:to>
    <xdr:sp macro="" textlink="">
      <xdr:nvSpPr>
        <xdr:cNvPr id="146" name="円/楕円 145"/>
        <xdr:cNvSpPr/>
      </xdr:nvSpPr>
      <xdr:spPr>
        <a:xfrm>
          <a:off x="3746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46499</xdr:rowOff>
    </xdr:from>
    <xdr:ext cx="405111" cy="259045"/>
    <xdr:sp macro="" textlink="">
      <xdr:nvSpPr>
        <xdr:cNvPr id="147" name="n_1mainValue【体育館・プール】&#10;有形固定資産減価償却率"/>
        <xdr:cNvSpPr txBox="1"/>
      </xdr:nvSpPr>
      <xdr:spPr>
        <a:xfrm>
          <a:off x="3582043"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29210</xdr:rowOff>
    </xdr:from>
    <xdr:to>
      <xdr:col>14</xdr:col>
      <xdr:colOff>79375</xdr:colOff>
      <xdr:row>59</xdr:row>
      <xdr:rowOff>130810</xdr:rowOff>
    </xdr:to>
    <xdr:sp macro="" textlink="">
      <xdr:nvSpPr>
        <xdr:cNvPr id="176" name="フローチャート : 判断 175"/>
        <xdr:cNvSpPr/>
      </xdr:nvSpPr>
      <xdr:spPr>
        <a:xfrm>
          <a:off x="958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121937</xdr:rowOff>
    </xdr:from>
    <xdr:ext cx="469744" cy="259045"/>
    <xdr:sp macro="" textlink="">
      <xdr:nvSpPr>
        <xdr:cNvPr id="177" name="n_1aveValue【体育館・プール】&#10;一人当たり面積"/>
        <xdr:cNvSpPr txBox="1"/>
      </xdr:nvSpPr>
      <xdr:spPr>
        <a:xfrm>
          <a:off x="93917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45212</xdr:rowOff>
    </xdr:from>
    <xdr:to>
      <xdr:col>14</xdr:col>
      <xdr:colOff>79375</xdr:colOff>
      <xdr:row>58</xdr:row>
      <xdr:rowOff>146812</xdr:rowOff>
    </xdr:to>
    <xdr:sp macro="" textlink="">
      <xdr:nvSpPr>
        <xdr:cNvPr id="183" name="円/楕円 182"/>
        <xdr:cNvSpPr/>
      </xdr:nvSpPr>
      <xdr:spPr>
        <a:xfrm>
          <a:off x="9588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163339</xdr:rowOff>
    </xdr:from>
    <xdr:ext cx="469744" cy="259045"/>
    <xdr:sp macro="" textlink="">
      <xdr:nvSpPr>
        <xdr:cNvPr id="184" name="n_1mainValue【体育館・プール】&#10;一人当たり面積"/>
        <xdr:cNvSpPr txBox="1"/>
      </xdr:nvSpPr>
      <xdr:spPr>
        <a:xfrm>
          <a:off x="9391727" y="97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94742</xdr:rowOff>
    </xdr:from>
    <xdr:to>
      <xdr:col>5</xdr:col>
      <xdr:colOff>409575</xdr:colOff>
      <xdr:row>83</xdr:row>
      <xdr:rowOff>24892</xdr:rowOff>
    </xdr:to>
    <xdr:sp macro="" textlink="">
      <xdr:nvSpPr>
        <xdr:cNvPr id="214" name="フローチャート : 判断 213"/>
        <xdr:cNvSpPr/>
      </xdr:nvSpPr>
      <xdr:spPr>
        <a:xfrm>
          <a:off x="3746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16019</xdr:rowOff>
    </xdr:from>
    <xdr:ext cx="405111" cy="259045"/>
    <xdr:sp macro="" textlink="">
      <xdr:nvSpPr>
        <xdr:cNvPr id="215" name="n_1aveValue【福祉施設】&#10;有形固定資産減価償却率"/>
        <xdr:cNvSpPr txBox="1"/>
      </xdr:nvSpPr>
      <xdr:spPr>
        <a:xfrm>
          <a:off x="3582043"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44450</xdr:rowOff>
    </xdr:from>
    <xdr:to>
      <xdr:col>5</xdr:col>
      <xdr:colOff>409575</xdr:colOff>
      <xdr:row>81</xdr:row>
      <xdr:rowOff>146050</xdr:rowOff>
    </xdr:to>
    <xdr:sp macro="" textlink="">
      <xdr:nvSpPr>
        <xdr:cNvPr id="221" name="円/楕円 220"/>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162577</xdr:rowOff>
    </xdr:from>
    <xdr:ext cx="405111" cy="259045"/>
    <xdr:sp macro="" textlink="">
      <xdr:nvSpPr>
        <xdr:cNvPr id="222" name="n_1mainValue【福祉施設】&#10;有形固定資産減価償却率"/>
        <xdr:cNvSpPr txBox="1"/>
      </xdr:nvSpPr>
      <xdr:spPr>
        <a:xfrm>
          <a:off x="3582043"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25400</xdr:rowOff>
    </xdr:from>
    <xdr:to>
      <xdr:col>14</xdr:col>
      <xdr:colOff>79375</xdr:colOff>
      <xdr:row>82</xdr:row>
      <xdr:rowOff>127000</xdr:rowOff>
    </xdr:to>
    <xdr:sp macro="" textlink="">
      <xdr:nvSpPr>
        <xdr:cNvPr id="253" name="フローチャート : 判断 252"/>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143527</xdr:rowOff>
    </xdr:from>
    <xdr:ext cx="469744" cy="259045"/>
    <xdr:sp macro="" textlink="">
      <xdr:nvSpPr>
        <xdr:cNvPr id="254"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74930</xdr:rowOff>
    </xdr:from>
    <xdr:to>
      <xdr:col>14</xdr:col>
      <xdr:colOff>79375</xdr:colOff>
      <xdr:row>86</xdr:row>
      <xdr:rowOff>5080</xdr:rowOff>
    </xdr:to>
    <xdr:sp macro="" textlink="">
      <xdr:nvSpPr>
        <xdr:cNvPr id="260" name="円/楕円 259"/>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167657</xdr:rowOff>
    </xdr:from>
    <xdr:ext cx="469744" cy="259045"/>
    <xdr:sp macro="" textlink="">
      <xdr:nvSpPr>
        <xdr:cNvPr id="261" name="n_1mainValue【福祉施設】&#10;一人当たり面積"/>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25400</xdr:rowOff>
    </xdr:from>
    <xdr:to>
      <xdr:col>5</xdr:col>
      <xdr:colOff>409575</xdr:colOff>
      <xdr:row>105</xdr:row>
      <xdr:rowOff>127000</xdr:rowOff>
    </xdr:to>
    <xdr:sp macro="" textlink="">
      <xdr:nvSpPr>
        <xdr:cNvPr id="291" name="フローチャート : 判断 290"/>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118127</xdr:rowOff>
    </xdr:from>
    <xdr:ext cx="405111" cy="259045"/>
    <xdr:sp macro="" textlink="">
      <xdr:nvSpPr>
        <xdr:cNvPr id="292" name="n_1aveValue【市民会館】&#10;有形固定資産減価償却率"/>
        <xdr:cNvSpPr txBox="1"/>
      </xdr:nvSpPr>
      <xdr:spPr>
        <a:xfrm>
          <a:off x="3582043"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84837</xdr:rowOff>
    </xdr:from>
    <xdr:to>
      <xdr:col>5</xdr:col>
      <xdr:colOff>409575</xdr:colOff>
      <xdr:row>104</xdr:row>
      <xdr:rowOff>14987</xdr:rowOff>
    </xdr:to>
    <xdr:sp macro="" textlink="">
      <xdr:nvSpPr>
        <xdr:cNvPr id="298" name="円/楕円 297"/>
        <xdr:cNvSpPr/>
      </xdr:nvSpPr>
      <xdr:spPr>
        <a:xfrm>
          <a:off x="3746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31514</xdr:rowOff>
    </xdr:from>
    <xdr:ext cx="405111" cy="259045"/>
    <xdr:sp macro="" textlink="">
      <xdr:nvSpPr>
        <xdr:cNvPr id="299" name="n_1mainValue【市民会館】&#10;有形固定資産減価償却率"/>
        <xdr:cNvSpPr txBox="1"/>
      </xdr:nvSpPr>
      <xdr:spPr>
        <a:xfrm>
          <a:off x="3582043"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9"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25400</xdr:rowOff>
    </xdr:from>
    <xdr:to>
      <xdr:col>14</xdr:col>
      <xdr:colOff>79375</xdr:colOff>
      <xdr:row>106</xdr:row>
      <xdr:rowOff>127000</xdr:rowOff>
    </xdr:to>
    <xdr:sp macro="" textlink="">
      <xdr:nvSpPr>
        <xdr:cNvPr id="331" name="フローチャート : 判断 330"/>
        <xdr:cNvSpPr/>
      </xdr:nvSpPr>
      <xdr:spPr>
        <a:xfrm>
          <a:off x="9588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118127</xdr:rowOff>
    </xdr:from>
    <xdr:ext cx="469744" cy="259045"/>
    <xdr:sp macro="" textlink="">
      <xdr:nvSpPr>
        <xdr:cNvPr id="332" name="n_1ave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2539</xdr:rowOff>
    </xdr:from>
    <xdr:to>
      <xdr:col>14</xdr:col>
      <xdr:colOff>79375</xdr:colOff>
      <xdr:row>106</xdr:row>
      <xdr:rowOff>104139</xdr:rowOff>
    </xdr:to>
    <xdr:sp macro="" textlink="">
      <xdr:nvSpPr>
        <xdr:cNvPr id="338" name="円/楕円 337"/>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339" name="n_1main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0" name="テキスト ボックス 34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1" name="直線コネクタ 35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2" name="テキスト ボックス 35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3" name="直線コネクタ 35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4" name="テキスト ボックス 35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5" name="直線コネクタ 35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6" name="テキスト ボックス 35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7" name="直線コネクタ 35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58" name="テキスト ボックス 357"/>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62" name="直線コネクタ 361"/>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63"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64" name="直線コネクタ 363"/>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65"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66" name="直線コネクタ 365"/>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67"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68" name="フローチャート : 判断 367"/>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254</xdr:rowOff>
    </xdr:from>
    <xdr:to>
      <xdr:col>22</xdr:col>
      <xdr:colOff>415925</xdr:colOff>
      <xdr:row>39</xdr:row>
      <xdr:rowOff>101854</xdr:rowOff>
    </xdr:to>
    <xdr:sp macro="" textlink="">
      <xdr:nvSpPr>
        <xdr:cNvPr id="369" name="フローチャート : 判断 368"/>
        <xdr:cNvSpPr/>
      </xdr:nvSpPr>
      <xdr:spPr>
        <a:xfrm>
          <a:off x="15430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118381</xdr:rowOff>
    </xdr:from>
    <xdr:ext cx="405111" cy="259045"/>
    <xdr:sp macro="" textlink="">
      <xdr:nvSpPr>
        <xdr:cNvPr id="370" name="n_1aveValue【一般廃棄物処理施設】&#10;有形固定資産減価償却率"/>
        <xdr:cNvSpPr txBox="1"/>
      </xdr:nvSpPr>
      <xdr:spPr>
        <a:xfrm>
          <a:off x="15266043" y="646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18542</xdr:rowOff>
    </xdr:from>
    <xdr:to>
      <xdr:col>22</xdr:col>
      <xdr:colOff>415925</xdr:colOff>
      <xdr:row>39</xdr:row>
      <xdr:rowOff>120142</xdr:rowOff>
    </xdr:to>
    <xdr:sp macro="" textlink="">
      <xdr:nvSpPr>
        <xdr:cNvPr id="376" name="円/楕円 375"/>
        <xdr:cNvSpPr/>
      </xdr:nvSpPr>
      <xdr:spPr>
        <a:xfrm>
          <a:off x="15430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111269</xdr:rowOff>
    </xdr:from>
    <xdr:ext cx="405111" cy="259045"/>
    <xdr:sp macro="" textlink="">
      <xdr:nvSpPr>
        <xdr:cNvPr id="377" name="n_1mainValue【一般廃棄物処理施設】&#10;有形固定資産減価償却率"/>
        <xdr:cNvSpPr txBox="1"/>
      </xdr:nvSpPr>
      <xdr:spPr>
        <a:xfrm>
          <a:off x="15266043"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8" name="直線コネクタ 38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9" name="テキスト ボックス 38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0" name="直線コネクタ 38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1" name="テキスト ボックス 39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2" name="直線コネクタ 3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3" name="テキスト ボックス 39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4" name="直線コネクタ 39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5" name="テキスト ボックス 39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6" name="直線コネクタ 39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7" name="テキスト ボックス 39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9" name="テキスト ボックス 39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1" name="直線コネクタ 400"/>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2"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3" name="直線コネクタ 402"/>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4"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5" name="直線コネクタ 404"/>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06"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07" name="フローチャート : 判断 406"/>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145697</xdr:rowOff>
    </xdr:from>
    <xdr:to>
      <xdr:col>31</xdr:col>
      <xdr:colOff>85725</xdr:colOff>
      <xdr:row>40</xdr:row>
      <xdr:rowOff>75847</xdr:rowOff>
    </xdr:to>
    <xdr:sp macro="" textlink="">
      <xdr:nvSpPr>
        <xdr:cNvPr id="408" name="フローチャート : 判断 407"/>
        <xdr:cNvSpPr/>
      </xdr:nvSpPr>
      <xdr:spPr>
        <a:xfrm>
          <a:off x="21272500" y="683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92374</xdr:rowOff>
    </xdr:from>
    <xdr:ext cx="534377" cy="259045"/>
    <xdr:sp macro="" textlink="">
      <xdr:nvSpPr>
        <xdr:cNvPr id="409" name="n_1aveValue【一般廃棄物処理施設】&#10;一人当たり有形固定資産（償却資産）額"/>
        <xdr:cNvSpPr txBox="1"/>
      </xdr:nvSpPr>
      <xdr:spPr>
        <a:xfrm>
          <a:off x="21043411" y="66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156297</xdr:rowOff>
    </xdr:from>
    <xdr:to>
      <xdr:col>31</xdr:col>
      <xdr:colOff>85725</xdr:colOff>
      <xdr:row>42</xdr:row>
      <xdr:rowOff>86447</xdr:rowOff>
    </xdr:to>
    <xdr:sp macro="" textlink="">
      <xdr:nvSpPr>
        <xdr:cNvPr id="415" name="円/楕円 414"/>
        <xdr:cNvSpPr/>
      </xdr:nvSpPr>
      <xdr:spPr>
        <a:xfrm>
          <a:off x="21272500" y="718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42</xdr:row>
      <xdr:rowOff>77574</xdr:rowOff>
    </xdr:from>
    <xdr:ext cx="378565" cy="259045"/>
    <xdr:sp macro="" textlink="">
      <xdr:nvSpPr>
        <xdr:cNvPr id="416" name="n_1mainValue【一般廃棄物処理施設】&#10;一人当たり有形固定資産（償却資産）額"/>
        <xdr:cNvSpPr txBox="1"/>
      </xdr:nvSpPr>
      <xdr:spPr>
        <a:xfrm>
          <a:off x="21121317" y="7278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7" name="テキスト ボックス 42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8" name="直線コネクタ 4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9" name="テキスト ボックス 4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0" name="直線コネクタ 4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1" name="テキスト ボックス 4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2" name="直線コネクタ 4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3" name="テキスト ボックス 4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4" name="直線コネクタ 4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5" name="テキスト ボックス 4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7" name="テキスト ボックス 4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39" name="直線コネクタ 438"/>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40"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41" name="直線コネクタ 440"/>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42"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3" name="直線コネクタ 44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4"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5" name="フローチャート : 判断 444"/>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22352</xdr:rowOff>
    </xdr:from>
    <xdr:to>
      <xdr:col>22</xdr:col>
      <xdr:colOff>415925</xdr:colOff>
      <xdr:row>61</xdr:row>
      <xdr:rowOff>123952</xdr:rowOff>
    </xdr:to>
    <xdr:sp macro="" textlink="">
      <xdr:nvSpPr>
        <xdr:cNvPr id="446" name="フローチャート : 判断 445"/>
        <xdr:cNvSpPr/>
      </xdr:nvSpPr>
      <xdr:spPr>
        <a:xfrm>
          <a:off x="15430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115079</xdr:rowOff>
    </xdr:from>
    <xdr:ext cx="405111" cy="259045"/>
    <xdr:sp macro="" textlink="">
      <xdr:nvSpPr>
        <xdr:cNvPr id="447" name="n_1aveValue【保健センター・保健所】&#10;有形固定資産減価償却率"/>
        <xdr:cNvSpPr txBox="1"/>
      </xdr:nvSpPr>
      <xdr:spPr>
        <a:xfrm>
          <a:off x="15266043"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26924</xdr:rowOff>
    </xdr:from>
    <xdr:to>
      <xdr:col>22</xdr:col>
      <xdr:colOff>415925</xdr:colOff>
      <xdr:row>59</xdr:row>
      <xdr:rowOff>128524</xdr:rowOff>
    </xdr:to>
    <xdr:sp macro="" textlink="">
      <xdr:nvSpPr>
        <xdr:cNvPr id="453" name="円/楕円 452"/>
        <xdr:cNvSpPr/>
      </xdr:nvSpPr>
      <xdr:spPr>
        <a:xfrm>
          <a:off x="15430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145051</xdr:rowOff>
    </xdr:from>
    <xdr:ext cx="405111" cy="259045"/>
    <xdr:sp macro="" textlink="">
      <xdr:nvSpPr>
        <xdr:cNvPr id="454" name="n_1mainValue【保健センター・保健所】&#10;有形固定資産減価償却率"/>
        <xdr:cNvSpPr txBox="1"/>
      </xdr:nvSpPr>
      <xdr:spPr>
        <a:xfrm>
          <a:off x="15266043" y="991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76" name="直線コネクタ 475"/>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77"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78" name="直線コネクタ 477"/>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79"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80" name="直線コネクタ 479"/>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81"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82" name="フローチャート : 判断 481"/>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104648</xdr:rowOff>
    </xdr:from>
    <xdr:to>
      <xdr:col>31</xdr:col>
      <xdr:colOff>85725</xdr:colOff>
      <xdr:row>61</xdr:row>
      <xdr:rowOff>34798</xdr:rowOff>
    </xdr:to>
    <xdr:sp macro="" textlink="">
      <xdr:nvSpPr>
        <xdr:cNvPr id="483" name="フローチャート : 判断 482"/>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25925</xdr:rowOff>
    </xdr:from>
    <xdr:ext cx="469744" cy="259045"/>
    <xdr:sp macro="" textlink="">
      <xdr:nvSpPr>
        <xdr:cNvPr id="484" name="n_1aveValue【保健センター・保健所】&#10;一人当たり面積"/>
        <xdr:cNvSpPr txBox="1"/>
      </xdr:nvSpPr>
      <xdr:spPr>
        <a:xfrm>
          <a:off x="21075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116078</xdr:rowOff>
    </xdr:from>
    <xdr:to>
      <xdr:col>31</xdr:col>
      <xdr:colOff>85725</xdr:colOff>
      <xdr:row>58</xdr:row>
      <xdr:rowOff>46228</xdr:rowOff>
    </xdr:to>
    <xdr:sp macro="" textlink="">
      <xdr:nvSpPr>
        <xdr:cNvPr id="490" name="円/楕円 489"/>
        <xdr:cNvSpPr/>
      </xdr:nvSpPr>
      <xdr:spPr>
        <a:xfrm>
          <a:off x="21272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62755</xdr:rowOff>
    </xdr:from>
    <xdr:ext cx="469744" cy="259045"/>
    <xdr:sp macro="" textlink="">
      <xdr:nvSpPr>
        <xdr:cNvPr id="491" name="n_1mainValue【保健センター・保健所】&#10;一人当たり面積"/>
        <xdr:cNvSpPr txBox="1"/>
      </xdr:nvSpPr>
      <xdr:spPr>
        <a:xfrm>
          <a:off x="21075727" y="96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2" name="テキスト ボックス 50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2" name="テキスト ボックス 5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4" name="テキスト ボックス 51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16" name="直線コネクタ 515"/>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17"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18" name="直線コネクタ 517"/>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19"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20" name="直線コネクタ 519"/>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21"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22" name="フローチャート : 判断 521"/>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523" name="フローチャート : 判断 522"/>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36847</xdr:rowOff>
    </xdr:from>
    <xdr:ext cx="405111" cy="259045"/>
    <xdr:sp macro="" textlink="">
      <xdr:nvSpPr>
        <xdr:cNvPr id="524" name="n_1aveValue【消防施設】&#10;有形固定資産減価償却率"/>
        <xdr:cNvSpPr txBox="1"/>
      </xdr:nvSpPr>
      <xdr:spPr>
        <a:xfrm>
          <a:off x="15266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55880</xdr:rowOff>
    </xdr:from>
    <xdr:to>
      <xdr:col>22</xdr:col>
      <xdr:colOff>415925</xdr:colOff>
      <xdr:row>86</xdr:row>
      <xdr:rowOff>157480</xdr:rowOff>
    </xdr:to>
    <xdr:sp macro="" textlink="">
      <xdr:nvSpPr>
        <xdr:cNvPr id="530" name="円/楕円 529"/>
        <xdr:cNvSpPr/>
      </xdr:nvSpPr>
      <xdr:spPr>
        <a:xfrm>
          <a:off x="15430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148607</xdr:rowOff>
    </xdr:from>
    <xdr:ext cx="405111" cy="259045"/>
    <xdr:sp macro="" textlink="">
      <xdr:nvSpPr>
        <xdr:cNvPr id="531" name="n_1mainValue【消防施設】&#10;有形固定資産減価償却率"/>
        <xdr:cNvSpPr txBox="1"/>
      </xdr:nvSpPr>
      <xdr:spPr>
        <a:xfrm>
          <a:off x="15266043"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2" name="直線コネクタ 54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3" name="テキスト ボックス 54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4" name="直線コネクタ 54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5" name="テキスト ボックス 54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6" name="直線コネクタ 54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7" name="テキスト ボックス 54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8" name="直線コネクタ 54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9" name="テキスト ボックス 54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0" name="直線コネクタ 54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1" name="テキスト ボックス 55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2" name="直線コネクタ 55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3" name="テキスト ボックス 55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57" name="直線コネクタ 556"/>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5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59" name="直線コネクタ 55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60"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61" name="直線コネクタ 56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62"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3" name="フローチャート : 判断 562"/>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93436</xdr:rowOff>
    </xdr:from>
    <xdr:to>
      <xdr:col>31</xdr:col>
      <xdr:colOff>85725</xdr:colOff>
      <xdr:row>82</xdr:row>
      <xdr:rowOff>23586</xdr:rowOff>
    </xdr:to>
    <xdr:sp macro="" textlink="">
      <xdr:nvSpPr>
        <xdr:cNvPr id="564" name="フローチャート : 判断 563"/>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40113</xdr:rowOff>
    </xdr:from>
    <xdr:ext cx="469744" cy="259045"/>
    <xdr:sp macro="" textlink="">
      <xdr:nvSpPr>
        <xdr:cNvPr id="565" name="n_1aveValue【消防施設】&#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136979</xdr:rowOff>
    </xdr:from>
    <xdr:to>
      <xdr:col>31</xdr:col>
      <xdr:colOff>85725</xdr:colOff>
      <xdr:row>82</xdr:row>
      <xdr:rowOff>67129</xdr:rowOff>
    </xdr:to>
    <xdr:sp macro="" textlink="">
      <xdr:nvSpPr>
        <xdr:cNvPr id="571" name="円/楕円 570"/>
        <xdr:cNvSpPr/>
      </xdr:nvSpPr>
      <xdr:spPr>
        <a:xfrm>
          <a:off x="21272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58256</xdr:rowOff>
    </xdr:from>
    <xdr:ext cx="469744" cy="259045"/>
    <xdr:sp macro="" textlink="">
      <xdr:nvSpPr>
        <xdr:cNvPr id="572" name="n_1mainValue【消防施設】&#10;一人当たり面積"/>
        <xdr:cNvSpPr txBox="1"/>
      </xdr:nvSpPr>
      <xdr:spPr>
        <a:xfrm>
          <a:off x="21075727" y="141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4" name="テキスト ボックス 58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2" name="テキスト ボックス 59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96" name="直線コネクタ 595"/>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97"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98" name="直線コネクタ 597"/>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99"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00" name="直線コネクタ 599"/>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01"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02" name="フローチャート : 判断 601"/>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90170</xdr:rowOff>
    </xdr:from>
    <xdr:to>
      <xdr:col>22</xdr:col>
      <xdr:colOff>415925</xdr:colOff>
      <xdr:row>103</xdr:row>
      <xdr:rowOff>20320</xdr:rowOff>
    </xdr:to>
    <xdr:sp macro="" textlink="">
      <xdr:nvSpPr>
        <xdr:cNvPr id="603" name="フローチャート : 判断 602"/>
        <xdr:cNvSpPr/>
      </xdr:nvSpPr>
      <xdr:spPr>
        <a:xfrm>
          <a:off x="15430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36847</xdr:rowOff>
    </xdr:from>
    <xdr:ext cx="405111" cy="259045"/>
    <xdr:sp macro="" textlink="">
      <xdr:nvSpPr>
        <xdr:cNvPr id="604" name="n_1aveValue【庁舎】&#10;有形固定資産減価償却率"/>
        <xdr:cNvSpPr txBox="1"/>
      </xdr:nvSpPr>
      <xdr:spPr>
        <a:xfrm>
          <a:off x="15266043"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33020</xdr:rowOff>
    </xdr:from>
    <xdr:to>
      <xdr:col>22</xdr:col>
      <xdr:colOff>415925</xdr:colOff>
      <xdr:row>103</xdr:row>
      <xdr:rowOff>134620</xdr:rowOff>
    </xdr:to>
    <xdr:sp macro="" textlink="">
      <xdr:nvSpPr>
        <xdr:cNvPr id="610" name="円/楕円 609"/>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125747</xdr:rowOff>
    </xdr:from>
    <xdr:ext cx="405111" cy="259045"/>
    <xdr:sp macro="" textlink="">
      <xdr:nvSpPr>
        <xdr:cNvPr id="611" name="n_1mainValue【庁舎】&#10;有形固定資産減価償却率"/>
        <xdr:cNvSpPr txBox="1"/>
      </xdr:nvSpPr>
      <xdr:spPr>
        <a:xfrm>
          <a:off x="15266043"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2" name="テキスト ボックス 6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23" name="直線コネクタ 6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4" name="テキスト ボックス 6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5" name="直線コネクタ 6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6" name="テキスト ボックス 6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7" name="直線コネクタ 6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8" name="テキスト ボックス 6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9" name="直線コネクタ 6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0" name="テキスト ボックス 6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34" name="直線コネクタ 633"/>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35"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36" name="直線コネクタ 635"/>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37"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38" name="直線コネクタ 637"/>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39"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40" name="フローチャート : 判断 639"/>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25400</xdr:rowOff>
    </xdr:from>
    <xdr:to>
      <xdr:col>31</xdr:col>
      <xdr:colOff>85725</xdr:colOff>
      <xdr:row>104</xdr:row>
      <xdr:rowOff>127000</xdr:rowOff>
    </xdr:to>
    <xdr:sp macro="" textlink="">
      <xdr:nvSpPr>
        <xdr:cNvPr id="641" name="フローチャート : 判断 640"/>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143527</xdr:rowOff>
    </xdr:from>
    <xdr:ext cx="469744" cy="259045"/>
    <xdr:sp macro="" textlink="">
      <xdr:nvSpPr>
        <xdr:cNvPr id="642"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64263</xdr:rowOff>
    </xdr:from>
    <xdr:to>
      <xdr:col>31</xdr:col>
      <xdr:colOff>85725</xdr:colOff>
      <xdr:row>105</xdr:row>
      <xdr:rowOff>165863</xdr:rowOff>
    </xdr:to>
    <xdr:sp macro="" textlink="">
      <xdr:nvSpPr>
        <xdr:cNvPr id="648" name="円/楕円 647"/>
        <xdr:cNvSpPr/>
      </xdr:nvSpPr>
      <xdr:spPr>
        <a:xfrm>
          <a:off x="21272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156990</xdr:rowOff>
    </xdr:from>
    <xdr:ext cx="469744" cy="259045"/>
    <xdr:sp macro="" textlink="">
      <xdr:nvSpPr>
        <xdr:cNvPr id="649" name="n_1mainValue【庁舎】&#10;一人当たり面積"/>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年度の数値では、</a:t>
          </a:r>
          <a:r>
            <a:rPr kumimoji="1" lang="ja-JP" altLang="en-US" sz="1100">
              <a:solidFill>
                <a:schemeClr val="dk1"/>
              </a:solidFill>
              <a:effectLst/>
              <a:latin typeface="+mn-lt"/>
              <a:ea typeface="+mn-ea"/>
              <a:cs typeface="+mn-cs"/>
            </a:rPr>
            <a:t>半数</a:t>
          </a:r>
          <a:r>
            <a:rPr kumimoji="1" lang="ja-JP" altLang="ja-JP" sz="1100">
              <a:solidFill>
                <a:schemeClr val="dk1"/>
              </a:solidFill>
              <a:effectLst/>
              <a:latin typeface="+mn-lt"/>
              <a:ea typeface="+mn-ea"/>
              <a:cs typeface="+mn-cs"/>
            </a:rPr>
            <a:t>の項目において、類似団体の数値より高い有形固定資産減価償却率となっている。</a:t>
          </a:r>
          <a:endParaRPr lang="ja-JP" altLang="ja-JP" sz="1400">
            <a:effectLst/>
          </a:endParaRPr>
        </a:p>
        <a:p>
          <a:r>
            <a:rPr kumimoji="1" lang="ja-JP" altLang="ja-JP" sz="1100">
              <a:solidFill>
                <a:schemeClr val="dk1"/>
              </a:solidFill>
              <a:effectLst/>
              <a:latin typeface="+mn-lt"/>
              <a:ea typeface="+mn-ea"/>
              <a:cs typeface="+mn-cs"/>
            </a:rPr>
            <a:t>特に図書館施設、市民会館施設、保健センターにおいては、類似団体と比較し大幅に高い数値となっているが、平成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年度までに改修が完了する施設が大部分を占めるため、数値も低下していく見込である。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72,236
71,325
264.14
32,542,935
31,185,804
1,274,061
18,593,602
27,605,718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一本算定による基準財政需要額は、</a:t>
          </a:r>
          <a:r>
            <a:rPr kumimoji="1" lang="ja-JP" altLang="en-US" sz="1100">
              <a:solidFill>
                <a:schemeClr val="dk1"/>
              </a:solidFill>
              <a:effectLst/>
              <a:latin typeface="+mn-lt"/>
              <a:ea typeface="+mn-ea"/>
              <a:cs typeface="+mn-cs"/>
            </a:rPr>
            <a:t>その他の土木費、小・中学校費、生活保護費等が減少したものの、消防費、社会福祉費、地域振興費（人口）、公債費の増加により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509,428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一方、基準財政収入額は、市民税をはじめとした市税が全般的に</a:t>
          </a:r>
          <a:r>
            <a:rPr kumimoji="1" lang="ja-JP" altLang="en-US" sz="1100">
              <a:solidFill>
                <a:schemeClr val="dk1"/>
              </a:solidFill>
              <a:effectLst/>
              <a:latin typeface="+mn-lt"/>
              <a:ea typeface="+mn-ea"/>
              <a:cs typeface="+mn-cs"/>
            </a:rPr>
            <a:t>増加し、併せて、</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も大幅に増加し</a:t>
          </a:r>
          <a:r>
            <a:rPr kumimoji="1" lang="ja-JP" altLang="ja-JP" sz="1100">
              <a:solidFill>
                <a:schemeClr val="dk1"/>
              </a:solidFill>
              <a:effectLst/>
              <a:latin typeface="+mn-lt"/>
              <a:ea typeface="+mn-ea"/>
              <a:cs typeface="+mn-cs"/>
            </a:rPr>
            <a:t>たため、前年度比では</a:t>
          </a:r>
          <a:r>
            <a:rPr kumimoji="1" lang="en-US" altLang="ja-JP" sz="1100">
              <a:solidFill>
                <a:schemeClr val="dk1"/>
              </a:solidFill>
              <a:effectLst/>
              <a:latin typeface="+mn-lt"/>
              <a:ea typeface="+mn-ea"/>
              <a:cs typeface="+mn-cs"/>
            </a:rPr>
            <a:t>208,412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需要・収入ともに対前年度で増であるが、需要の増が収入の増を上回ったため、財政力指数は、単年度で</a:t>
          </a:r>
          <a:r>
            <a:rPr kumimoji="1" lang="en-US" altLang="ja-JP" sz="1100">
              <a:solidFill>
                <a:schemeClr val="dk1"/>
              </a:solidFill>
              <a:effectLst/>
              <a:latin typeface="+mn-lt"/>
              <a:ea typeface="+mn-ea"/>
              <a:cs typeface="+mn-cs"/>
            </a:rPr>
            <a:t>0.005</a:t>
          </a:r>
          <a:r>
            <a:rPr kumimoji="1" lang="ja-JP" altLang="ja-JP" sz="1100">
              <a:solidFill>
                <a:schemeClr val="dk1"/>
              </a:solidFill>
              <a:effectLst/>
              <a:latin typeface="+mn-lt"/>
              <a:ea typeface="+mn-ea"/>
              <a:cs typeface="+mn-cs"/>
            </a:rPr>
            <a:t>ポイントの減とな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３ヵ年平均（</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ポイント下回り</a:t>
          </a:r>
          <a:r>
            <a:rPr kumimoji="1" lang="en-US" altLang="ja-JP" sz="1100">
              <a:solidFill>
                <a:schemeClr val="dk1"/>
              </a:solidFill>
              <a:effectLst/>
              <a:latin typeface="+mn-lt"/>
              <a:ea typeface="+mn-ea"/>
              <a:cs typeface="+mn-cs"/>
            </a:rPr>
            <a:t>0.56</a:t>
          </a:r>
          <a:r>
            <a:rPr kumimoji="1" lang="ja-JP" altLang="en-US" sz="1100">
              <a:solidFill>
                <a:schemeClr val="dk1"/>
              </a:solidFill>
              <a:effectLst/>
              <a:latin typeface="+mn-lt"/>
              <a:ea typeface="+mn-ea"/>
              <a:cs typeface="+mn-cs"/>
            </a:rPr>
            <a:t>となった。</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35983</xdr:rowOff>
    </xdr:to>
    <xdr:cxnSp macro="">
      <xdr:nvCxnSpPr>
        <xdr:cNvPr id="68" name="直線コネクタ 67"/>
        <xdr:cNvCxnSpPr/>
      </xdr:nvCxnSpPr>
      <xdr:spPr>
        <a:xfrm>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15875</xdr:rowOff>
    </xdr:to>
    <xdr:cxnSp macro="">
      <xdr:nvCxnSpPr>
        <xdr:cNvPr id="71" name="直線コネクタ 70"/>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106892</xdr:rowOff>
    </xdr:from>
    <xdr:to>
      <xdr:col>6</xdr:col>
      <xdr:colOff>50800</xdr:colOff>
      <xdr:row>40</xdr:row>
      <xdr:rowOff>37042</xdr:rowOff>
    </xdr:to>
    <xdr:sp macro="" textlink="">
      <xdr:nvSpPr>
        <xdr:cNvPr id="72" name="フローチャート : 判断 71"/>
        <xdr:cNvSpPr/>
      </xdr:nvSpPr>
      <xdr:spPr>
        <a:xfrm>
          <a:off x="4064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73" name="テキスト ボックス 72"/>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35983</xdr:rowOff>
    </xdr:to>
    <xdr:cxnSp macro="">
      <xdr:nvCxnSpPr>
        <xdr:cNvPr id="74" name="直線コネクタ 73"/>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86783</xdr:rowOff>
    </xdr:from>
    <xdr:to>
      <xdr:col>4</xdr:col>
      <xdr:colOff>533400</xdr:colOff>
      <xdr:row>40</xdr:row>
      <xdr:rowOff>16933</xdr:rowOff>
    </xdr:to>
    <xdr:sp macro="" textlink="">
      <xdr:nvSpPr>
        <xdr:cNvPr id="75" name="フローチャート : 判断 74"/>
        <xdr:cNvSpPr/>
      </xdr:nvSpPr>
      <xdr:spPr>
        <a:xfrm>
          <a:off x="3175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76" name="テキスト ボックス 75"/>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56092</xdr:rowOff>
    </xdr:to>
    <xdr:cxnSp macro="">
      <xdr:nvCxnSpPr>
        <xdr:cNvPr id="77" name="直線コネクタ 76"/>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51452</xdr:rowOff>
    </xdr:from>
    <xdr:ext cx="736600" cy="259045"/>
    <xdr:sp macro="" textlink="">
      <xdr:nvSpPr>
        <xdr:cNvPr id="90" name="テキスト ボックス 89"/>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1" name="円/楕円 90"/>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51452</xdr:rowOff>
    </xdr:from>
    <xdr:ext cx="762000" cy="259045"/>
    <xdr:sp macro="" textlink="">
      <xdr:nvSpPr>
        <xdr:cNvPr id="92" name="テキスト ボックス 91"/>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94" name="テキスト ボックス 93"/>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91669</xdr:rowOff>
    </xdr:from>
    <xdr:ext cx="762000" cy="259045"/>
    <xdr:sp macro="" textlink="">
      <xdr:nvSpPr>
        <xdr:cNvPr id="96" name="テキスト ボックス 95"/>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経常経費充当一般財源は、人件費、</a:t>
          </a:r>
          <a:r>
            <a:rPr lang="ja-JP" altLang="en-US" sz="1100">
              <a:solidFill>
                <a:schemeClr val="dk1"/>
              </a:solidFill>
              <a:effectLst/>
              <a:latin typeface="+mn-lt"/>
              <a:ea typeface="+mn-ea"/>
              <a:cs typeface="+mn-cs"/>
            </a:rPr>
            <a:t>物件費、</a:t>
          </a:r>
          <a:r>
            <a:rPr lang="ja-JP" altLang="ja-JP" sz="1100">
              <a:solidFill>
                <a:schemeClr val="dk1"/>
              </a:solidFill>
              <a:effectLst/>
              <a:latin typeface="+mn-lt"/>
              <a:ea typeface="+mn-ea"/>
              <a:cs typeface="+mn-cs"/>
            </a:rPr>
            <a:t>公債費において減少した一方、維持補修費、扶助費、補助費、繰出金において増加し、前年度比で</a:t>
          </a:r>
          <a:r>
            <a:rPr lang="en-US" altLang="ja-JP" sz="1100">
              <a:solidFill>
                <a:schemeClr val="dk1"/>
              </a:solidFill>
              <a:effectLst/>
              <a:latin typeface="+mn-lt"/>
              <a:ea typeface="+mn-ea"/>
              <a:cs typeface="+mn-cs"/>
            </a:rPr>
            <a:t>149,163</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％）増加した。</a:t>
          </a:r>
          <a:endParaRPr lang="ja-JP" altLang="ja-JP" sz="1400">
            <a:effectLst/>
          </a:endParaRPr>
        </a:p>
        <a:p>
          <a:r>
            <a:rPr lang="ja-JP" altLang="ja-JP" sz="1100">
              <a:solidFill>
                <a:schemeClr val="dk1"/>
              </a:solidFill>
              <a:effectLst/>
              <a:latin typeface="+mn-lt"/>
              <a:ea typeface="+mn-ea"/>
              <a:cs typeface="+mn-cs"/>
            </a:rPr>
            <a:t>　また、経常一般財源は、</a:t>
          </a:r>
          <a:r>
            <a:rPr lang="ja-JP" altLang="en-US" sz="1100">
              <a:solidFill>
                <a:schemeClr val="dk1"/>
              </a:solidFill>
              <a:effectLst/>
              <a:latin typeface="+mn-lt"/>
              <a:ea typeface="+mn-ea"/>
              <a:cs typeface="+mn-cs"/>
            </a:rPr>
            <a:t>地方税等が増加したものの、地方消費税交付金、</a:t>
          </a:r>
          <a:r>
            <a:rPr lang="ja-JP" altLang="ja-JP" sz="1100">
              <a:solidFill>
                <a:schemeClr val="dk1"/>
              </a:solidFill>
              <a:effectLst/>
              <a:latin typeface="+mn-lt"/>
              <a:ea typeface="+mn-ea"/>
              <a:cs typeface="+mn-cs"/>
            </a:rPr>
            <a:t>地方交付税</a:t>
          </a:r>
          <a:r>
            <a:rPr lang="ja-JP" altLang="en-US" sz="1100">
              <a:solidFill>
                <a:schemeClr val="dk1"/>
              </a:solidFill>
              <a:effectLst/>
              <a:latin typeface="+mn-lt"/>
              <a:ea typeface="+mn-ea"/>
              <a:cs typeface="+mn-cs"/>
            </a:rPr>
            <a:t>の減額が大きく、</a:t>
          </a:r>
          <a:r>
            <a:rPr lang="ja-JP" altLang="ja-JP" sz="1100">
              <a:solidFill>
                <a:schemeClr val="dk1"/>
              </a:solidFill>
              <a:effectLst/>
              <a:latin typeface="+mn-lt"/>
              <a:ea typeface="+mn-ea"/>
              <a:cs typeface="+mn-cs"/>
            </a:rPr>
            <a:t>前年度比で</a:t>
          </a:r>
          <a:r>
            <a:rPr lang="en-US" altLang="ja-JP" sz="1100">
              <a:solidFill>
                <a:schemeClr val="dk1"/>
              </a:solidFill>
              <a:effectLst/>
              <a:latin typeface="+mn-lt"/>
              <a:ea typeface="+mn-ea"/>
              <a:cs typeface="+mn-cs"/>
            </a:rPr>
            <a:t>477,651</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臨時財政対策債発行額においては、</a:t>
          </a:r>
          <a:r>
            <a:rPr lang="en-US" altLang="ja-JP" sz="1100">
              <a:solidFill>
                <a:schemeClr val="dk1"/>
              </a:solidFill>
              <a:effectLst/>
              <a:latin typeface="+mn-lt"/>
              <a:ea typeface="+mn-ea"/>
              <a:cs typeface="+mn-cs"/>
            </a:rPr>
            <a:t>249,901</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20.9</a:t>
          </a:r>
          <a:r>
            <a:rPr lang="ja-JP" altLang="ja-JP" sz="1100">
              <a:solidFill>
                <a:schemeClr val="dk1"/>
              </a:solidFill>
              <a:effectLst/>
              <a:latin typeface="+mn-lt"/>
              <a:ea typeface="+mn-ea"/>
              <a:cs typeface="+mn-cs"/>
            </a:rPr>
            <a:t>％）の減額となり、経常一般財源に臨時財政対策債を加えた財源は前年度比で</a:t>
          </a:r>
          <a:r>
            <a:rPr lang="en-US" altLang="ja-JP" sz="1100">
              <a:solidFill>
                <a:schemeClr val="dk1"/>
              </a:solidFill>
              <a:effectLst/>
              <a:latin typeface="+mn-lt"/>
              <a:ea typeface="+mn-ea"/>
              <a:cs typeface="+mn-cs"/>
            </a:rPr>
            <a:t>727,552</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となり、経常収支比率は</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100330</xdr:rowOff>
    </xdr:from>
    <xdr:to>
      <xdr:col>7</xdr:col>
      <xdr:colOff>152400</xdr:colOff>
      <xdr:row>61</xdr:row>
      <xdr:rowOff>79163</xdr:rowOff>
    </xdr:to>
    <xdr:cxnSp macro="">
      <xdr:nvCxnSpPr>
        <xdr:cNvPr id="131" name="直線コネクタ 130"/>
        <xdr:cNvCxnSpPr/>
      </xdr:nvCxnSpPr>
      <xdr:spPr>
        <a:xfrm>
          <a:off x="4114800" y="10215880"/>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60</xdr:row>
      <xdr:rowOff>17356</xdr:rowOff>
    </xdr:to>
    <xdr:cxnSp macro="">
      <xdr:nvCxnSpPr>
        <xdr:cNvPr id="134" name="直線コネクタ 133"/>
        <xdr:cNvCxnSpPr/>
      </xdr:nvCxnSpPr>
      <xdr:spPr>
        <a:xfrm flipV="1">
          <a:off x="3225800" y="102158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151554</xdr:rowOff>
    </xdr:from>
    <xdr:to>
      <xdr:col>6</xdr:col>
      <xdr:colOff>50800</xdr:colOff>
      <xdr:row>61</xdr:row>
      <xdr:rowOff>81704</xdr:rowOff>
    </xdr:to>
    <xdr:sp macro="" textlink="">
      <xdr:nvSpPr>
        <xdr:cNvPr id="135" name="フローチャート : 判断 134"/>
        <xdr:cNvSpPr/>
      </xdr:nvSpPr>
      <xdr:spPr>
        <a:xfrm>
          <a:off x="4064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66481</xdr:rowOff>
    </xdr:from>
    <xdr:ext cx="736600" cy="259045"/>
    <xdr:sp macro="" textlink="">
      <xdr:nvSpPr>
        <xdr:cNvPr id="136" name="テキスト ボックス 135"/>
        <xdr:cNvSpPr txBox="1"/>
      </xdr:nvSpPr>
      <xdr:spPr>
        <a:xfrm>
          <a:off x="3733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19896</xdr:rowOff>
    </xdr:from>
    <xdr:to>
      <xdr:col>4</xdr:col>
      <xdr:colOff>482600</xdr:colOff>
      <xdr:row>60</xdr:row>
      <xdr:rowOff>17356</xdr:rowOff>
    </xdr:to>
    <xdr:cxnSp macro="">
      <xdr:nvCxnSpPr>
        <xdr:cNvPr id="137" name="直線コネクタ 136"/>
        <xdr:cNvCxnSpPr/>
      </xdr:nvCxnSpPr>
      <xdr:spPr>
        <a:xfrm>
          <a:off x="2336800" y="101354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8" name="フローチャート : 判断 137"/>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39" name="テキスト ボックス 138"/>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19896</xdr:rowOff>
    </xdr:from>
    <xdr:to>
      <xdr:col>3</xdr:col>
      <xdr:colOff>279400</xdr:colOff>
      <xdr:row>59</xdr:row>
      <xdr:rowOff>27940</xdr:rowOff>
    </xdr:to>
    <xdr:cxnSp macro="">
      <xdr:nvCxnSpPr>
        <xdr:cNvPr id="140" name="直線コネクタ 139"/>
        <xdr:cNvCxnSpPr/>
      </xdr:nvCxnSpPr>
      <xdr:spPr>
        <a:xfrm flipV="1">
          <a:off x="1447800" y="101354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12277</xdr:rowOff>
    </xdr:from>
    <xdr:to>
      <xdr:col>3</xdr:col>
      <xdr:colOff>330200</xdr:colOff>
      <xdr:row>61</xdr:row>
      <xdr:rowOff>113877</xdr:rowOff>
    </xdr:to>
    <xdr:sp macro="" textlink="">
      <xdr:nvSpPr>
        <xdr:cNvPr id="141" name="フローチャート : 判断 140"/>
        <xdr:cNvSpPr/>
      </xdr:nvSpPr>
      <xdr:spPr>
        <a:xfrm>
          <a:off x="2286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98654</xdr:rowOff>
    </xdr:from>
    <xdr:ext cx="762000" cy="259045"/>
    <xdr:sp macro="" textlink="">
      <xdr:nvSpPr>
        <xdr:cNvPr id="142" name="テキスト ボックス 141"/>
        <xdr:cNvSpPr txBox="1"/>
      </xdr:nvSpPr>
      <xdr:spPr>
        <a:xfrm>
          <a:off x="1955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28363</xdr:rowOff>
    </xdr:from>
    <xdr:to>
      <xdr:col>7</xdr:col>
      <xdr:colOff>203200</xdr:colOff>
      <xdr:row>61</xdr:row>
      <xdr:rowOff>129963</xdr:rowOff>
    </xdr:to>
    <xdr:sp macro="" textlink="">
      <xdr:nvSpPr>
        <xdr:cNvPr id="150" name="円/楕円 149"/>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44890</xdr:rowOff>
    </xdr:from>
    <xdr:ext cx="762000" cy="259045"/>
    <xdr:sp macro="" textlink="">
      <xdr:nvSpPr>
        <xdr:cNvPr id="151" name="財政構造の弾力性該当値テキスト"/>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49530</xdr:rowOff>
    </xdr:from>
    <xdr:to>
      <xdr:col>6</xdr:col>
      <xdr:colOff>50800</xdr:colOff>
      <xdr:row>59</xdr:row>
      <xdr:rowOff>151130</xdr:rowOff>
    </xdr:to>
    <xdr:sp macro="" textlink="">
      <xdr:nvSpPr>
        <xdr:cNvPr id="152" name="円/楕円 151"/>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161307</xdr:rowOff>
    </xdr:from>
    <xdr:ext cx="736600" cy="259045"/>
    <xdr:sp macro="" textlink="">
      <xdr:nvSpPr>
        <xdr:cNvPr id="153" name="テキスト ボックス 152"/>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138006</xdr:rowOff>
    </xdr:from>
    <xdr:to>
      <xdr:col>4</xdr:col>
      <xdr:colOff>533400</xdr:colOff>
      <xdr:row>60</xdr:row>
      <xdr:rowOff>68156</xdr:rowOff>
    </xdr:to>
    <xdr:sp macro="" textlink="">
      <xdr:nvSpPr>
        <xdr:cNvPr id="154" name="円/楕円 153"/>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78333</xdr:rowOff>
    </xdr:from>
    <xdr:ext cx="762000" cy="259045"/>
    <xdr:sp macro="" textlink="">
      <xdr:nvSpPr>
        <xdr:cNvPr id="155" name="テキスト ボックス 154"/>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140546</xdr:rowOff>
    </xdr:from>
    <xdr:to>
      <xdr:col>3</xdr:col>
      <xdr:colOff>330200</xdr:colOff>
      <xdr:row>59</xdr:row>
      <xdr:rowOff>70696</xdr:rowOff>
    </xdr:to>
    <xdr:sp macro="" textlink="">
      <xdr:nvSpPr>
        <xdr:cNvPr id="156" name="円/楕円 155"/>
        <xdr:cNvSpPr/>
      </xdr:nvSpPr>
      <xdr:spPr>
        <a:xfrm>
          <a:off x="2286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80873</xdr:rowOff>
    </xdr:from>
    <xdr:ext cx="762000" cy="259045"/>
    <xdr:sp macro="" textlink="">
      <xdr:nvSpPr>
        <xdr:cNvPr id="157" name="テキスト ボックス 156"/>
        <xdr:cNvSpPr txBox="1"/>
      </xdr:nvSpPr>
      <xdr:spPr>
        <a:xfrm>
          <a:off x="1955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58" name="円/楕円 157"/>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59" name="テキスト ボックス 158"/>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[131,958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年度の決算値と比較すると</a:t>
          </a:r>
          <a:r>
            <a:rPr lang="en-US" altLang="ja-JP" sz="1100">
              <a:solidFill>
                <a:schemeClr val="dk1"/>
              </a:solidFill>
              <a:effectLst/>
              <a:latin typeface="+mn-lt"/>
              <a:ea typeface="+mn-ea"/>
              <a:cs typeface="+mn-cs"/>
            </a:rPr>
            <a:t>501</a:t>
          </a:r>
          <a:r>
            <a:rPr lang="ja-JP" altLang="ja-JP" sz="1100">
              <a:solidFill>
                <a:schemeClr val="dk1"/>
              </a:solidFill>
              <a:effectLst/>
              <a:latin typeface="+mn-lt"/>
              <a:ea typeface="+mn-ea"/>
              <a:cs typeface="+mn-cs"/>
            </a:rPr>
            <a:t>円の増加となった。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これは、人件費については、職員数の削減等により前年度比で減少したが、施設等に係る維持補修費と交通政策事業や固定資産税賦課業務に係る委託料の増加により物件費が前年度比で増加し、人口が前年比で</a:t>
          </a:r>
          <a:r>
            <a:rPr lang="en-US" altLang="ja-JP" sz="1100">
              <a:solidFill>
                <a:schemeClr val="dk1"/>
              </a:solidFill>
              <a:effectLst/>
              <a:latin typeface="+mn-lt"/>
              <a:ea typeface="+mn-ea"/>
              <a:cs typeface="+mn-cs"/>
            </a:rPr>
            <a:t>293</a:t>
          </a:r>
          <a:r>
            <a:rPr lang="ja-JP" altLang="en-US" sz="1100">
              <a:solidFill>
                <a:schemeClr val="dk1"/>
              </a:solidFill>
              <a:effectLst/>
              <a:latin typeface="+mn-lt"/>
              <a:ea typeface="+mn-ea"/>
              <a:cs typeface="+mn-cs"/>
            </a:rPr>
            <a:t>人の減となったためである。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類似団体と比較すると</a:t>
          </a:r>
          <a:r>
            <a:rPr lang="en-US" altLang="ja-JP" sz="1100">
              <a:solidFill>
                <a:schemeClr val="dk1"/>
              </a:solidFill>
              <a:effectLst/>
              <a:latin typeface="+mn-lt"/>
              <a:ea typeface="+mn-ea"/>
              <a:cs typeface="+mn-cs"/>
            </a:rPr>
            <a:t>1,687</a:t>
          </a:r>
          <a:r>
            <a:rPr lang="ja-JP" altLang="ja-JP" sz="1100">
              <a:solidFill>
                <a:schemeClr val="dk1"/>
              </a:solidFill>
              <a:effectLst/>
              <a:latin typeface="+mn-lt"/>
              <a:ea typeface="+mn-ea"/>
              <a:cs typeface="+mn-cs"/>
            </a:rPr>
            <a:t>円下回っている数値であるが、今後も定員適正化計画に基づく職員定数の削減や、内部経費の抑制に努める。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54053</xdr:rowOff>
    </xdr:from>
    <xdr:to>
      <xdr:col>7</xdr:col>
      <xdr:colOff>152400</xdr:colOff>
      <xdr:row>84</xdr:row>
      <xdr:rowOff>58082</xdr:rowOff>
    </xdr:to>
    <xdr:cxnSp macro="">
      <xdr:nvCxnSpPr>
        <xdr:cNvPr id="194" name="直線コネクタ 193"/>
        <xdr:cNvCxnSpPr/>
      </xdr:nvCxnSpPr>
      <xdr:spPr>
        <a:xfrm>
          <a:off x="4114800" y="14455853"/>
          <a:ext cx="8382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41618</xdr:rowOff>
    </xdr:from>
    <xdr:to>
      <xdr:col>6</xdr:col>
      <xdr:colOff>0</xdr:colOff>
      <xdr:row>84</xdr:row>
      <xdr:rowOff>54053</xdr:rowOff>
    </xdr:to>
    <xdr:cxnSp macro="">
      <xdr:nvCxnSpPr>
        <xdr:cNvPr id="197" name="直線コネクタ 196"/>
        <xdr:cNvCxnSpPr/>
      </xdr:nvCxnSpPr>
      <xdr:spPr>
        <a:xfrm>
          <a:off x="3225800" y="14443418"/>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157122</xdr:rowOff>
    </xdr:from>
    <xdr:to>
      <xdr:col>6</xdr:col>
      <xdr:colOff>50800</xdr:colOff>
      <xdr:row>85</xdr:row>
      <xdr:rowOff>87272</xdr:rowOff>
    </xdr:to>
    <xdr:sp macro="" textlink="">
      <xdr:nvSpPr>
        <xdr:cNvPr id="198" name="フローチャート : 判断 197"/>
        <xdr:cNvSpPr/>
      </xdr:nvSpPr>
      <xdr:spPr>
        <a:xfrm>
          <a:off x="4064000" y="1455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72049</xdr:rowOff>
    </xdr:from>
    <xdr:ext cx="736600" cy="259045"/>
    <xdr:sp macro="" textlink="">
      <xdr:nvSpPr>
        <xdr:cNvPr id="199" name="テキスト ボックス 198"/>
        <xdr:cNvSpPr txBox="1"/>
      </xdr:nvSpPr>
      <xdr:spPr>
        <a:xfrm>
          <a:off x="3733800" y="1464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7192</xdr:rowOff>
    </xdr:from>
    <xdr:to>
      <xdr:col>4</xdr:col>
      <xdr:colOff>482600</xdr:colOff>
      <xdr:row>84</xdr:row>
      <xdr:rowOff>41618</xdr:rowOff>
    </xdr:to>
    <xdr:cxnSp macro="">
      <xdr:nvCxnSpPr>
        <xdr:cNvPr id="200" name="直線コネクタ 199"/>
        <xdr:cNvCxnSpPr/>
      </xdr:nvCxnSpPr>
      <xdr:spPr>
        <a:xfrm>
          <a:off x="2336800" y="14408992"/>
          <a:ext cx="8890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32361</xdr:rowOff>
    </xdr:from>
    <xdr:to>
      <xdr:col>4</xdr:col>
      <xdr:colOff>533400</xdr:colOff>
      <xdr:row>84</xdr:row>
      <xdr:rowOff>133961</xdr:rowOff>
    </xdr:to>
    <xdr:sp macro="" textlink="">
      <xdr:nvSpPr>
        <xdr:cNvPr id="201" name="フローチャート : 判断 200"/>
        <xdr:cNvSpPr/>
      </xdr:nvSpPr>
      <xdr:spPr>
        <a:xfrm>
          <a:off x="3175000" y="1443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118738</xdr:rowOff>
    </xdr:from>
    <xdr:ext cx="762000" cy="259045"/>
    <xdr:sp macro="" textlink="">
      <xdr:nvSpPr>
        <xdr:cNvPr id="202" name="テキスト ボックス 201"/>
        <xdr:cNvSpPr txBox="1"/>
      </xdr:nvSpPr>
      <xdr:spPr>
        <a:xfrm>
          <a:off x="2844800" y="1452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7192</xdr:rowOff>
    </xdr:from>
    <xdr:to>
      <xdr:col>3</xdr:col>
      <xdr:colOff>279400</xdr:colOff>
      <xdr:row>84</xdr:row>
      <xdr:rowOff>16297</xdr:rowOff>
    </xdr:to>
    <xdr:cxnSp macro="">
      <xdr:nvCxnSpPr>
        <xdr:cNvPr id="203" name="直線コネクタ 202"/>
        <xdr:cNvCxnSpPr/>
      </xdr:nvCxnSpPr>
      <xdr:spPr>
        <a:xfrm flipV="1">
          <a:off x="1447800" y="14408992"/>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17239</xdr:rowOff>
    </xdr:from>
    <xdr:to>
      <xdr:col>3</xdr:col>
      <xdr:colOff>330200</xdr:colOff>
      <xdr:row>84</xdr:row>
      <xdr:rowOff>118839</xdr:rowOff>
    </xdr:to>
    <xdr:sp macro="" textlink="">
      <xdr:nvSpPr>
        <xdr:cNvPr id="204" name="フローチャート : 判断 203"/>
        <xdr:cNvSpPr/>
      </xdr:nvSpPr>
      <xdr:spPr>
        <a:xfrm>
          <a:off x="2286000" y="144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103616</xdr:rowOff>
    </xdr:from>
    <xdr:ext cx="762000" cy="259045"/>
    <xdr:sp macro="" textlink="">
      <xdr:nvSpPr>
        <xdr:cNvPr id="205" name="テキスト ボックス 204"/>
        <xdr:cNvSpPr txBox="1"/>
      </xdr:nvSpPr>
      <xdr:spPr>
        <a:xfrm>
          <a:off x="1955800" y="1450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152020</xdr:rowOff>
    </xdr:from>
    <xdr:to>
      <xdr:col>2</xdr:col>
      <xdr:colOff>127000</xdr:colOff>
      <xdr:row>84</xdr:row>
      <xdr:rowOff>82170</xdr:rowOff>
    </xdr:to>
    <xdr:sp macro="" textlink="">
      <xdr:nvSpPr>
        <xdr:cNvPr id="206" name="フローチャート : 判断 205"/>
        <xdr:cNvSpPr/>
      </xdr:nvSpPr>
      <xdr:spPr>
        <a:xfrm>
          <a:off x="1397000" y="143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66947</xdr:rowOff>
    </xdr:from>
    <xdr:ext cx="762000" cy="259045"/>
    <xdr:sp macro="" textlink="">
      <xdr:nvSpPr>
        <xdr:cNvPr id="207" name="テキスト ボックス 206"/>
        <xdr:cNvSpPr txBox="1"/>
      </xdr:nvSpPr>
      <xdr:spPr>
        <a:xfrm>
          <a:off x="1066800" y="1446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7282</xdr:rowOff>
    </xdr:from>
    <xdr:to>
      <xdr:col>7</xdr:col>
      <xdr:colOff>203200</xdr:colOff>
      <xdr:row>84</xdr:row>
      <xdr:rowOff>108882</xdr:rowOff>
    </xdr:to>
    <xdr:sp macro="" textlink="">
      <xdr:nvSpPr>
        <xdr:cNvPr id="213" name="円/楕円 212"/>
        <xdr:cNvSpPr/>
      </xdr:nvSpPr>
      <xdr:spPr>
        <a:xfrm>
          <a:off x="4902200" y="144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23809</xdr:rowOff>
    </xdr:from>
    <xdr:ext cx="762000" cy="259045"/>
    <xdr:sp macro="" textlink="">
      <xdr:nvSpPr>
        <xdr:cNvPr id="214" name="人件費・物件費等の状況該当値テキスト"/>
        <xdr:cNvSpPr txBox="1"/>
      </xdr:nvSpPr>
      <xdr:spPr>
        <a:xfrm>
          <a:off x="5041900" y="1425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131,958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3253</xdr:rowOff>
    </xdr:from>
    <xdr:to>
      <xdr:col>6</xdr:col>
      <xdr:colOff>50800</xdr:colOff>
      <xdr:row>84</xdr:row>
      <xdr:rowOff>104853</xdr:rowOff>
    </xdr:to>
    <xdr:sp macro="" textlink="">
      <xdr:nvSpPr>
        <xdr:cNvPr id="215" name="円/楕円 214"/>
        <xdr:cNvSpPr/>
      </xdr:nvSpPr>
      <xdr:spPr>
        <a:xfrm>
          <a:off x="4064000" y="144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115030</xdr:rowOff>
    </xdr:from>
    <xdr:ext cx="736600" cy="259045"/>
    <xdr:sp macro="" textlink="">
      <xdr:nvSpPr>
        <xdr:cNvPr id="216" name="テキスト ボックス 215"/>
        <xdr:cNvSpPr txBox="1"/>
      </xdr:nvSpPr>
      <xdr:spPr>
        <a:xfrm>
          <a:off x="3733800" y="1417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131,457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162268</xdr:rowOff>
    </xdr:from>
    <xdr:to>
      <xdr:col>4</xdr:col>
      <xdr:colOff>533400</xdr:colOff>
      <xdr:row>84</xdr:row>
      <xdr:rowOff>92418</xdr:rowOff>
    </xdr:to>
    <xdr:sp macro="" textlink="">
      <xdr:nvSpPr>
        <xdr:cNvPr id="217" name="円/楕円 216"/>
        <xdr:cNvSpPr/>
      </xdr:nvSpPr>
      <xdr:spPr>
        <a:xfrm>
          <a:off x="3175000" y="143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102595</xdr:rowOff>
    </xdr:from>
    <xdr:ext cx="762000" cy="259045"/>
    <xdr:sp macro="" textlink="">
      <xdr:nvSpPr>
        <xdr:cNvPr id="218" name="テキスト ボックス 217"/>
        <xdr:cNvSpPr txBox="1"/>
      </xdr:nvSpPr>
      <xdr:spPr>
        <a:xfrm>
          <a:off x="2844800" y="1416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129,911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127842</xdr:rowOff>
    </xdr:from>
    <xdr:to>
      <xdr:col>3</xdr:col>
      <xdr:colOff>330200</xdr:colOff>
      <xdr:row>84</xdr:row>
      <xdr:rowOff>57992</xdr:rowOff>
    </xdr:to>
    <xdr:sp macro="" textlink="">
      <xdr:nvSpPr>
        <xdr:cNvPr id="219" name="円/楕円 218"/>
        <xdr:cNvSpPr/>
      </xdr:nvSpPr>
      <xdr:spPr>
        <a:xfrm>
          <a:off x="2286000" y="143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68169</xdr:rowOff>
    </xdr:from>
    <xdr:ext cx="762000" cy="259045"/>
    <xdr:sp macro="" textlink="">
      <xdr:nvSpPr>
        <xdr:cNvPr id="220" name="テキスト ボックス 219"/>
        <xdr:cNvSpPr txBox="1"/>
      </xdr:nvSpPr>
      <xdr:spPr>
        <a:xfrm>
          <a:off x="1955800" y="1412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125,631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136947</xdr:rowOff>
    </xdr:from>
    <xdr:to>
      <xdr:col>2</xdr:col>
      <xdr:colOff>127000</xdr:colOff>
      <xdr:row>84</xdr:row>
      <xdr:rowOff>67097</xdr:rowOff>
    </xdr:to>
    <xdr:sp macro="" textlink="">
      <xdr:nvSpPr>
        <xdr:cNvPr id="221" name="円/楕円 220"/>
        <xdr:cNvSpPr/>
      </xdr:nvSpPr>
      <xdr:spPr>
        <a:xfrm>
          <a:off x="1397000" y="143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77274</xdr:rowOff>
    </xdr:from>
    <xdr:ext cx="762000" cy="259045"/>
    <xdr:sp macro="" textlink="">
      <xdr:nvSpPr>
        <xdr:cNvPr id="222" name="テキスト ボックス 221"/>
        <xdr:cNvSpPr txBox="1"/>
      </xdr:nvSpPr>
      <xdr:spPr>
        <a:xfrm>
          <a:off x="1066800" y="1413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ラスパイレス指数は、全国市平均を上回り、類似団体内</a:t>
          </a:r>
          <a:r>
            <a:rPr kumimoji="1" lang="ja-JP" altLang="en-US" sz="1100">
              <a:solidFill>
                <a:schemeClr val="dk1"/>
              </a:solidFill>
              <a:effectLst/>
              <a:latin typeface="+mn-lt"/>
              <a:ea typeface="+mn-ea"/>
              <a:cs typeface="+mn-cs"/>
            </a:rPr>
            <a:t>でも高い数値</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これは、国家公務員と比較して高卒の昇給者の割合が高いことが主な要因である。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39793</xdr:rowOff>
    </xdr:to>
    <xdr:cxnSp macro="">
      <xdr:nvCxnSpPr>
        <xdr:cNvPr id="256" name="直線コネクタ 255"/>
        <xdr:cNvCxnSpPr/>
      </xdr:nvCxnSpPr>
      <xdr:spPr>
        <a:xfrm flipV="1">
          <a:off x="16179800" y="14556739"/>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39793</xdr:rowOff>
    </xdr:to>
    <xdr:cxnSp macro="">
      <xdr:nvCxnSpPr>
        <xdr:cNvPr id="259" name="直線コネクタ 258"/>
        <xdr:cNvCxnSpPr/>
      </xdr:nvCxnSpPr>
      <xdr:spPr>
        <a:xfrm>
          <a:off x="15290800" y="145969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23707</xdr:rowOff>
    </xdr:from>
    <xdr:to>
      <xdr:col>23</xdr:col>
      <xdr:colOff>457200</xdr:colOff>
      <xdr:row>84</xdr:row>
      <xdr:rowOff>125307</xdr:rowOff>
    </xdr:to>
    <xdr:sp macro="" textlink="">
      <xdr:nvSpPr>
        <xdr:cNvPr id="260" name="フローチャート : 判断 259"/>
        <xdr:cNvSpPr/>
      </xdr:nvSpPr>
      <xdr:spPr>
        <a:xfrm>
          <a:off x="16129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61" name="テキスト ボックス 260"/>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85</xdr:row>
      <xdr:rowOff>23707</xdr:rowOff>
    </xdr:to>
    <xdr:cxnSp macro="">
      <xdr:nvCxnSpPr>
        <xdr:cNvPr id="262" name="直線コネクタ 261"/>
        <xdr:cNvCxnSpPr/>
      </xdr:nvCxnSpPr>
      <xdr:spPr>
        <a:xfrm>
          <a:off x="14401800" y="14532611"/>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138854</xdr:rowOff>
    </xdr:from>
    <xdr:to>
      <xdr:col>22</xdr:col>
      <xdr:colOff>254000</xdr:colOff>
      <xdr:row>84</xdr:row>
      <xdr:rowOff>69004</xdr:rowOff>
    </xdr:to>
    <xdr:sp macro="" textlink="">
      <xdr:nvSpPr>
        <xdr:cNvPr id="263" name="フローチャート : 判断 262"/>
        <xdr:cNvSpPr/>
      </xdr:nvSpPr>
      <xdr:spPr>
        <a:xfrm>
          <a:off x="15240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64" name="テキスト ボックス 263"/>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88477</xdr:rowOff>
    </xdr:to>
    <xdr:cxnSp macro="">
      <xdr:nvCxnSpPr>
        <xdr:cNvPr id="265" name="直線コネクタ 264"/>
        <xdr:cNvCxnSpPr/>
      </xdr:nvCxnSpPr>
      <xdr:spPr>
        <a:xfrm flipV="1">
          <a:off x="13512800" y="14532611"/>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106680</xdr:rowOff>
    </xdr:from>
    <xdr:to>
      <xdr:col>21</xdr:col>
      <xdr:colOff>50800</xdr:colOff>
      <xdr:row>84</xdr:row>
      <xdr:rowOff>36830</xdr:rowOff>
    </xdr:to>
    <xdr:sp macro="" textlink="">
      <xdr:nvSpPr>
        <xdr:cNvPr id="266" name="フローチャート : 判断 265"/>
        <xdr:cNvSpPr/>
      </xdr:nvSpPr>
      <xdr:spPr>
        <a:xfrm>
          <a:off x="14351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47007</xdr:rowOff>
    </xdr:from>
    <xdr:ext cx="762000" cy="259045"/>
    <xdr:sp macro="" textlink="">
      <xdr:nvSpPr>
        <xdr:cNvPr id="267" name="テキスト ボックス 266"/>
        <xdr:cNvSpPr txBox="1"/>
      </xdr:nvSpPr>
      <xdr:spPr>
        <a:xfrm>
          <a:off x="14020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68" name="フローチャート : 判断 267"/>
        <xdr:cNvSpPr/>
      </xdr:nvSpPr>
      <xdr:spPr>
        <a:xfrm>
          <a:off x="13462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69" name="テキスト ボックス 268"/>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5" name="円/楕円 274"/>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6"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7" name="円/楕円 276"/>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8" name="テキスト ボックス 277"/>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9" name="円/楕円 278"/>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80" name="テキスト ボックス 279"/>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81" name="円/楕円 280"/>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166388</xdr:rowOff>
    </xdr:from>
    <xdr:ext cx="762000" cy="259045"/>
    <xdr:sp macro="" textlink="">
      <xdr:nvSpPr>
        <xdr:cNvPr id="282" name="テキスト ボックス 281"/>
        <xdr:cNvSpPr txBox="1"/>
      </xdr:nvSpPr>
      <xdr:spPr>
        <a:xfrm>
          <a:off x="14020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3" name="円/楕円 282"/>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4" name="テキスト ボックス 283"/>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人口千人当たりの職員数は、県平均とほぼ同水準にある。</a:t>
          </a:r>
          <a:endParaRPr lang="ja-JP" altLang="ja-JP" sz="1400">
            <a:effectLst/>
          </a:endParaRPr>
        </a:p>
        <a:p>
          <a:r>
            <a:rPr kumimoji="1" lang="ja-JP" altLang="ja-JP" sz="1100">
              <a:solidFill>
                <a:schemeClr val="dk1"/>
              </a:solidFill>
              <a:effectLst/>
              <a:latin typeface="+mn-lt"/>
              <a:ea typeface="+mn-ea"/>
              <a:cs typeface="+mn-cs"/>
            </a:rPr>
            <a:t>　本市では、平成１５年の合併以降、定員適正化計画に基づき、簡素で効率的な行政運営の推進の観点から、組織・機構の見直し、事務事業の見直しを行うとともに、退職者に対する新規採用者の抑制、早期退職勧奨制度の活用等により職員数の計画的な削減を図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166733</xdr:rowOff>
    </xdr:from>
    <xdr:to>
      <xdr:col>24</xdr:col>
      <xdr:colOff>558800</xdr:colOff>
      <xdr:row>60</xdr:row>
      <xdr:rowOff>166733</xdr:rowOff>
    </xdr:to>
    <xdr:cxnSp macro="">
      <xdr:nvCxnSpPr>
        <xdr:cNvPr id="321" name="直線コネクタ 320"/>
        <xdr:cNvCxnSpPr/>
      </xdr:nvCxnSpPr>
      <xdr:spPr>
        <a:xfrm>
          <a:off x="16179800" y="10453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166733</xdr:rowOff>
    </xdr:from>
    <xdr:to>
      <xdr:col>23</xdr:col>
      <xdr:colOff>406400</xdr:colOff>
      <xdr:row>61</xdr:row>
      <xdr:rowOff>2177</xdr:rowOff>
    </xdr:to>
    <xdr:cxnSp macro="">
      <xdr:nvCxnSpPr>
        <xdr:cNvPr id="324" name="直線コネクタ 323"/>
        <xdr:cNvCxnSpPr/>
      </xdr:nvCxnSpPr>
      <xdr:spPr>
        <a:xfrm flipV="1">
          <a:off x="15290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146957</xdr:rowOff>
    </xdr:from>
    <xdr:to>
      <xdr:col>23</xdr:col>
      <xdr:colOff>457200</xdr:colOff>
      <xdr:row>61</xdr:row>
      <xdr:rowOff>77107</xdr:rowOff>
    </xdr:to>
    <xdr:sp macro="" textlink="">
      <xdr:nvSpPr>
        <xdr:cNvPr id="325" name="フローチャート : 判断 324"/>
        <xdr:cNvSpPr/>
      </xdr:nvSpPr>
      <xdr:spPr>
        <a:xfrm>
          <a:off x="16129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61884</xdr:rowOff>
    </xdr:from>
    <xdr:ext cx="736600" cy="259045"/>
    <xdr:sp macro="" textlink="">
      <xdr:nvSpPr>
        <xdr:cNvPr id="326" name="テキスト ボックス 325"/>
        <xdr:cNvSpPr txBox="1"/>
      </xdr:nvSpPr>
      <xdr:spPr>
        <a:xfrm>
          <a:off x="15798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1028</xdr:rowOff>
    </xdr:from>
    <xdr:to>
      <xdr:col>22</xdr:col>
      <xdr:colOff>203200</xdr:colOff>
      <xdr:row>61</xdr:row>
      <xdr:rowOff>2177</xdr:rowOff>
    </xdr:to>
    <xdr:cxnSp macro="">
      <xdr:nvCxnSpPr>
        <xdr:cNvPr id="327" name="直線コネクタ 326"/>
        <xdr:cNvCxnSpPr/>
      </xdr:nvCxnSpPr>
      <xdr:spPr>
        <a:xfrm>
          <a:off x="14401800" y="1045947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117082</xdr:rowOff>
    </xdr:from>
    <xdr:to>
      <xdr:col>22</xdr:col>
      <xdr:colOff>254000</xdr:colOff>
      <xdr:row>61</xdr:row>
      <xdr:rowOff>47232</xdr:rowOff>
    </xdr:to>
    <xdr:sp macro="" textlink="">
      <xdr:nvSpPr>
        <xdr:cNvPr id="328" name="フローチャート : 判断 327"/>
        <xdr:cNvSpPr/>
      </xdr:nvSpPr>
      <xdr:spPr>
        <a:xfrm>
          <a:off x="15240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57409</xdr:rowOff>
    </xdr:from>
    <xdr:ext cx="762000" cy="259045"/>
    <xdr:sp macro="" textlink="">
      <xdr:nvSpPr>
        <xdr:cNvPr id="329" name="テキスト ボックス 328"/>
        <xdr:cNvSpPr txBox="1"/>
      </xdr:nvSpPr>
      <xdr:spPr>
        <a:xfrm>
          <a:off x="14909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1028</xdr:rowOff>
    </xdr:from>
    <xdr:to>
      <xdr:col>21</xdr:col>
      <xdr:colOff>0</xdr:colOff>
      <xdr:row>61</xdr:row>
      <xdr:rowOff>1028</xdr:rowOff>
    </xdr:to>
    <xdr:cxnSp macro="">
      <xdr:nvCxnSpPr>
        <xdr:cNvPr id="330" name="直線コネクタ 329"/>
        <xdr:cNvCxnSpPr/>
      </xdr:nvCxnSpPr>
      <xdr:spPr>
        <a:xfrm>
          <a:off x="13512800" y="10459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115933</xdr:rowOff>
    </xdr:from>
    <xdr:to>
      <xdr:col>21</xdr:col>
      <xdr:colOff>50800</xdr:colOff>
      <xdr:row>61</xdr:row>
      <xdr:rowOff>46083</xdr:rowOff>
    </xdr:to>
    <xdr:sp macro="" textlink="">
      <xdr:nvSpPr>
        <xdr:cNvPr id="331" name="フローチャート : 判断 330"/>
        <xdr:cNvSpPr/>
      </xdr:nvSpPr>
      <xdr:spPr>
        <a:xfrm>
          <a:off x="14351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56260</xdr:rowOff>
    </xdr:from>
    <xdr:ext cx="762000" cy="259045"/>
    <xdr:sp macro="" textlink="">
      <xdr:nvSpPr>
        <xdr:cNvPr id="332" name="テキスト ボックス 331"/>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33" name="フローチャート : 判断 332"/>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34" name="テキスト ボックス 333"/>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115933</xdr:rowOff>
    </xdr:from>
    <xdr:to>
      <xdr:col>24</xdr:col>
      <xdr:colOff>609600</xdr:colOff>
      <xdr:row>61</xdr:row>
      <xdr:rowOff>46083</xdr:rowOff>
    </xdr:to>
    <xdr:sp macro="" textlink="">
      <xdr:nvSpPr>
        <xdr:cNvPr id="340" name="円/楕円 339"/>
        <xdr:cNvSpPr/>
      </xdr:nvSpPr>
      <xdr:spPr>
        <a:xfrm>
          <a:off x="16967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132460</xdr:rowOff>
    </xdr:from>
    <xdr:ext cx="762000" cy="259045"/>
    <xdr:sp macro="" textlink="">
      <xdr:nvSpPr>
        <xdr:cNvPr id="341" name="定員管理の状況該当値テキスト"/>
        <xdr:cNvSpPr txBox="1"/>
      </xdr:nvSpPr>
      <xdr:spPr>
        <a:xfrm>
          <a:off x="171069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115933</xdr:rowOff>
    </xdr:from>
    <xdr:to>
      <xdr:col>23</xdr:col>
      <xdr:colOff>457200</xdr:colOff>
      <xdr:row>61</xdr:row>
      <xdr:rowOff>46083</xdr:rowOff>
    </xdr:to>
    <xdr:sp macro="" textlink="">
      <xdr:nvSpPr>
        <xdr:cNvPr id="342" name="円/楕円 341"/>
        <xdr:cNvSpPr/>
      </xdr:nvSpPr>
      <xdr:spPr>
        <a:xfrm>
          <a:off x="16129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56260</xdr:rowOff>
    </xdr:from>
    <xdr:ext cx="736600" cy="259045"/>
    <xdr:sp macro="" textlink="">
      <xdr:nvSpPr>
        <xdr:cNvPr id="343" name="テキスト ボックス 342"/>
        <xdr:cNvSpPr txBox="1"/>
      </xdr:nvSpPr>
      <xdr:spPr>
        <a:xfrm>
          <a:off x="15798800" y="1017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122827</xdr:rowOff>
    </xdr:from>
    <xdr:to>
      <xdr:col>22</xdr:col>
      <xdr:colOff>254000</xdr:colOff>
      <xdr:row>61</xdr:row>
      <xdr:rowOff>52977</xdr:rowOff>
    </xdr:to>
    <xdr:sp macro="" textlink="">
      <xdr:nvSpPr>
        <xdr:cNvPr id="344" name="円/楕円 343"/>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45" name="テキスト ボックス 344"/>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121678</xdr:rowOff>
    </xdr:from>
    <xdr:to>
      <xdr:col>21</xdr:col>
      <xdr:colOff>50800</xdr:colOff>
      <xdr:row>61</xdr:row>
      <xdr:rowOff>51828</xdr:rowOff>
    </xdr:to>
    <xdr:sp macro="" textlink="">
      <xdr:nvSpPr>
        <xdr:cNvPr id="346" name="円/楕円 345"/>
        <xdr:cNvSpPr/>
      </xdr:nvSpPr>
      <xdr:spPr>
        <a:xfrm>
          <a:off x="14351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36605</xdr:rowOff>
    </xdr:from>
    <xdr:ext cx="762000" cy="259045"/>
    <xdr:sp macro="" textlink="">
      <xdr:nvSpPr>
        <xdr:cNvPr id="347" name="テキスト ボックス 346"/>
        <xdr:cNvSpPr txBox="1"/>
      </xdr:nvSpPr>
      <xdr:spPr>
        <a:xfrm>
          <a:off x="14020800" y="104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121678</xdr:rowOff>
    </xdr:from>
    <xdr:to>
      <xdr:col>19</xdr:col>
      <xdr:colOff>533400</xdr:colOff>
      <xdr:row>61</xdr:row>
      <xdr:rowOff>51828</xdr:rowOff>
    </xdr:to>
    <xdr:sp macro="" textlink="">
      <xdr:nvSpPr>
        <xdr:cNvPr id="348" name="円/楕円 347"/>
        <xdr:cNvSpPr/>
      </xdr:nvSpPr>
      <xdr:spPr>
        <a:xfrm>
          <a:off x="13462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36605</xdr:rowOff>
    </xdr:from>
    <xdr:ext cx="762000" cy="259045"/>
    <xdr:sp macro="" textlink="">
      <xdr:nvSpPr>
        <xdr:cNvPr id="349" name="テキスト ボックス 348"/>
        <xdr:cNvSpPr txBox="1"/>
      </xdr:nvSpPr>
      <xdr:spPr>
        <a:xfrm>
          <a:off x="13131800" y="104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ポイント減少し、近年減少傾向にある。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これまでの繰上償還の効果と既発債の償還が進んでいることにより、市債の元利償還金が約</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億円減少したことが主な要因である。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類似団体と比較し</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ポイント低い状況であることから、引き続き低利な借入れによる公債費利子の軽減を図り、比率の改善に努める。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76454</xdr:rowOff>
    </xdr:from>
    <xdr:to>
      <xdr:col>24</xdr:col>
      <xdr:colOff>558800</xdr:colOff>
      <xdr:row>39</xdr:row>
      <xdr:rowOff>144018</xdr:rowOff>
    </xdr:to>
    <xdr:cxnSp macro="">
      <xdr:nvCxnSpPr>
        <xdr:cNvPr id="381" name="直線コネクタ 380"/>
        <xdr:cNvCxnSpPr/>
      </xdr:nvCxnSpPr>
      <xdr:spPr>
        <a:xfrm flipV="1">
          <a:off x="16179800" y="676300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2"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144018</xdr:rowOff>
    </xdr:from>
    <xdr:to>
      <xdr:col>23</xdr:col>
      <xdr:colOff>406400</xdr:colOff>
      <xdr:row>40</xdr:row>
      <xdr:rowOff>49784</xdr:rowOff>
    </xdr:to>
    <xdr:cxnSp macro="">
      <xdr:nvCxnSpPr>
        <xdr:cNvPr id="384" name="直線コネクタ 383"/>
        <xdr:cNvCxnSpPr/>
      </xdr:nvCxnSpPr>
      <xdr:spPr>
        <a:xfrm flipV="1">
          <a:off x="15290800" y="68305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5" name="フローチャート : 判断 384"/>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6" name="テキスト ボックス 385"/>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49784</xdr:rowOff>
    </xdr:from>
    <xdr:to>
      <xdr:col>22</xdr:col>
      <xdr:colOff>203200</xdr:colOff>
      <xdr:row>41</xdr:row>
      <xdr:rowOff>23114</xdr:rowOff>
    </xdr:to>
    <xdr:cxnSp macro="">
      <xdr:nvCxnSpPr>
        <xdr:cNvPr id="387" name="直線コネクタ 386"/>
        <xdr:cNvCxnSpPr/>
      </xdr:nvCxnSpPr>
      <xdr:spPr>
        <a:xfrm flipV="1">
          <a:off x="14401800" y="690778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8" name="フローチャート :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42</xdr:row>
      <xdr:rowOff>44704</xdr:rowOff>
    </xdr:to>
    <xdr:cxnSp macro="">
      <xdr:nvCxnSpPr>
        <xdr:cNvPr id="390" name="直線コネクタ 389"/>
        <xdr:cNvCxnSpPr/>
      </xdr:nvCxnSpPr>
      <xdr:spPr>
        <a:xfrm flipV="1">
          <a:off x="13512800" y="705256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93" name="フローチャート : 判断 39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94" name="テキスト ボックス 393"/>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25654</xdr:rowOff>
    </xdr:from>
    <xdr:to>
      <xdr:col>24</xdr:col>
      <xdr:colOff>609600</xdr:colOff>
      <xdr:row>39</xdr:row>
      <xdr:rowOff>127254</xdr:rowOff>
    </xdr:to>
    <xdr:sp macro="" textlink="">
      <xdr:nvSpPr>
        <xdr:cNvPr id="400" name="円/楕円 399"/>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42181</xdr:rowOff>
    </xdr:from>
    <xdr:ext cx="762000" cy="259045"/>
    <xdr:sp macro="" textlink="">
      <xdr:nvSpPr>
        <xdr:cNvPr id="401"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93218</xdr:rowOff>
    </xdr:from>
    <xdr:to>
      <xdr:col>23</xdr:col>
      <xdr:colOff>457200</xdr:colOff>
      <xdr:row>40</xdr:row>
      <xdr:rowOff>23368</xdr:rowOff>
    </xdr:to>
    <xdr:sp macro="" textlink="">
      <xdr:nvSpPr>
        <xdr:cNvPr id="402" name="円/楕円 401"/>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33545</xdr:rowOff>
    </xdr:from>
    <xdr:ext cx="736600" cy="259045"/>
    <xdr:sp macro="" textlink="">
      <xdr:nvSpPr>
        <xdr:cNvPr id="403" name="テキスト ボックス 402"/>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170434</xdr:rowOff>
    </xdr:from>
    <xdr:to>
      <xdr:col>22</xdr:col>
      <xdr:colOff>254000</xdr:colOff>
      <xdr:row>40</xdr:row>
      <xdr:rowOff>100584</xdr:rowOff>
    </xdr:to>
    <xdr:sp macro="" textlink="">
      <xdr:nvSpPr>
        <xdr:cNvPr id="404" name="円/楕円 403"/>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110761</xdr:rowOff>
    </xdr:from>
    <xdr:ext cx="762000" cy="259045"/>
    <xdr:sp macro="" textlink="">
      <xdr:nvSpPr>
        <xdr:cNvPr id="405" name="テキスト ボックス 404"/>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6" name="円/楕円 405"/>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7" name="テキスト ボックス 406"/>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408" name="円/楕円 407"/>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105681</xdr:rowOff>
    </xdr:from>
    <xdr:ext cx="762000" cy="259045"/>
    <xdr:sp macro="" textlink="">
      <xdr:nvSpPr>
        <xdr:cNvPr id="409" name="テキスト ボックス 408"/>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将来負担比率は、前年度比で</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前年度と同様</a:t>
          </a:r>
          <a:r>
            <a:rPr kumimoji="1" lang="ja-JP" altLang="ja-JP" sz="1100">
              <a:solidFill>
                <a:schemeClr val="dk1"/>
              </a:solidFill>
              <a:effectLst/>
              <a:latin typeface="+mn-lt"/>
              <a:ea typeface="+mn-ea"/>
              <a:cs typeface="+mn-cs"/>
            </a:rPr>
            <a:t>マイナス数値となり、類似団体との比較では大幅に下回った数値となった。</a:t>
          </a:r>
          <a:endParaRPr lang="ja-JP" altLang="ja-JP" sz="1400">
            <a:effectLst/>
          </a:endParaRPr>
        </a:p>
        <a:p>
          <a:r>
            <a:rPr kumimoji="1" lang="ja-JP" altLang="ja-JP" sz="1100">
              <a:solidFill>
                <a:schemeClr val="dk1"/>
              </a:solidFill>
              <a:effectLst/>
              <a:latin typeface="+mn-lt"/>
              <a:ea typeface="+mn-ea"/>
              <a:cs typeface="+mn-cs"/>
            </a:rPr>
            <a:t>　一般会計の市債現在高</a:t>
          </a:r>
          <a:r>
            <a:rPr kumimoji="1" lang="ja-JP" altLang="en-US" sz="1100">
              <a:solidFill>
                <a:schemeClr val="dk1"/>
              </a:solidFill>
              <a:effectLst/>
              <a:latin typeface="+mn-lt"/>
              <a:ea typeface="+mn-ea"/>
              <a:cs typeface="+mn-cs"/>
            </a:rPr>
            <a:t>は、合併特例債の発行期限である平成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年度を目途とした公共施設再配置計画に基づく施設改修に充てる新発債の発行が増加したため前年度比で増加となったが、</a:t>
          </a:r>
          <a:r>
            <a:rPr kumimoji="1" lang="ja-JP" altLang="ja-JP" sz="1100">
              <a:solidFill>
                <a:schemeClr val="dk1"/>
              </a:solidFill>
              <a:effectLst/>
              <a:latin typeface="+mn-lt"/>
              <a:ea typeface="+mn-ea"/>
              <a:cs typeface="+mn-cs"/>
            </a:rPr>
            <a:t>将来負担を軽減する財源である充当可能基金</a:t>
          </a:r>
          <a:r>
            <a:rPr kumimoji="1" lang="ja-JP" altLang="en-US" sz="1100">
              <a:solidFill>
                <a:schemeClr val="dk1"/>
              </a:solidFill>
              <a:effectLst/>
              <a:latin typeface="+mn-lt"/>
              <a:ea typeface="+mn-ea"/>
              <a:cs typeface="+mn-cs"/>
            </a:rPr>
            <a:t>の増加や新発債の大部分が交付税算入率の高い合併特例債であるためである。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149860</xdr:rowOff>
    </xdr:from>
    <xdr:to>
      <xdr:col>22</xdr:col>
      <xdr:colOff>203200</xdr:colOff>
      <xdr:row>14</xdr:row>
      <xdr:rowOff>45170</xdr:rowOff>
    </xdr:to>
    <xdr:cxnSp macro="">
      <xdr:nvCxnSpPr>
        <xdr:cNvPr id="443" name="直線コネクタ 442"/>
        <xdr:cNvCxnSpPr/>
      </xdr:nvCxnSpPr>
      <xdr:spPr>
        <a:xfrm flipV="1">
          <a:off x="14401800" y="2378710"/>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45170</xdr:rowOff>
    </xdr:from>
    <xdr:to>
      <xdr:col>21</xdr:col>
      <xdr:colOff>0</xdr:colOff>
      <xdr:row>14</xdr:row>
      <xdr:rowOff>160189</xdr:rowOff>
    </xdr:to>
    <xdr:cxnSp macro="">
      <xdr:nvCxnSpPr>
        <xdr:cNvPr id="446" name="直線コネクタ 445"/>
        <xdr:cNvCxnSpPr/>
      </xdr:nvCxnSpPr>
      <xdr:spPr>
        <a:xfrm flipV="1">
          <a:off x="13512800" y="2445470"/>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35264</xdr:rowOff>
    </xdr:from>
    <xdr:to>
      <xdr:col>23</xdr:col>
      <xdr:colOff>457200</xdr:colOff>
      <xdr:row>15</xdr:row>
      <xdr:rowOff>136864</xdr:rowOff>
    </xdr:to>
    <xdr:sp macro="" textlink="">
      <xdr:nvSpPr>
        <xdr:cNvPr id="447" name="フローチャート : 判断 446"/>
        <xdr:cNvSpPr/>
      </xdr:nvSpPr>
      <xdr:spPr>
        <a:xfrm>
          <a:off x="16129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147041</xdr:rowOff>
    </xdr:from>
    <xdr:ext cx="736600" cy="259045"/>
    <xdr:sp macro="" textlink="">
      <xdr:nvSpPr>
        <xdr:cNvPr id="448" name="テキスト ボックス 447"/>
        <xdr:cNvSpPr txBox="1"/>
      </xdr:nvSpPr>
      <xdr:spPr>
        <a:xfrm>
          <a:off x="15798800" y="237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49" name="フローチャート : 判断 448"/>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99924</xdr:rowOff>
    </xdr:from>
    <xdr:ext cx="762000" cy="259045"/>
    <xdr:sp macro="" textlink="">
      <xdr:nvSpPr>
        <xdr:cNvPr id="450" name="テキスト ボックス 449"/>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80306</xdr:rowOff>
    </xdr:from>
    <xdr:to>
      <xdr:col>21</xdr:col>
      <xdr:colOff>50800</xdr:colOff>
      <xdr:row>16</xdr:row>
      <xdr:rowOff>10456</xdr:rowOff>
    </xdr:to>
    <xdr:sp macro="" textlink="">
      <xdr:nvSpPr>
        <xdr:cNvPr id="451" name="フローチャート : 判断 450"/>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166683</xdr:rowOff>
    </xdr:from>
    <xdr:ext cx="762000" cy="259045"/>
    <xdr:sp macro="" textlink="">
      <xdr:nvSpPr>
        <xdr:cNvPr id="452" name="テキスト ボックス 451"/>
        <xdr:cNvSpPr txBox="1"/>
      </xdr:nvSpPr>
      <xdr:spPr>
        <a:xfrm>
          <a:off x="14020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3" name="フローチャート : 判断 452"/>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86123</xdr:rowOff>
    </xdr:from>
    <xdr:ext cx="762000" cy="259045"/>
    <xdr:sp macro="" textlink="">
      <xdr:nvSpPr>
        <xdr:cNvPr id="454" name="テキスト ボックス 453"/>
        <xdr:cNvSpPr txBox="1"/>
      </xdr:nvSpPr>
      <xdr:spPr>
        <a:xfrm>
          <a:off x="13131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60" name="円/楕円 459"/>
        <xdr:cNvSpPr/>
      </xdr:nvSpPr>
      <xdr:spPr>
        <a:xfrm>
          <a:off x="15240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61" name="テキスト ボックス 460"/>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165820</xdr:rowOff>
    </xdr:from>
    <xdr:to>
      <xdr:col>21</xdr:col>
      <xdr:colOff>50800</xdr:colOff>
      <xdr:row>14</xdr:row>
      <xdr:rowOff>95970</xdr:rowOff>
    </xdr:to>
    <xdr:sp macro="" textlink="">
      <xdr:nvSpPr>
        <xdr:cNvPr id="462" name="円/楕円 461"/>
        <xdr:cNvSpPr/>
      </xdr:nvSpPr>
      <xdr:spPr>
        <a:xfrm>
          <a:off x="14351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106147</xdr:rowOff>
    </xdr:from>
    <xdr:ext cx="762000" cy="259045"/>
    <xdr:sp macro="" textlink="">
      <xdr:nvSpPr>
        <xdr:cNvPr id="463" name="テキスト ボックス 462"/>
        <xdr:cNvSpPr txBox="1"/>
      </xdr:nvSpPr>
      <xdr:spPr>
        <a:xfrm>
          <a:off x="14020800" y="2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109389</xdr:rowOff>
    </xdr:from>
    <xdr:to>
      <xdr:col>19</xdr:col>
      <xdr:colOff>533400</xdr:colOff>
      <xdr:row>15</xdr:row>
      <xdr:rowOff>39539</xdr:rowOff>
    </xdr:to>
    <xdr:sp macro="" textlink="">
      <xdr:nvSpPr>
        <xdr:cNvPr id="464" name="円/楕円 463"/>
        <xdr:cNvSpPr/>
      </xdr:nvSpPr>
      <xdr:spPr>
        <a:xfrm>
          <a:off x="134620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49716</xdr:rowOff>
    </xdr:from>
    <xdr:ext cx="762000" cy="259045"/>
    <xdr:sp macro="" textlink="">
      <xdr:nvSpPr>
        <xdr:cNvPr id="465" name="テキスト ボックス 464"/>
        <xdr:cNvSpPr txBox="1"/>
      </xdr:nvSpPr>
      <xdr:spPr>
        <a:xfrm>
          <a:off x="13131800" y="227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72,236
71,325
264.14
32,542,935
31,185,804
1,274,061
18,593,602
27,605,718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職員</a:t>
          </a:r>
          <a:r>
            <a:rPr lang="ja-JP" altLang="en-US" sz="1100">
              <a:solidFill>
                <a:schemeClr val="dk1"/>
              </a:solidFill>
              <a:effectLst/>
              <a:latin typeface="+mn-lt"/>
              <a:ea typeface="+mn-ea"/>
              <a:cs typeface="+mn-cs"/>
            </a:rPr>
            <a:t>数の削減</a:t>
          </a:r>
          <a:r>
            <a:rPr lang="ja-JP" altLang="ja-JP" sz="1100">
              <a:solidFill>
                <a:schemeClr val="dk1"/>
              </a:solidFill>
              <a:effectLst/>
              <a:latin typeface="+mn-lt"/>
              <a:ea typeface="+mn-ea"/>
              <a:cs typeface="+mn-cs"/>
            </a:rPr>
            <a:t>により、前年度と比較し</a:t>
          </a:r>
          <a:r>
            <a:rPr lang="en-US" altLang="ja-JP" sz="1100">
              <a:solidFill>
                <a:schemeClr val="dk1"/>
              </a:solidFill>
              <a:effectLst/>
              <a:latin typeface="+mn-lt"/>
              <a:ea typeface="+mn-ea"/>
              <a:cs typeface="+mn-cs"/>
            </a:rPr>
            <a:t>101,699</a:t>
          </a:r>
          <a:r>
            <a:rPr lang="ja-JP" altLang="en-US" sz="1100">
              <a:solidFill>
                <a:schemeClr val="dk1"/>
              </a:solidFill>
              <a:effectLst/>
              <a:latin typeface="+mn-lt"/>
              <a:ea typeface="+mn-ea"/>
              <a:cs typeface="+mn-cs"/>
            </a:rPr>
            <a:t>千円減少</a:t>
          </a:r>
          <a:r>
            <a:rPr lang="ja-JP" altLang="ja-JP"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分母となる経常一般財源</a:t>
          </a:r>
          <a:r>
            <a:rPr kumimoji="1"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地方消費税交付金、地方交付税</a:t>
          </a:r>
          <a:r>
            <a:rPr lang="ja-JP" altLang="en-US" sz="1100">
              <a:solidFill>
                <a:schemeClr val="dk1"/>
              </a:solidFill>
              <a:effectLst/>
              <a:latin typeface="+mn-lt"/>
              <a:ea typeface="+mn-ea"/>
              <a:cs typeface="+mn-cs"/>
            </a:rPr>
            <a:t>が減少し、併せて</a:t>
          </a:r>
          <a:r>
            <a:rPr lang="ja-JP" altLang="ja-JP" sz="1100">
              <a:solidFill>
                <a:schemeClr val="dk1"/>
              </a:solidFill>
              <a:effectLst/>
              <a:latin typeface="+mn-lt"/>
              <a:ea typeface="+mn-ea"/>
              <a:cs typeface="+mn-cs"/>
            </a:rPr>
            <a:t>臨時財政対策債</a:t>
          </a:r>
          <a:r>
            <a:rPr lang="ja-JP" altLang="en-US" sz="1100">
              <a:solidFill>
                <a:schemeClr val="dk1"/>
              </a:solidFill>
              <a:effectLst/>
              <a:latin typeface="+mn-lt"/>
              <a:ea typeface="+mn-ea"/>
              <a:cs typeface="+mn-cs"/>
            </a:rPr>
            <a:t>も大幅に減少した結果、人件費に係る経常収支比率は、</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ポイントの増加となった。</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20320</xdr:rowOff>
    </xdr:to>
    <xdr:cxnSp macro="">
      <xdr:nvCxnSpPr>
        <xdr:cNvPr id="66" name="直線コネクタ 65"/>
        <xdr:cNvCxnSpPr/>
      </xdr:nvCxnSpPr>
      <xdr:spPr>
        <a:xfrm>
          <a:off x="3987800" y="615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5080</xdr:rowOff>
    </xdr:to>
    <xdr:cxnSp macro="">
      <xdr:nvCxnSpPr>
        <xdr:cNvPr id="69" name="直線コネクタ 68"/>
        <xdr:cNvCxnSpPr/>
      </xdr:nvCxnSpPr>
      <xdr:spPr>
        <a:xfrm flipV="1">
          <a:off x="3098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125730</xdr:rowOff>
    </xdr:from>
    <xdr:to>
      <xdr:col>5</xdr:col>
      <xdr:colOff>600075</xdr:colOff>
      <xdr:row>36</xdr:row>
      <xdr:rowOff>55880</xdr:rowOff>
    </xdr:to>
    <xdr:sp macro="" textlink="">
      <xdr:nvSpPr>
        <xdr:cNvPr id="70" name="フローチャート :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36</xdr:row>
      <xdr:rowOff>5080</xdr:rowOff>
    </xdr:to>
    <xdr:cxnSp macro="">
      <xdr:nvCxnSpPr>
        <xdr:cNvPr id="72" name="直線コネクタ 71"/>
        <xdr:cNvCxnSpPr/>
      </xdr:nvCxnSpPr>
      <xdr:spPr>
        <a:xfrm>
          <a:off x="2209800" y="6085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35</xdr:row>
      <xdr:rowOff>123190</xdr:rowOff>
    </xdr:to>
    <xdr:cxnSp macro="">
      <xdr:nvCxnSpPr>
        <xdr:cNvPr id="75" name="直線コネクタ 74"/>
        <xdr:cNvCxnSpPr/>
      </xdr:nvCxnSpPr>
      <xdr:spPr>
        <a:xfrm flipV="1">
          <a:off x="1320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3" name="円/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a:t>
          </a:r>
          <a:r>
            <a:rPr kumimoji="1" lang="ja-JP" altLang="en-US" sz="1100">
              <a:solidFill>
                <a:schemeClr val="dk1"/>
              </a:solidFill>
              <a:effectLst/>
              <a:latin typeface="+mn-lt"/>
              <a:ea typeface="+mn-ea"/>
              <a:cs typeface="+mn-cs"/>
            </a:rPr>
            <a:t>リサイクル推進事業等の影響により減少</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分母となる経常一般財源</a:t>
          </a:r>
          <a:r>
            <a:rPr kumimoji="1"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地方消費税交付金、地方交付税が減少し、併せて臨時財政対策債も大幅に減少した結果、</a:t>
          </a:r>
          <a:r>
            <a:rPr lang="ja-JP" altLang="en-US" sz="1100">
              <a:solidFill>
                <a:schemeClr val="dk1"/>
              </a:solidFill>
              <a:effectLst/>
              <a:latin typeface="+mn-lt"/>
              <a:ea typeface="+mn-ea"/>
              <a:cs typeface="+mn-cs"/>
            </a:rPr>
            <a:t>物件費</a:t>
          </a:r>
          <a:r>
            <a:rPr lang="ja-JP" altLang="ja-JP" sz="1100">
              <a:solidFill>
                <a:schemeClr val="dk1"/>
              </a:solidFill>
              <a:effectLst/>
              <a:latin typeface="+mn-lt"/>
              <a:ea typeface="+mn-ea"/>
              <a:cs typeface="+mn-cs"/>
            </a:rPr>
            <a:t>に係る経常収支比率は、</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ポイントの増加となった。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76381</xdr:rowOff>
    </xdr:from>
    <xdr:to>
      <xdr:col>24</xdr:col>
      <xdr:colOff>31750</xdr:colOff>
      <xdr:row>17</xdr:row>
      <xdr:rowOff>115570</xdr:rowOff>
    </xdr:to>
    <xdr:cxnSp macro="">
      <xdr:nvCxnSpPr>
        <xdr:cNvPr id="129" name="直線コネクタ 128"/>
        <xdr:cNvCxnSpPr/>
      </xdr:nvCxnSpPr>
      <xdr:spPr>
        <a:xfrm>
          <a:off x="15671800" y="29910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50256</xdr:rowOff>
    </xdr:from>
    <xdr:to>
      <xdr:col>22</xdr:col>
      <xdr:colOff>565150</xdr:colOff>
      <xdr:row>17</xdr:row>
      <xdr:rowOff>76381</xdr:rowOff>
    </xdr:to>
    <xdr:cxnSp macro="">
      <xdr:nvCxnSpPr>
        <xdr:cNvPr id="132" name="直線コネクタ 131"/>
        <xdr:cNvCxnSpPr/>
      </xdr:nvCxnSpPr>
      <xdr:spPr>
        <a:xfrm>
          <a:off x="14782800" y="2964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46809</xdr:rowOff>
    </xdr:from>
    <xdr:to>
      <xdr:col>22</xdr:col>
      <xdr:colOff>615950</xdr:colOff>
      <xdr:row>16</xdr:row>
      <xdr:rowOff>148409</xdr:rowOff>
    </xdr:to>
    <xdr:sp macro="" textlink="">
      <xdr:nvSpPr>
        <xdr:cNvPr id="133" name="フローチャート : 判断 132"/>
        <xdr:cNvSpPr/>
      </xdr:nvSpPr>
      <xdr:spPr>
        <a:xfrm>
          <a:off x="15621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158586</xdr:rowOff>
    </xdr:from>
    <xdr:ext cx="736600" cy="259045"/>
    <xdr:sp macro="" textlink="">
      <xdr:nvSpPr>
        <xdr:cNvPr id="134" name="テキスト ボックス 133"/>
        <xdr:cNvSpPr txBox="1"/>
      </xdr:nvSpPr>
      <xdr:spPr>
        <a:xfrm>
          <a:off x="15290800" y="255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50256</xdr:rowOff>
    </xdr:to>
    <xdr:cxnSp macro="">
      <xdr:nvCxnSpPr>
        <xdr:cNvPr id="135" name="直線コネクタ 134"/>
        <xdr:cNvCxnSpPr/>
      </xdr:nvCxnSpPr>
      <xdr:spPr>
        <a:xfrm>
          <a:off x="13893800" y="29518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6" name="フローチャート : 判断 135"/>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7" name="テキスト ボックス 136"/>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162923</xdr:rowOff>
    </xdr:from>
    <xdr:to>
      <xdr:col>20</xdr:col>
      <xdr:colOff>158750</xdr:colOff>
      <xdr:row>17</xdr:row>
      <xdr:rowOff>37193</xdr:rowOff>
    </xdr:to>
    <xdr:cxnSp macro="">
      <xdr:nvCxnSpPr>
        <xdr:cNvPr id="138" name="直線コネクタ 137"/>
        <xdr:cNvCxnSpPr/>
      </xdr:nvCxnSpPr>
      <xdr:spPr>
        <a:xfrm>
          <a:off x="13004800" y="2906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1088</xdr:rowOff>
    </xdr:from>
    <xdr:to>
      <xdr:col>20</xdr:col>
      <xdr:colOff>209550</xdr:colOff>
      <xdr:row>16</xdr:row>
      <xdr:rowOff>102688</xdr:rowOff>
    </xdr:to>
    <xdr:sp macro="" textlink="">
      <xdr:nvSpPr>
        <xdr:cNvPr id="139" name="フローチャート :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139881</xdr:rowOff>
    </xdr:from>
    <xdr:to>
      <xdr:col>19</xdr:col>
      <xdr:colOff>6350</xdr:colOff>
      <xdr:row>16</xdr:row>
      <xdr:rowOff>70031</xdr:rowOff>
    </xdr:to>
    <xdr:sp macro="" textlink="">
      <xdr:nvSpPr>
        <xdr:cNvPr id="141" name="フローチャート :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80208</xdr:rowOff>
    </xdr:from>
    <xdr:ext cx="762000" cy="259045"/>
    <xdr:sp macro="" textlink="">
      <xdr:nvSpPr>
        <xdr:cNvPr id="142" name="テキスト ボックス 141"/>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8" name="円/楕円 147"/>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9"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25581</xdr:rowOff>
    </xdr:from>
    <xdr:to>
      <xdr:col>22</xdr:col>
      <xdr:colOff>615950</xdr:colOff>
      <xdr:row>17</xdr:row>
      <xdr:rowOff>127181</xdr:rowOff>
    </xdr:to>
    <xdr:sp macro="" textlink="">
      <xdr:nvSpPr>
        <xdr:cNvPr id="150" name="円/楕円 149"/>
        <xdr:cNvSpPr/>
      </xdr:nvSpPr>
      <xdr:spPr>
        <a:xfrm>
          <a:off x="15621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111958</xdr:rowOff>
    </xdr:from>
    <xdr:ext cx="736600" cy="259045"/>
    <xdr:sp macro="" textlink="">
      <xdr:nvSpPr>
        <xdr:cNvPr id="151" name="テキスト ボックス 150"/>
        <xdr:cNvSpPr txBox="1"/>
      </xdr:nvSpPr>
      <xdr:spPr>
        <a:xfrm>
          <a:off x="15290800" y="302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170906</xdr:rowOff>
    </xdr:from>
    <xdr:to>
      <xdr:col>21</xdr:col>
      <xdr:colOff>412750</xdr:colOff>
      <xdr:row>17</xdr:row>
      <xdr:rowOff>101056</xdr:rowOff>
    </xdr:to>
    <xdr:sp macro="" textlink="">
      <xdr:nvSpPr>
        <xdr:cNvPr id="152" name="円/楕円 151"/>
        <xdr:cNvSpPr/>
      </xdr:nvSpPr>
      <xdr:spPr>
        <a:xfrm>
          <a:off x="14732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85833</xdr:rowOff>
    </xdr:from>
    <xdr:ext cx="762000" cy="259045"/>
    <xdr:sp macro="" textlink="">
      <xdr:nvSpPr>
        <xdr:cNvPr id="153" name="テキスト ボックス 152"/>
        <xdr:cNvSpPr txBox="1"/>
      </xdr:nvSpPr>
      <xdr:spPr>
        <a:xfrm>
          <a:off x="14401800" y="300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4" name="円/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5" name="テキスト ボックス 154"/>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112123</xdr:rowOff>
    </xdr:from>
    <xdr:to>
      <xdr:col>19</xdr:col>
      <xdr:colOff>6350</xdr:colOff>
      <xdr:row>17</xdr:row>
      <xdr:rowOff>42273</xdr:rowOff>
    </xdr:to>
    <xdr:sp macro="" textlink="">
      <xdr:nvSpPr>
        <xdr:cNvPr id="156" name="円/楕円 155"/>
        <xdr:cNvSpPr/>
      </xdr:nvSpPr>
      <xdr:spPr>
        <a:xfrm>
          <a:off x="12954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27050</xdr:rowOff>
    </xdr:from>
    <xdr:ext cx="762000" cy="259045"/>
    <xdr:sp macro="" textlink="">
      <xdr:nvSpPr>
        <xdr:cNvPr id="157" name="テキスト ボックス 156"/>
        <xdr:cNvSpPr txBox="1"/>
      </xdr:nvSpPr>
      <xdr:spPr>
        <a:xfrm>
          <a:off x="12623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分子となる経常経費充当一般財源は、子ども医療費助成事業、</a:t>
          </a:r>
          <a:r>
            <a:rPr kumimoji="1" lang="ja-JP" altLang="en-US" sz="1100">
              <a:solidFill>
                <a:schemeClr val="dk1"/>
              </a:solidFill>
              <a:effectLst/>
              <a:latin typeface="+mn-lt"/>
              <a:ea typeface="+mn-ea"/>
              <a:cs typeface="+mn-cs"/>
            </a:rPr>
            <a:t>施設型給付事業等の影響により</a:t>
          </a:r>
          <a:r>
            <a:rPr kumimoji="1" lang="en-US" altLang="ja-JP" sz="1100">
              <a:solidFill>
                <a:schemeClr val="dk1"/>
              </a:solidFill>
              <a:effectLst/>
              <a:latin typeface="+mn-lt"/>
              <a:ea typeface="+mn-ea"/>
              <a:cs typeface="+mn-cs"/>
            </a:rPr>
            <a:t>157,493</a:t>
          </a:r>
          <a:r>
            <a:rPr kumimoji="1" lang="ja-JP" altLang="en-US" sz="1100">
              <a:solidFill>
                <a:schemeClr val="dk1"/>
              </a:solidFill>
              <a:effectLst/>
              <a:latin typeface="+mn-lt"/>
              <a:ea typeface="+mn-ea"/>
              <a:cs typeface="+mn-cs"/>
            </a:rPr>
            <a:t>千円増加し、</a:t>
          </a:r>
          <a:r>
            <a:rPr kumimoji="1" lang="ja-JP" altLang="ja-JP" sz="1100">
              <a:solidFill>
                <a:schemeClr val="dk1"/>
              </a:solidFill>
              <a:effectLst/>
              <a:latin typeface="+mn-lt"/>
              <a:ea typeface="+mn-ea"/>
              <a:cs typeface="+mn-cs"/>
            </a:rPr>
            <a:t>分母となる経常一般財源</a:t>
          </a:r>
          <a:r>
            <a:rPr kumimoji="1"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地方消費税交付金、地方交付税が減少し、併せて臨時財政対策債も大幅に減少した結果、</a:t>
          </a:r>
          <a:r>
            <a:rPr lang="ja-JP" altLang="en-US" sz="1100">
              <a:solidFill>
                <a:schemeClr val="dk1"/>
              </a:solidFill>
              <a:effectLst/>
              <a:latin typeface="+mn-lt"/>
              <a:ea typeface="+mn-ea"/>
              <a:cs typeface="+mn-cs"/>
            </a:rPr>
            <a:t>扶助費</a:t>
          </a:r>
          <a:r>
            <a:rPr lang="ja-JP" altLang="ja-JP" sz="1100">
              <a:solidFill>
                <a:schemeClr val="dk1"/>
              </a:solidFill>
              <a:effectLst/>
              <a:latin typeface="+mn-lt"/>
              <a:ea typeface="+mn-ea"/>
              <a:cs typeface="+mn-cs"/>
            </a:rPr>
            <a:t>に係る経常収支比率は、</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ポイントの増加となった。</a:t>
          </a:r>
          <a:endParaRPr lang="ja-JP" altLang="ja-JP">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58420</xdr:rowOff>
    </xdr:from>
    <xdr:to>
      <xdr:col>7</xdr:col>
      <xdr:colOff>15875</xdr:colOff>
      <xdr:row>54</xdr:row>
      <xdr:rowOff>149860</xdr:rowOff>
    </xdr:to>
    <xdr:cxnSp macro="">
      <xdr:nvCxnSpPr>
        <xdr:cNvPr id="190" name="直線コネクタ 189"/>
        <xdr:cNvCxnSpPr/>
      </xdr:nvCxnSpPr>
      <xdr:spPr>
        <a:xfrm>
          <a:off x="3987800" y="9316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58420</xdr:rowOff>
    </xdr:to>
    <xdr:cxnSp macro="">
      <xdr:nvCxnSpPr>
        <xdr:cNvPr id="193" name="直線コネクタ 192"/>
        <xdr:cNvCxnSpPr/>
      </xdr:nvCxnSpPr>
      <xdr:spPr>
        <a:xfrm>
          <a:off x="3098800" y="927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30480</xdr:rowOff>
    </xdr:from>
    <xdr:to>
      <xdr:col>5</xdr:col>
      <xdr:colOff>600075</xdr:colOff>
      <xdr:row>54</xdr:row>
      <xdr:rowOff>132080</xdr:rowOff>
    </xdr:to>
    <xdr:sp macro="" textlink="">
      <xdr:nvSpPr>
        <xdr:cNvPr id="194" name="フローチャート : 判断 193"/>
        <xdr:cNvSpPr/>
      </xdr:nvSpPr>
      <xdr:spPr>
        <a:xfrm>
          <a:off x="3937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116857</xdr:rowOff>
    </xdr:from>
    <xdr:ext cx="736600" cy="259045"/>
    <xdr:sp macro="" textlink="">
      <xdr:nvSpPr>
        <xdr:cNvPr id="195" name="テキスト ボックス 194"/>
        <xdr:cNvSpPr txBox="1"/>
      </xdr:nvSpPr>
      <xdr:spPr>
        <a:xfrm>
          <a:off x="3606800" y="937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xdr:rowOff>
    </xdr:from>
    <xdr:to>
      <xdr:col>4</xdr:col>
      <xdr:colOff>346075</xdr:colOff>
      <xdr:row>54</xdr:row>
      <xdr:rowOff>12700</xdr:rowOff>
    </xdr:to>
    <xdr:cxnSp macro="">
      <xdr:nvCxnSpPr>
        <xdr:cNvPr id="196" name="直線コネクタ 195"/>
        <xdr:cNvCxnSpPr/>
      </xdr:nvCxnSpPr>
      <xdr:spPr>
        <a:xfrm>
          <a:off x="2209800" y="926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xdr:rowOff>
    </xdr:from>
    <xdr:to>
      <xdr:col>4</xdr:col>
      <xdr:colOff>396875</xdr:colOff>
      <xdr:row>54</xdr:row>
      <xdr:rowOff>116840</xdr:rowOff>
    </xdr:to>
    <xdr:sp macro="" textlink="">
      <xdr:nvSpPr>
        <xdr:cNvPr id="197" name="フローチャート : 判断 196"/>
        <xdr:cNvSpPr/>
      </xdr:nvSpPr>
      <xdr:spPr>
        <a:xfrm>
          <a:off x="3048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101617</xdr:rowOff>
    </xdr:from>
    <xdr:ext cx="762000" cy="259045"/>
    <xdr:sp macro="" textlink="">
      <xdr:nvSpPr>
        <xdr:cNvPr id="198" name="テキスト ボックス 197"/>
        <xdr:cNvSpPr txBox="1"/>
      </xdr:nvSpPr>
      <xdr:spPr>
        <a:xfrm>
          <a:off x="271780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153670</xdr:rowOff>
    </xdr:from>
    <xdr:to>
      <xdr:col>3</xdr:col>
      <xdr:colOff>142875</xdr:colOff>
      <xdr:row>54</xdr:row>
      <xdr:rowOff>5080</xdr:rowOff>
    </xdr:to>
    <xdr:cxnSp macro="">
      <xdr:nvCxnSpPr>
        <xdr:cNvPr id="199" name="直線コネクタ 198"/>
        <xdr:cNvCxnSpPr/>
      </xdr:nvCxnSpPr>
      <xdr:spPr>
        <a:xfrm>
          <a:off x="1320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xdr:rowOff>
    </xdr:from>
    <xdr:to>
      <xdr:col>3</xdr:col>
      <xdr:colOff>193675</xdr:colOff>
      <xdr:row>54</xdr:row>
      <xdr:rowOff>109220</xdr:rowOff>
    </xdr:to>
    <xdr:sp macro="" textlink="">
      <xdr:nvSpPr>
        <xdr:cNvPr id="200" name="フローチャート : 判断 199"/>
        <xdr:cNvSpPr/>
      </xdr:nvSpPr>
      <xdr:spPr>
        <a:xfrm>
          <a:off x="2159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93997</xdr:rowOff>
    </xdr:from>
    <xdr:ext cx="762000" cy="259045"/>
    <xdr:sp macro="" textlink="">
      <xdr:nvSpPr>
        <xdr:cNvPr id="201" name="テキスト ボックス 200"/>
        <xdr:cNvSpPr txBox="1"/>
      </xdr:nvSpPr>
      <xdr:spPr>
        <a:xfrm>
          <a:off x="1828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xdr:rowOff>
    </xdr:from>
    <xdr:to>
      <xdr:col>1</xdr:col>
      <xdr:colOff>676275</xdr:colOff>
      <xdr:row>54</xdr:row>
      <xdr:rowOff>116840</xdr:rowOff>
    </xdr:to>
    <xdr:sp macro="" textlink="">
      <xdr:nvSpPr>
        <xdr:cNvPr id="202" name="フローチャート : 判断 201"/>
        <xdr:cNvSpPr/>
      </xdr:nvSpPr>
      <xdr:spPr>
        <a:xfrm>
          <a:off x="1270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101617</xdr:rowOff>
    </xdr:from>
    <xdr:ext cx="762000" cy="259045"/>
    <xdr:sp macro="" textlink="">
      <xdr:nvSpPr>
        <xdr:cNvPr id="203" name="テキスト ボックス 202"/>
        <xdr:cNvSpPr txBox="1"/>
      </xdr:nvSpPr>
      <xdr:spPr>
        <a:xfrm>
          <a:off x="93980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9" name="円/楕円 208"/>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10"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xdr:rowOff>
    </xdr:from>
    <xdr:to>
      <xdr:col>5</xdr:col>
      <xdr:colOff>600075</xdr:colOff>
      <xdr:row>54</xdr:row>
      <xdr:rowOff>109220</xdr:rowOff>
    </xdr:to>
    <xdr:sp macro="" textlink="">
      <xdr:nvSpPr>
        <xdr:cNvPr id="211" name="円/楕円 210"/>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119397</xdr:rowOff>
    </xdr:from>
    <xdr:ext cx="736600" cy="259045"/>
    <xdr:sp macro="" textlink="">
      <xdr:nvSpPr>
        <xdr:cNvPr id="212" name="テキスト ボックス 211"/>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125730</xdr:rowOff>
    </xdr:from>
    <xdr:to>
      <xdr:col>3</xdr:col>
      <xdr:colOff>193675</xdr:colOff>
      <xdr:row>54</xdr:row>
      <xdr:rowOff>55880</xdr:rowOff>
    </xdr:to>
    <xdr:sp macro="" textlink="">
      <xdr:nvSpPr>
        <xdr:cNvPr id="215" name="円/楕円 214"/>
        <xdr:cNvSpPr/>
      </xdr:nvSpPr>
      <xdr:spPr>
        <a:xfrm>
          <a:off x="2159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66057</xdr:rowOff>
    </xdr:from>
    <xdr:ext cx="762000" cy="259045"/>
    <xdr:sp macro="" textlink="">
      <xdr:nvSpPr>
        <xdr:cNvPr id="216" name="テキスト ボックス 215"/>
        <xdr:cNvSpPr txBox="1"/>
      </xdr:nvSpPr>
      <xdr:spPr>
        <a:xfrm>
          <a:off x="1828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102870</xdr:rowOff>
    </xdr:from>
    <xdr:to>
      <xdr:col>1</xdr:col>
      <xdr:colOff>676275</xdr:colOff>
      <xdr:row>54</xdr:row>
      <xdr:rowOff>33020</xdr:rowOff>
    </xdr:to>
    <xdr:sp macro="" textlink="">
      <xdr:nvSpPr>
        <xdr:cNvPr id="217" name="円/楕円 216"/>
        <xdr:cNvSpPr/>
      </xdr:nvSpPr>
      <xdr:spPr>
        <a:xfrm>
          <a:off x="1270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43197</xdr:rowOff>
    </xdr:from>
    <xdr:ext cx="762000" cy="259045"/>
    <xdr:sp macro="" textlink="">
      <xdr:nvSpPr>
        <xdr:cNvPr id="218" name="テキスト ボックス 217"/>
        <xdr:cNvSpPr txBox="1"/>
      </xdr:nvSpPr>
      <xdr:spPr>
        <a:xfrm>
          <a:off x="939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a:t>
          </a:r>
          <a:r>
            <a:rPr kumimoji="1" lang="ja-JP" altLang="en-US" sz="1100">
              <a:solidFill>
                <a:schemeClr val="dk1"/>
              </a:solidFill>
              <a:effectLst/>
              <a:latin typeface="+mn-lt"/>
              <a:ea typeface="+mn-ea"/>
              <a:cs typeface="+mn-cs"/>
            </a:rPr>
            <a:t>下水道事業特別会計等への繰出金の</a:t>
          </a:r>
          <a:r>
            <a:rPr kumimoji="1" lang="ja-JP" altLang="ja-JP" sz="1100">
              <a:solidFill>
                <a:schemeClr val="dk1"/>
              </a:solidFill>
              <a:effectLst/>
              <a:latin typeface="+mn-lt"/>
              <a:ea typeface="+mn-ea"/>
              <a:cs typeface="+mn-cs"/>
            </a:rPr>
            <a:t>影響により増加（前年度比</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％）し、分母となる経常一般財源</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地方消費税交付金、地方交付税が減少し、併せて臨時財政対策債も大幅に減少した結果、</a:t>
          </a:r>
          <a:r>
            <a:rPr lang="ja-JP" altLang="en-US" sz="1100">
              <a:solidFill>
                <a:schemeClr val="dk1"/>
              </a:solidFill>
              <a:effectLst/>
              <a:latin typeface="+mn-lt"/>
              <a:ea typeface="+mn-ea"/>
              <a:cs typeface="+mn-cs"/>
            </a:rPr>
            <a:t>その他</a:t>
          </a:r>
          <a:r>
            <a:rPr lang="ja-JP" altLang="ja-JP" sz="1100">
              <a:solidFill>
                <a:schemeClr val="dk1"/>
              </a:solidFill>
              <a:effectLst/>
              <a:latin typeface="+mn-lt"/>
              <a:ea typeface="+mn-ea"/>
              <a:cs typeface="+mn-cs"/>
            </a:rPr>
            <a:t>に係る経常収支比率は、</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ポイントの増加となった。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127000</xdr:rowOff>
    </xdr:to>
    <xdr:cxnSp macro="">
      <xdr:nvCxnSpPr>
        <xdr:cNvPr id="251" name="直線コネクタ 250"/>
        <xdr:cNvCxnSpPr/>
      </xdr:nvCxnSpPr>
      <xdr:spPr>
        <a:xfrm>
          <a:off x="15671800" y="9636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35560</xdr:rowOff>
    </xdr:to>
    <xdr:cxnSp macro="">
      <xdr:nvCxnSpPr>
        <xdr:cNvPr id="254" name="直線コネクタ 253"/>
        <xdr:cNvCxnSpPr/>
      </xdr:nvCxnSpPr>
      <xdr:spPr>
        <a:xfrm>
          <a:off x="14782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0</xdr:rowOff>
    </xdr:from>
    <xdr:to>
      <xdr:col>22</xdr:col>
      <xdr:colOff>615950</xdr:colOff>
      <xdr:row>56</xdr:row>
      <xdr:rowOff>101600</xdr:rowOff>
    </xdr:to>
    <xdr:sp macro="" textlink="">
      <xdr:nvSpPr>
        <xdr:cNvPr id="255" name="フローチャート :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86377</xdr:rowOff>
    </xdr:from>
    <xdr:ext cx="736600" cy="259045"/>
    <xdr:sp macro="" textlink="">
      <xdr:nvSpPr>
        <xdr:cNvPr id="256" name="テキスト ボックス 255"/>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27940</xdr:rowOff>
    </xdr:to>
    <xdr:cxnSp macro="">
      <xdr:nvCxnSpPr>
        <xdr:cNvPr id="257" name="直線コネクタ 256"/>
        <xdr:cNvCxnSpPr/>
      </xdr:nvCxnSpPr>
      <xdr:spPr>
        <a:xfrm>
          <a:off x="13893800" y="9568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8" name="フローチャート : 判断 257"/>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59" name="テキスト ボックス 258"/>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138430</xdr:rowOff>
    </xdr:to>
    <xdr:cxnSp macro="">
      <xdr:nvCxnSpPr>
        <xdr:cNvPr id="260" name="直線コネクタ 259"/>
        <xdr:cNvCxnSpPr/>
      </xdr:nvCxnSpPr>
      <xdr:spPr>
        <a:xfrm>
          <a:off x="13004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61" name="フローチャート : 判断 260"/>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2" name="テキスト ボックス 261"/>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3" name="フローチャート : 判断 262"/>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4" name="テキスト ボックス 263"/>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0" name="円/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2" name="円/楕円 27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3" name="テキスト ボックス 27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4" name="円/楕円 273"/>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5" name="テキスト ボックス 27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6" name="円/楕円 275"/>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7" name="テキスト ボックス 276"/>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8" name="円/楕円 277"/>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9" name="テキスト ボックス 278"/>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分子となる経常経費充当一般財源は、中巨摩地区広域事務組合運営参画事業等の影響により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分母となる経常一般財源</a:t>
          </a:r>
          <a:r>
            <a:rPr kumimoji="1"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地方消費税交付金、地方交付税が減少し、併せて臨時財政対策債も大幅に減少した結果、</a:t>
          </a:r>
          <a:r>
            <a:rPr lang="ja-JP" altLang="en-US" sz="1100">
              <a:solidFill>
                <a:schemeClr val="dk1"/>
              </a:solidFill>
              <a:effectLst/>
              <a:latin typeface="+mn-lt"/>
              <a:ea typeface="+mn-ea"/>
              <a:cs typeface="+mn-cs"/>
            </a:rPr>
            <a:t>補助費等</a:t>
          </a:r>
          <a:r>
            <a:rPr lang="ja-JP" altLang="ja-JP" sz="1100">
              <a:solidFill>
                <a:schemeClr val="dk1"/>
              </a:solidFill>
              <a:effectLst/>
              <a:latin typeface="+mn-lt"/>
              <a:ea typeface="+mn-ea"/>
              <a:cs typeface="+mn-cs"/>
            </a:rPr>
            <a:t>に係る経常収支比率は、</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ポイントの増加となった。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24130</xdr:rowOff>
    </xdr:from>
    <xdr:to>
      <xdr:col>24</xdr:col>
      <xdr:colOff>31750</xdr:colOff>
      <xdr:row>36</xdr:row>
      <xdr:rowOff>52705</xdr:rowOff>
    </xdr:to>
    <xdr:cxnSp macro="">
      <xdr:nvCxnSpPr>
        <xdr:cNvPr id="307" name="直線コネクタ 306"/>
        <xdr:cNvCxnSpPr/>
      </xdr:nvCxnSpPr>
      <xdr:spPr>
        <a:xfrm>
          <a:off x="15671800" y="61963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24130</xdr:rowOff>
    </xdr:from>
    <xdr:to>
      <xdr:col>22</xdr:col>
      <xdr:colOff>565150</xdr:colOff>
      <xdr:row>36</xdr:row>
      <xdr:rowOff>24130</xdr:rowOff>
    </xdr:to>
    <xdr:cxnSp macro="">
      <xdr:nvCxnSpPr>
        <xdr:cNvPr id="310" name="直線コネクタ 309"/>
        <xdr:cNvCxnSpPr/>
      </xdr:nvCxnSpPr>
      <xdr:spPr>
        <a:xfrm>
          <a:off x="14782800" y="6196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127635</xdr:rowOff>
    </xdr:from>
    <xdr:to>
      <xdr:col>22</xdr:col>
      <xdr:colOff>615950</xdr:colOff>
      <xdr:row>38</xdr:row>
      <xdr:rowOff>57785</xdr:rowOff>
    </xdr:to>
    <xdr:sp macro="" textlink="">
      <xdr:nvSpPr>
        <xdr:cNvPr id="311" name="フローチャート : 判断 310"/>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42562</xdr:rowOff>
    </xdr:from>
    <xdr:ext cx="736600" cy="259045"/>
    <xdr:sp macro="" textlink="">
      <xdr:nvSpPr>
        <xdr:cNvPr id="312" name="テキスト ボックス 311"/>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24130</xdr:rowOff>
    </xdr:from>
    <xdr:to>
      <xdr:col>21</xdr:col>
      <xdr:colOff>361950</xdr:colOff>
      <xdr:row>36</xdr:row>
      <xdr:rowOff>46990</xdr:rowOff>
    </xdr:to>
    <xdr:cxnSp macro="">
      <xdr:nvCxnSpPr>
        <xdr:cNvPr id="313" name="直線コネクタ 312"/>
        <xdr:cNvCxnSpPr/>
      </xdr:nvCxnSpPr>
      <xdr:spPr>
        <a:xfrm flipV="1">
          <a:off x="13893800" y="6196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5" name="テキスト ボックス 314"/>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46990</xdr:rowOff>
    </xdr:from>
    <xdr:to>
      <xdr:col>20</xdr:col>
      <xdr:colOff>158750</xdr:colOff>
      <xdr:row>36</xdr:row>
      <xdr:rowOff>64135</xdr:rowOff>
    </xdr:to>
    <xdr:cxnSp macro="">
      <xdr:nvCxnSpPr>
        <xdr:cNvPr id="316" name="直線コネクタ 315"/>
        <xdr:cNvCxnSpPr/>
      </xdr:nvCxnSpPr>
      <xdr:spPr>
        <a:xfrm flipV="1">
          <a:off x="13004800" y="62191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7" name="フローチャート : 判断 316"/>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18" name="テキスト ボックス 317"/>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9" name="フローチャート :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0" name="テキスト ボックス 319"/>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1905</xdr:rowOff>
    </xdr:from>
    <xdr:to>
      <xdr:col>24</xdr:col>
      <xdr:colOff>82550</xdr:colOff>
      <xdr:row>36</xdr:row>
      <xdr:rowOff>103505</xdr:rowOff>
    </xdr:to>
    <xdr:sp macro="" textlink="">
      <xdr:nvSpPr>
        <xdr:cNvPr id="326" name="円/楕円 325"/>
        <xdr:cNvSpPr/>
      </xdr:nvSpPr>
      <xdr:spPr>
        <a:xfrm>
          <a:off x="164592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18432</xdr:rowOff>
    </xdr:from>
    <xdr:ext cx="762000" cy="259045"/>
    <xdr:sp macro="" textlink="">
      <xdr:nvSpPr>
        <xdr:cNvPr id="327" name="補助費等該当値テキスト"/>
        <xdr:cNvSpPr txBox="1"/>
      </xdr:nvSpPr>
      <xdr:spPr>
        <a:xfrm>
          <a:off x="16598900" y="601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144780</xdr:rowOff>
    </xdr:from>
    <xdr:to>
      <xdr:col>22</xdr:col>
      <xdr:colOff>615950</xdr:colOff>
      <xdr:row>36</xdr:row>
      <xdr:rowOff>74930</xdr:rowOff>
    </xdr:to>
    <xdr:sp macro="" textlink="">
      <xdr:nvSpPr>
        <xdr:cNvPr id="328" name="円/楕円 327"/>
        <xdr:cNvSpPr/>
      </xdr:nvSpPr>
      <xdr:spPr>
        <a:xfrm>
          <a:off x="15621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85107</xdr:rowOff>
    </xdr:from>
    <xdr:ext cx="736600" cy="259045"/>
    <xdr:sp macro="" textlink="">
      <xdr:nvSpPr>
        <xdr:cNvPr id="329" name="テキスト ボックス 328"/>
        <xdr:cNvSpPr txBox="1"/>
      </xdr:nvSpPr>
      <xdr:spPr>
        <a:xfrm>
          <a:off x="15290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144780</xdr:rowOff>
    </xdr:from>
    <xdr:to>
      <xdr:col>21</xdr:col>
      <xdr:colOff>412750</xdr:colOff>
      <xdr:row>36</xdr:row>
      <xdr:rowOff>74930</xdr:rowOff>
    </xdr:to>
    <xdr:sp macro="" textlink="">
      <xdr:nvSpPr>
        <xdr:cNvPr id="330" name="円/楕円 329"/>
        <xdr:cNvSpPr/>
      </xdr:nvSpPr>
      <xdr:spPr>
        <a:xfrm>
          <a:off x="14732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85107</xdr:rowOff>
    </xdr:from>
    <xdr:ext cx="762000" cy="259045"/>
    <xdr:sp macro="" textlink="">
      <xdr:nvSpPr>
        <xdr:cNvPr id="331" name="テキスト ボックス 330"/>
        <xdr:cNvSpPr txBox="1"/>
      </xdr:nvSpPr>
      <xdr:spPr>
        <a:xfrm>
          <a:off x="14401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167640</xdr:rowOff>
    </xdr:from>
    <xdr:to>
      <xdr:col>20</xdr:col>
      <xdr:colOff>209550</xdr:colOff>
      <xdr:row>36</xdr:row>
      <xdr:rowOff>97790</xdr:rowOff>
    </xdr:to>
    <xdr:sp macro="" textlink="">
      <xdr:nvSpPr>
        <xdr:cNvPr id="332" name="円/楕円 331"/>
        <xdr:cNvSpPr/>
      </xdr:nvSpPr>
      <xdr:spPr>
        <a:xfrm>
          <a:off x="13843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107967</xdr:rowOff>
    </xdr:from>
    <xdr:ext cx="762000" cy="259045"/>
    <xdr:sp macro="" textlink="">
      <xdr:nvSpPr>
        <xdr:cNvPr id="333" name="テキスト ボックス 332"/>
        <xdr:cNvSpPr txBox="1"/>
      </xdr:nvSpPr>
      <xdr:spPr>
        <a:xfrm>
          <a:off x="13512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13335</xdr:rowOff>
    </xdr:from>
    <xdr:to>
      <xdr:col>19</xdr:col>
      <xdr:colOff>6350</xdr:colOff>
      <xdr:row>36</xdr:row>
      <xdr:rowOff>114935</xdr:rowOff>
    </xdr:to>
    <xdr:sp macro="" textlink="">
      <xdr:nvSpPr>
        <xdr:cNvPr id="334" name="円/楕円 333"/>
        <xdr:cNvSpPr/>
      </xdr:nvSpPr>
      <xdr:spPr>
        <a:xfrm>
          <a:off x="12954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125112</xdr:rowOff>
    </xdr:from>
    <xdr:ext cx="762000" cy="259045"/>
    <xdr:sp macro="" textlink="">
      <xdr:nvSpPr>
        <xdr:cNvPr id="335" name="テキスト ボックス 334"/>
        <xdr:cNvSpPr txBox="1"/>
      </xdr:nvSpPr>
      <xdr:spPr>
        <a:xfrm>
          <a:off x="12623800" y="595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分子となる</a:t>
          </a:r>
          <a:r>
            <a:rPr kumimoji="1" lang="ja-JP" altLang="ja-JP" sz="1100">
              <a:solidFill>
                <a:schemeClr val="dk1"/>
              </a:solidFill>
              <a:effectLst/>
              <a:latin typeface="+mn-lt"/>
              <a:ea typeface="+mn-ea"/>
              <a:cs typeface="+mn-cs"/>
            </a:rPr>
            <a:t>経常経費充当一般財源は、定時の市債償還金がこれまでの繰上償還の効果により減少（前年度比</a:t>
          </a:r>
          <a:r>
            <a:rPr kumimoji="1" lang="en-US" altLang="ja-JP" sz="1100">
              <a:solidFill>
                <a:schemeClr val="dk1"/>
              </a:solidFill>
              <a:effectLst/>
              <a:latin typeface="+mn-lt"/>
              <a:ea typeface="+mn-ea"/>
              <a:cs typeface="+mn-cs"/>
            </a:rPr>
            <a:t>3.3 </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分母となる経常一般財源</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地方消費税交付金、地方交付税が減少し、併せて臨時財政対策債も大幅に減少した結果、</a:t>
          </a:r>
          <a:r>
            <a:rPr lang="ja-JP" altLang="en-US" sz="1100">
              <a:solidFill>
                <a:schemeClr val="dk1"/>
              </a:solidFill>
              <a:effectLst/>
              <a:latin typeface="+mn-lt"/>
              <a:ea typeface="+mn-ea"/>
              <a:cs typeface="+mn-cs"/>
            </a:rPr>
            <a:t>公債費</a:t>
          </a:r>
          <a:r>
            <a:rPr lang="ja-JP" altLang="ja-JP" sz="1100">
              <a:solidFill>
                <a:schemeClr val="dk1"/>
              </a:solidFill>
              <a:effectLst/>
              <a:latin typeface="+mn-lt"/>
              <a:ea typeface="+mn-ea"/>
              <a:cs typeface="+mn-cs"/>
            </a:rPr>
            <a:t>に係る経常収支比率は、</a:t>
          </a:r>
          <a:r>
            <a:rPr lang="ja-JP" altLang="en-US" sz="1100">
              <a:solidFill>
                <a:schemeClr val="dk1"/>
              </a:solidFill>
              <a:effectLst/>
              <a:latin typeface="+mn-lt"/>
              <a:ea typeface="+mn-ea"/>
              <a:cs typeface="+mn-cs"/>
            </a:rPr>
            <a:t>前年度と同値となった。</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37193</xdr:rowOff>
    </xdr:from>
    <xdr:to>
      <xdr:col>7</xdr:col>
      <xdr:colOff>15875</xdr:colOff>
      <xdr:row>77</xdr:row>
      <xdr:rowOff>37193</xdr:rowOff>
    </xdr:to>
    <xdr:cxnSp macro="">
      <xdr:nvCxnSpPr>
        <xdr:cNvPr id="370" name="直線コネクタ 369"/>
        <xdr:cNvCxnSpPr/>
      </xdr:nvCxnSpPr>
      <xdr:spPr>
        <a:xfrm>
          <a:off x="3987800" y="13238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37193</xdr:rowOff>
    </xdr:from>
    <xdr:to>
      <xdr:col>5</xdr:col>
      <xdr:colOff>549275</xdr:colOff>
      <xdr:row>77</xdr:row>
      <xdr:rowOff>161289</xdr:rowOff>
    </xdr:to>
    <xdr:cxnSp macro="">
      <xdr:nvCxnSpPr>
        <xdr:cNvPr id="373" name="直線コネクタ 372"/>
        <xdr:cNvCxnSpPr/>
      </xdr:nvCxnSpPr>
      <xdr:spPr>
        <a:xfrm flipV="1">
          <a:off x="3098800" y="13238843"/>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105592</xdr:rowOff>
    </xdr:from>
    <xdr:to>
      <xdr:col>5</xdr:col>
      <xdr:colOff>600075</xdr:colOff>
      <xdr:row>77</xdr:row>
      <xdr:rowOff>35742</xdr:rowOff>
    </xdr:to>
    <xdr:sp macro="" textlink="">
      <xdr:nvSpPr>
        <xdr:cNvPr id="374" name="フローチャート : 判断 373"/>
        <xdr:cNvSpPr/>
      </xdr:nvSpPr>
      <xdr:spPr>
        <a:xfrm>
          <a:off x="3937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45918</xdr:rowOff>
    </xdr:from>
    <xdr:ext cx="736600" cy="259045"/>
    <xdr:sp macro="" textlink="">
      <xdr:nvSpPr>
        <xdr:cNvPr id="375" name="テキスト ボックス 374"/>
        <xdr:cNvSpPr txBox="1"/>
      </xdr:nvSpPr>
      <xdr:spPr>
        <a:xfrm>
          <a:off x="3606800" y="1290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148227</xdr:rowOff>
    </xdr:from>
    <xdr:to>
      <xdr:col>4</xdr:col>
      <xdr:colOff>346075</xdr:colOff>
      <xdr:row>77</xdr:row>
      <xdr:rowOff>161289</xdr:rowOff>
    </xdr:to>
    <xdr:cxnSp macro="">
      <xdr:nvCxnSpPr>
        <xdr:cNvPr id="376" name="直線コネクタ 375"/>
        <xdr:cNvCxnSpPr/>
      </xdr:nvCxnSpPr>
      <xdr:spPr>
        <a:xfrm>
          <a:off x="2209800" y="133498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118655</xdr:rowOff>
    </xdr:from>
    <xdr:to>
      <xdr:col>4</xdr:col>
      <xdr:colOff>396875</xdr:colOff>
      <xdr:row>77</xdr:row>
      <xdr:rowOff>48805</xdr:rowOff>
    </xdr:to>
    <xdr:sp macro="" textlink="">
      <xdr:nvSpPr>
        <xdr:cNvPr id="377" name="フローチャート : 判断 376"/>
        <xdr:cNvSpPr/>
      </xdr:nvSpPr>
      <xdr:spPr>
        <a:xfrm>
          <a:off x="3048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58981</xdr:rowOff>
    </xdr:from>
    <xdr:ext cx="762000" cy="259045"/>
    <xdr:sp macro="" textlink="">
      <xdr:nvSpPr>
        <xdr:cNvPr id="378" name="テキスト ボックス 377"/>
        <xdr:cNvSpPr txBox="1"/>
      </xdr:nvSpPr>
      <xdr:spPr>
        <a:xfrm>
          <a:off x="2717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148227</xdr:rowOff>
    </xdr:from>
    <xdr:to>
      <xdr:col>3</xdr:col>
      <xdr:colOff>142875</xdr:colOff>
      <xdr:row>78</xdr:row>
      <xdr:rowOff>15966</xdr:rowOff>
    </xdr:to>
    <xdr:cxnSp macro="">
      <xdr:nvCxnSpPr>
        <xdr:cNvPr id="379" name="直線コネクタ 378"/>
        <xdr:cNvCxnSpPr/>
      </xdr:nvCxnSpPr>
      <xdr:spPr>
        <a:xfrm flipV="1">
          <a:off x="1320800" y="133498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144780</xdr:rowOff>
    </xdr:from>
    <xdr:to>
      <xdr:col>3</xdr:col>
      <xdr:colOff>193675</xdr:colOff>
      <xdr:row>77</xdr:row>
      <xdr:rowOff>74930</xdr:rowOff>
    </xdr:to>
    <xdr:sp macro="" textlink="">
      <xdr:nvSpPr>
        <xdr:cNvPr id="380" name="フローチャート : 判断 379"/>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81" name="テキスト ボックス 380"/>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382" name="フローチャート : 判断 381"/>
        <xdr:cNvSpPr/>
      </xdr:nvSpPr>
      <xdr:spPr>
        <a:xfrm>
          <a:off x="1270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98170</xdr:rowOff>
    </xdr:from>
    <xdr:ext cx="762000" cy="259045"/>
    <xdr:sp macro="" textlink="">
      <xdr:nvSpPr>
        <xdr:cNvPr id="383" name="テキスト ボックス 382"/>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157843</xdr:rowOff>
    </xdr:from>
    <xdr:to>
      <xdr:col>7</xdr:col>
      <xdr:colOff>66675</xdr:colOff>
      <xdr:row>77</xdr:row>
      <xdr:rowOff>87993</xdr:rowOff>
    </xdr:to>
    <xdr:sp macro="" textlink="">
      <xdr:nvSpPr>
        <xdr:cNvPr id="389" name="円/楕円 388"/>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2920</xdr:rowOff>
    </xdr:from>
    <xdr:ext cx="762000" cy="259045"/>
    <xdr:sp macro="" textlink="">
      <xdr:nvSpPr>
        <xdr:cNvPr id="390" name="公債費該当値テキスト"/>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157843</xdr:rowOff>
    </xdr:from>
    <xdr:to>
      <xdr:col>5</xdr:col>
      <xdr:colOff>600075</xdr:colOff>
      <xdr:row>77</xdr:row>
      <xdr:rowOff>87993</xdr:rowOff>
    </xdr:to>
    <xdr:sp macro="" textlink="">
      <xdr:nvSpPr>
        <xdr:cNvPr id="391" name="円/楕円 390"/>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72770</xdr:rowOff>
    </xdr:from>
    <xdr:ext cx="736600" cy="259045"/>
    <xdr:sp macro="" textlink="">
      <xdr:nvSpPr>
        <xdr:cNvPr id="392" name="テキスト ボックス 391"/>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3" name="円/楕円 392"/>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94" name="テキスト ボックス 393"/>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97427</xdr:rowOff>
    </xdr:from>
    <xdr:to>
      <xdr:col>3</xdr:col>
      <xdr:colOff>193675</xdr:colOff>
      <xdr:row>78</xdr:row>
      <xdr:rowOff>27577</xdr:rowOff>
    </xdr:to>
    <xdr:sp macro="" textlink="">
      <xdr:nvSpPr>
        <xdr:cNvPr id="395" name="円/楕円 394"/>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12354</xdr:rowOff>
    </xdr:from>
    <xdr:ext cx="762000" cy="259045"/>
    <xdr:sp macro="" textlink="">
      <xdr:nvSpPr>
        <xdr:cNvPr id="396" name="テキスト ボックス 395"/>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136616</xdr:rowOff>
    </xdr:from>
    <xdr:to>
      <xdr:col>1</xdr:col>
      <xdr:colOff>676275</xdr:colOff>
      <xdr:row>78</xdr:row>
      <xdr:rowOff>66766</xdr:rowOff>
    </xdr:to>
    <xdr:sp macro="" textlink="">
      <xdr:nvSpPr>
        <xdr:cNvPr id="397" name="円/楕円 396"/>
        <xdr:cNvSpPr/>
      </xdr:nvSpPr>
      <xdr:spPr>
        <a:xfrm>
          <a:off x="1270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51543</xdr:rowOff>
    </xdr:from>
    <xdr:ext cx="762000" cy="259045"/>
    <xdr:sp macro="" textlink="">
      <xdr:nvSpPr>
        <xdr:cNvPr id="398" name="テキスト ボックス 397"/>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公債費以外の経常収支比率については、</a:t>
          </a:r>
          <a:r>
            <a:rPr lang="ja-JP" altLang="en-US" sz="1100">
              <a:solidFill>
                <a:schemeClr val="dk1"/>
              </a:solidFill>
              <a:effectLst/>
              <a:latin typeface="+mn-lt"/>
              <a:ea typeface="+mn-ea"/>
              <a:cs typeface="+mn-cs"/>
            </a:rPr>
            <a:t>全ての経費において増加となったが、特に</a:t>
          </a:r>
          <a:r>
            <a:rPr lang="ja-JP" altLang="ja-JP" sz="1100">
              <a:solidFill>
                <a:schemeClr val="dk1"/>
              </a:solidFill>
              <a:effectLst/>
              <a:latin typeface="+mn-lt"/>
              <a:ea typeface="+mn-ea"/>
              <a:cs typeface="+mn-cs"/>
            </a:rPr>
            <a:t>扶助費、</a:t>
          </a:r>
          <a:r>
            <a:rPr lang="ja-JP" altLang="en-US" sz="1100">
              <a:solidFill>
                <a:schemeClr val="dk1"/>
              </a:solidFill>
              <a:effectLst/>
              <a:latin typeface="+mn-lt"/>
              <a:ea typeface="+mn-ea"/>
              <a:cs typeface="+mn-cs"/>
            </a:rPr>
            <a:t>その他（繰出金）</a:t>
          </a:r>
          <a:r>
            <a:rPr lang="ja-JP" altLang="ja-JP" sz="1100">
              <a:solidFill>
                <a:schemeClr val="dk1"/>
              </a:solidFill>
              <a:effectLst/>
              <a:latin typeface="+mn-lt"/>
              <a:ea typeface="+mn-ea"/>
              <a:cs typeface="+mn-cs"/>
            </a:rPr>
            <a:t>の増加によ</a:t>
          </a:r>
          <a:r>
            <a:rPr lang="ja-JP" altLang="en-US" sz="1100">
              <a:solidFill>
                <a:schemeClr val="dk1"/>
              </a:solidFill>
              <a:effectLst/>
              <a:latin typeface="+mn-lt"/>
              <a:ea typeface="+mn-ea"/>
              <a:cs typeface="+mn-cs"/>
            </a:rPr>
            <a:t>る影響が強く、</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年度と比較し</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ポイント上昇したが、</a:t>
          </a:r>
          <a:r>
            <a:rPr lang="ja-JP" altLang="en-US" sz="1100">
              <a:solidFill>
                <a:schemeClr val="dk1"/>
              </a:solidFill>
              <a:effectLst/>
              <a:latin typeface="+mn-lt"/>
              <a:ea typeface="+mn-ea"/>
              <a:cs typeface="+mn-cs"/>
            </a:rPr>
            <a:t>県平均、</a:t>
          </a:r>
          <a:r>
            <a:rPr kumimoji="1" lang="ja-JP" altLang="ja-JP" sz="1100">
              <a:solidFill>
                <a:schemeClr val="dk1"/>
              </a:solidFill>
              <a:effectLst/>
              <a:latin typeface="+mn-lt"/>
              <a:ea typeface="+mn-ea"/>
              <a:cs typeface="+mn-cs"/>
            </a:rPr>
            <a:t>類似団体との比較では、引続き低い水準にある。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163576</xdr:rowOff>
    </xdr:from>
    <xdr:to>
      <xdr:col>24</xdr:col>
      <xdr:colOff>31750</xdr:colOff>
      <xdr:row>76</xdr:row>
      <xdr:rowOff>3556</xdr:rowOff>
    </xdr:to>
    <xdr:cxnSp macro="">
      <xdr:nvCxnSpPr>
        <xdr:cNvPr id="429" name="直線コネクタ 428"/>
        <xdr:cNvCxnSpPr/>
      </xdr:nvCxnSpPr>
      <xdr:spPr>
        <a:xfrm>
          <a:off x="15671800" y="1285087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163576</xdr:rowOff>
    </xdr:to>
    <xdr:cxnSp macro="">
      <xdr:nvCxnSpPr>
        <xdr:cNvPr id="432" name="直線コネクタ 431"/>
        <xdr:cNvCxnSpPr/>
      </xdr:nvCxnSpPr>
      <xdr:spPr>
        <a:xfrm>
          <a:off x="14782800" y="12814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3" name="フローチャート : 判断 432"/>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34" name="テキスト ボックス 433"/>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40132</xdr:rowOff>
    </xdr:from>
    <xdr:to>
      <xdr:col>21</xdr:col>
      <xdr:colOff>361950</xdr:colOff>
      <xdr:row>74</xdr:row>
      <xdr:rowOff>127000</xdr:rowOff>
    </xdr:to>
    <xdr:cxnSp macro="">
      <xdr:nvCxnSpPr>
        <xdr:cNvPr id="435" name="直線コネクタ 434"/>
        <xdr:cNvCxnSpPr/>
      </xdr:nvCxnSpPr>
      <xdr:spPr>
        <a:xfrm>
          <a:off x="13893800" y="12727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36" name="フローチャート : 判断 435"/>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37" name="テキスト ボックス 436"/>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17272</xdr:rowOff>
    </xdr:from>
    <xdr:to>
      <xdr:col>20</xdr:col>
      <xdr:colOff>158750</xdr:colOff>
      <xdr:row>74</xdr:row>
      <xdr:rowOff>40132</xdr:rowOff>
    </xdr:to>
    <xdr:cxnSp macro="">
      <xdr:nvCxnSpPr>
        <xdr:cNvPr id="438" name="直線コネクタ 437"/>
        <xdr:cNvCxnSpPr/>
      </xdr:nvCxnSpPr>
      <xdr:spPr>
        <a:xfrm>
          <a:off x="13004800" y="127045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124206</xdr:rowOff>
    </xdr:from>
    <xdr:to>
      <xdr:col>20</xdr:col>
      <xdr:colOff>209550</xdr:colOff>
      <xdr:row>76</xdr:row>
      <xdr:rowOff>54356</xdr:rowOff>
    </xdr:to>
    <xdr:sp macro="" textlink="">
      <xdr:nvSpPr>
        <xdr:cNvPr id="439" name="フローチャート : 判断 438"/>
        <xdr:cNvSpPr/>
      </xdr:nvSpPr>
      <xdr:spPr>
        <a:xfrm>
          <a:off x="13843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39133</xdr:rowOff>
    </xdr:from>
    <xdr:ext cx="762000" cy="259045"/>
    <xdr:sp macro="" textlink="">
      <xdr:nvSpPr>
        <xdr:cNvPr id="440" name="テキスト ボックス 439"/>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41" name="フローチャート :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48" name="円/楕円 447"/>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140733</xdr:rowOff>
    </xdr:from>
    <xdr:ext cx="762000" cy="259045"/>
    <xdr:sp macro="" textlink="">
      <xdr:nvSpPr>
        <xdr:cNvPr id="449"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112776</xdr:rowOff>
    </xdr:from>
    <xdr:to>
      <xdr:col>22</xdr:col>
      <xdr:colOff>615950</xdr:colOff>
      <xdr:row>75</xdr:row>
      <xdr:rowOff>42926</xdr:rowOff>
    </xdr:to>
    <xdr:sp macro="" textlink="">
      <xdr:nvSpPr>
        <xdr:cNvPr id="450" name="円/楕円 449"/>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53103</xdr:rowOff>
    </xdr:from>
    <xdr:ext cx="736600" cy="259045"/>
    <xdr:sp macro="" textlink="">
      <xdr:nvSpPr>
        <xdr:cNvPr id="451" name="テキスト ボックス 450"/>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2" name="円/楕円 451"/>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3" name="テキスト ボックス 452"/>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160782</xdr:rowOff>
    </xdr:from>
    <xdr:to>
      <xdr:col>20</xdr:col>
      <xdr:colOff>209550</xdr:colOff>
      <xdr:row>74</xdr:row>
      <xdr:rowOff>90932</xdr:rowOff>
    </xdr:to>
    <xdr:sp macro="" textlink="">
      <xdr:nvSpPr>
        <xdr:cNvPr id="454" name="円/楕円 453"/>
        <xdr:cNvSpPr/>
      </xdr:nvSpPr>
      <xdr:spPr>
        <a:xfrm>
          <a:off x="13843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101109</xdr:rowOff>
    </xdr:from>
    <xdr:ext cx="762000" cy="259045"/>
    <xdr:sp macro="" textlink="">
      <xdr:nvSpPr>
        <xdr:cNvPr id="455" name="テキスト ボックス 454"/>
        <xdr:cNvSpPr txBox="1"/>
      </xdr:nvSpPr>
      <xdr:spPr>
        <a:xfrm>
          <a:off x="13512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137922</xdr:rowOff>
    </xdr:from>
    <xdr:to>
      <xdr:col>19</xdr:col>
      <xdr:colOff>6350</xdr:colOff>
      <xdr:row>74</xdr:row>
      <xdr:rowOff>68072</xdr:rowOff>
    </xdr:to>
    <xdr:sp macro="" textlink="">
      <xdr:nvSpPr>
        <xdr:cNvPr id="456" name="円/楕円 455"/>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78249</xdr:rowOff>
    </xdr:from>
    <xdr:ext cx="762000" cy="259045"/>
    <xdr:sp macro="" textlink="">
      <xdr:nvSpPr>
        <xdr:cNvPr id="457" name="テキスト ボックス 456"/>
        <xdr:cNvSpPr txBox="1"/>
      </xdr:nvSpPr>
      <xdr:spPr>
        <a:xfrm>
          <a:off x="12623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山梨県南アルプス市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36583</xdr:rowOff>
    </xdr:from>
    <xdr:to>
      <xdr:col>4</xdr:col>
      <xdr:colOff>1117600</xdr:colOff>
      <xdr:row>17</xdr:row>
      <xdr:rowOff>47425</xdr:rowOff>
    </xdr:to>
    <xdr:cxnSp macro="">
      <xdr:nvCxnSpPr>
        <xdr:cNvPr id="52" name="直線コネクタ 51"/>
        <xdr:cNvCxnSpPr/>
      </xdr:nvCxnSpPr>
      <xdr:spPr bwMode="auto">
        <a:xfrm>
          <a:off x="5003800" y="2998858"/>
          <a:ext cx="647700" cy="1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36583</xdr:rowOff>
    </xdr:from>
    <xdr:to>
      <xdr:col>4</xdr:col>
      <xdr:colOff>469900</xdr:colOff>
      <xdr:row>17</xdr:row>
      <xdr:rowOff>69763</xdr:rowOff>
    </xdr:to>
    <xdr:cxnSp macro="">
      <xdr:nvCxnSpPr>
        <xdr:cNvPr id="55" name="直線コネクタ 54"/>
        <xdr:cNvCxnSpPr/>
      </xdr:nvCxnSpPr>
      <xdr:spPr bwMode="auto">
        <a:xfrm flipV="1">
          <a:off x="4305300" y="2998858"/>
          <a:ext cx="698500" cy="3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99234</xdr:rowOff>
    </xdr:from>
    <xdr:to>
      <xdr:col>4</xdr:col>
      <xdr:colOff>520700</xdr:colOff>
      <xdr:row>17</xdr:row>
      <xdr:rowOff>29384</xdr:rowOff>
    </xdr:to>
    <xdr:sp macro="" textlink="">
      <xdr:nvSpPr>
        <xdr:cNvPr id="56" name="フローチャート : 判断 55"/>
        <xdr:cNvSpPr/>
      </xdr:nvSpPr>
      <xdr:spPr bwMode="auto">
        <a:xfrm>
          <a:off x="4953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39561</xdr:rowOff>
    </xdr:from>
    <xdr:ext cx="736600" cy="259045"/>
    <xdr:sp macro="" textlink="">
      <xdr:nvSpPr>
        <xdr:cNvPr id="57" name="テキスト ボックス 56"/>
        <xdr:cNvSpPr txBox="1"/>
      </xdr:nvSpPr>
      <xdr:spPr>
        <a:xfrm>
          <a:off x="4622800" y="265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69763</xdr:rowOff>
    </xdr:from>
    <xdr:to>
      <xdr:col>3</xdr:col>
      <xdr:colOff>904875</xdr:colOff>
      <xdr:row>17</xdr:row>
      <xdr:rowOff>93162</xdr:rowOff>
    </xdr:to>
    <xdr:cxnSp macro="">
      <xdr:nvCxnSpPr>
        <xdr:cNvPr id="58" name="直線コネクタ 57"/>
        <xdr:cNvCxnSpPr/>
      </xdr:nvCxnSpPr>
      <xdr:spPr bwMode="auto">
        <a:xfrm flipV="1">
          <a:off x="3606800" y="3032038"/>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141199</xdr:rowOff>
    </xdr:from>
    <xdr:to>
      <xdr:col>3</xdr:col>
      <xdr:colOff>955675</xdr:colOff>
      <xdr:row>17</xdr:row>
      <xdr:rowOff>71349</xdr:rowOff>
    </xdr:to>
    <xdr:sp macro="" textlink="">
      <xdr:nvSpPr>
        <xdr:cNvPr id="59" name="フローチャート : 判断 58"/>
        <xdr:cNvSpPr/>
      </xdr:nvSpPr>
      <xdr:spPr bwMode="auto">
        <a:xfrm>
          <a:off x="4254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81526</xdr:rowOff>
    </xdr:from>
    <xdr:ext cx="762000" cy="259045"/>
    <xdr:sp macro="" textlink="">
      <xdr:nvSpPr>
        <xdr:cNvPr id="60" name="テキスト ボックス 59"/>
        <xdr:cNvSpPr txBox="1"/>
      </xdr:nvSpPr>
      <xdr:spPr>
        <a:xfrm>
          <a:off x="3924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34575</xdr:rowOff>
    </xdr:from>
    <xdr:to>
      <xdr:col>3</xdr:col>
      <xdr:colOff>206375</xdr:colOff>
      <xdr:row>17</xdr:row>
      <xdr:rowOff>93162</xdr:rowOff>
    </xdr:to>
    <xdr:cxnSp macro="">
      <xdr:nvCxnSpPr>
        <xdr:cNvPr id="61" name="直線コネクタ 60"/>
        <xdr:cNvCxnSpPr/>
      </xdr:nvCxnSpPr>
      <xdr:spPr bwMode="auto">
        <a:xfrm>
          <a:off x="2908300" y="2996850"/>
          <a:ext cx="698500" cy="58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165218</xdr:rowOff>
    </xdr:from>
    <xdr:to>
      <xdr:col>3</xdr:col>
      <xdr:colOff>257175</xdr:colOff>
      <xdr:row>17</xdr:row>
      <xdr:rowOff>95368</xdr:rowOff>
    </xdr:to>
    <xdr:sp macro="" textlink="">
      <xdr:nvSpPr>
        <xdr:cNvPr id="62" name="フローチャート : 判断 61"/>
        <xdr:cNvSpPr/>
      </xdr:nvSpPr>
      <xdr:spPr bwMode="auto">
        <a:xfrm>
          <a:off x="3556000" y="2956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105545</xdr:rowOff>
    </xdr:from>
    <xdr:ext cx="762000" cy="259045"/>
    <xdr:sp macro="" textlink="">
      <xdr:nvSpPr>
        <xdr:cNvPr id="63" name="テキスト ボックス 62"/>
        <xdr:cNvSpPr txBox="1"/>
      </xdr:nvSpPr>
      <xdr:spPr>
        <a:xfrm>
          <a:off x="3225800" y="272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128299</xdr:rowOff>
    </xdr:from>
    <xdr:to>
      <xdr:col>2</xdr:col>
      <xdr:colOff>692150</xdr:colOff>
      <xdr:row>17</xdr:row>
      <xdr:rowOff>58449</xdr:rowOff>
    </xdr:to>
    <xdr:sp macro="" textlink="">
      <xdr:nvSpPr>
        <xdr:cNvPr id="64" name="フローチャート : 判断 63"/>
        <xdr:cNvSpPr/>
      </xdr:nvSpPr>
      <xdr:spPr bwMode="auto">
        <a:xfrm>
          <a:off x="2857500" y="2919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68626</xdr:rowOff>
    </xdr:from>
    <xdr:ext cx="762000" cy="259045"/>
    <xdr:sp macro="" textlink="">
      <xdr:nvSpPr>
        <xdr:cNvPr id="65" name="テキスト ボックス 64"/>
        <xdr:cNvSpPr txBox="1"/>
      </xdr:nvSpPr>
      <xdr:spPr>
        <a:xfrm>
          <a:off x="2527300" y="268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168075</xdr:rowOff>
    </xdr:from>
    <xdr:to>
      <xdr:col>5</xdr:col>
      <xdr:colOff>34925</xdr:colOff>
      <xdr:row>17</xdr:row>
      <xdr:rowOff>98225</xdr:rowOff>
    </xdr:to>
    <xdr:sp macro="" textlink="">
      <xdr:nvSpPr>
        <xdr:cNvPr id="71" name="円/楕円 70"/>
        <xdr:cNvSpPr/>
      </xdr:nvSpPr>
      <xdr:spPr bwMode="auto">
        <a:xfrm>
          <a:off x="5600700" y="295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140152</xdr:rowOff>
    </xdr:from>
    <xdr:ext cx="762000" cy="259045"/>
    <xdr:sp macro="" textlink="">
      <xdr:nvSpPr>
        <xdr:cNvPr id="72" name="人口1人当たり決算額の推移該当値テキスト130"/>
        <xdr:cNvSpPr txBox="1"/>
      </xdr:nvSpPr>
      <xdr:spPr>
        <a:xfrm>
          <a:off x="5740400" y="29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76,790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157233</xdr:rowOff>
    </xdr:from>
    <xdr:to>
      <xdr:col>4</xdr:col>
      <xdr:colOff>520700</xdr:colOff>
      <xdr:row>17</xdr:row>
      <xdr:rowOff>87383</xdr:rowOff>
    </xdr:to>
    <xdr:sp macro="" textlink="">
      <xdr:nvSpPr>
        <xdr:cNvPr id="73" name="円/楕円 72"/>
        <xdr:cNvSpPr/>
      </xdr:nvSpPr>
      <xdr:spPr bwMode="auto">
        <a:xfrm>
          <a:off x="4953000" y="294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72160</xdr:rowOff>
    </xdr:from>
    <xdr:ext cx="736600" cy="259045"/>
    <xdr:sp macro="" textlink="">
      <xdr:nvSpPr>
        <xdr:cNvPr id="74" name="テキスト ボックス 73"/>
        <xdr:cNvSpPr txBox="1"/>
      </xdr:nvSpPr>
      <xdr:spPr>
        <a:xfrm>
          <a:off x="4622800" y="303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18963</xdr:rowOff>
    </xdr:from>
    <xdr:to>
      <xdr:col>3</xdr:col>
      <xdr:colOff>955675</xdr:colOff>
      <xdr:row>17</xdr:row>
      <xdr:rowOff>120563</xdr:rowOff>
    </xdr:to>
    <xdr:sp macro="" textlink="">
      <xdr:nvSpPr>
        <xdr:cNvPr id="75" name="円/楕円 74"/>
        <xdr:cNvSpPr/>
      </xdr:nvSpPr>
      <xdr:spPr bwMode="auto">
        <a:xfrm>
          <a:off x="4254500" y="298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105340</xdr:rowOff>
    </xdr:from>
    <xdr:ext cx="762000" cy="259045"/>
    <xdr:sp macro="" textlink="">
      <xdr:nvSpPr>
        <xdr:cNvPr id="76" name="テキスト ボックス 75"/>
        <xdr:cNvSpPr txBox="1"/>
      </xdr:nvSpPr>
      <xdr:spPr>
        <a:xfrm>
          <a:off x="3924300" y="306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75,422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42362</xdr:rowOff>
    </xdr:from>
    <xdr:to>
      <xdr:col>3</xdr:col>
      <xdr:colOff>257175</xdr:colOff>
      <xdr:row>17</xdr:row>
      <xdr:rowOff>143962</xdr:rowOff>
    </xdr:to>
    <xdr:sp macro="" textlink="">
      <xdr:nvSpPr>
        <xdr:cNvPr id="77" name="円/楕円 76"/>
        <xdr:cNvSpPr/>
      </xdr:nvSpPr>
      <xdr:spPr bwMode="auto">
        <a:xfrm>
          <a:off x="3556000" y="300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128739</xdr:rowOff>
    </xdr:from>
    <xdr:ext cx="762000" cy="259045"/>
    <xdr:sp macro="" textlink="">
      <xdr:nvSpPr>
        <xdr:cNvPr id="78" name="テキスト ボックス 77"/>
        <xdr:cNvSpPr txBox="1"/>
      </xdr:nvSpPr>
      <xdr:spPr>
        <a:xfrm>
          <a:off x="3225800" y="309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155225</xdr:rowOff>
    </xdr:from>
    <xdr:to>
      <xdr:col>2</xdr:col>
      <xdr:colOff>692150</xdr:colOff>
      <xdr:row>17</xdr:row>
      <xdr:rowOff>85375</xdr:rowOff>
    </xdr:to>
    <xdr:sp macro="" textlink="">
      <xdr:nvSpPr>
        <xdr:cNvPr id="79" name="円/楕円 78"/>
        <xdr:cNvSpPr/>
      </xdr:nvSpPr>
      <xdr:spPr bwMode="auto">
        <a:xfrm>
          <a:off x="2857500" y="294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70152</xdr:rowOff>
    </xdr:from>
    <xdr:ext cx="762000" cy="259045"/>
    <xdr:sp macro="" textlink="">
      <xdr:nvSpPr>
        <xdr:cNvPr id="80" name="テキスト ボックス 79"/>
        <xdr:cNvSpPr txBox="1"/>
      </xdr:nvSpPr>
      <xdr:spPr>
        <a:xfrm>
          <a:off x="2527300" y="30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100460</xdr:rowOff>
    </xdr:from>
    <xdr:to>
      <xdr:col>4</xdr:col>
      <xdr:colOff>1117600</xdr:colOff>
      <xdr:row>37</xdr:row>
      <xdr:rowOff>149906</xdr:rowOff>
    </xdr:to>
    <xdr:cxnSp macro="">
      <xdr:nvCxnSpPr>
        <xdr:cNvPr id="112" name="直線コネクタ 111"/>
        <xdr:cNvCxnSpPr/>
      </xdr:nvCxnSpPr>
      <xdr:spPr bwMode="auto">
        <a:xfrm>
          <a:off x="5003800" y="7225160"/>
          <a:ext cx="647700" cy="49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50762</xdr:rowOff>
    </xdr:from>
    <xdr:to>
      <xdr:col>4</xdr:col>
      <xdr:colOff>469900</xdr:colOff>
      <xdr:row>37</xdr:row>
      <xdr:rowOff>100460</xdr:rowOff>
    </xdr:to>
    <xdr:cxnSp macro="">
      <xdr:nvCxnSpPr>
        <xdr:cNvPr id="115" name="直線コネクタ 114"/>
        <xdr:cNvCxnSpPr/>
      </xdr:nvCxnSpPr>
      <xdr:spPr bwMode="auto">
        <a:xfrm>
          <a:off x="4305300" y="7175462"/>
          <a:ext cx="698500" cy="4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62644</xdr:rowOff>
    </xdr:from>
    <xdr:to>
      <xdr:col>4</xdr:col>
      <xdr:colOff>520700</xdr:colOff>
      <xdr:row>36</xdr:row>
      <xdr:rowOff>164244</xdr:rowOff>
    </xdr:to>
    <xdr:sp macro="" textlink="">
      <xdr:nvSpPr>
        <xdr:cNvPr id="116" name="フローチャート : 判断 115"/>
        <xdr:cNvSpPr/>
      </xdr:nvSpPr>
      <xdr:spPr bwMode="auto">
        <a:xfrm>
          <a:off x="49530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174421</xdr:rowOff>
    </xdr:from>
    <xdr:ext cx="736600" cy="259045"/>
    <xdr:sp macro="" textlink="">
      <xdr:nvSpPr>
        <xdr:cNvPr id="117" name="テキスト ボックス 116"/>
        <xdr:cNvSpPr txBox="1"/>
      </xdr:nvSpPr>
      <xdr:spPr>
        <a:xfrm>
          <a:off x="4622800" y="678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31971</xdr:rowOff>
    </xdr:from>
    <xdr:to>
      <xdr:col>3</xdr:col>
      <xdr:colOff>904875</xdr:colOff>
      <xdr:row>37</xdr:row>
      <xdr:rowOff>50762</xdr:rowOff>
    </xdr:to>
    <xdr:cxnSp macro="">
      <xdr:nvCxnSpPr>
        <xdr:cNvPr id="118" name="直線コネクタ 117"/>
        <xdr:cNvCxnSpPr/>
      </xdr:nvCxnSpPr>
      <xdr:spPr bwMode="auto">
        <a:xfrm>
          <a:off x="3606800" y="7156671"/>
          <a:ext cx="698500" cy="18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93436</xdr:rowOff>
    </xdr:from>
    <xdr:to>
      <xdr:col>3</xdr:col>
      <xdr:colOff>955675</xdr:colOff>
      <xdr:row>37</xdr:row>
      <xdr:rowOff>23586</xdr:rowOff>
    </xdr:to>
    <xdr:sp macro="" textlink="">
      <xdr:nvSpPr>
        <xdr:cNvPr id="119" name="フローチャート : 判断 118"/>
        <xdr:cNvSpPr/>
      </xdr:nvSpPr>
      <xdr:spPr bwMode="auto">
        <a:xfrm>
          <a:off x="42545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205213</xdr:rowOff>
    </xdr:from>
    <xdr:ext cx="762000" cy="259045"/>
    <xdr:sp macro="" textlink="">
      <xdr:nvSpPr>
        <xdr:cNvPr id="120" name="テキスト ボックス 119"/>
        <xdr:cNvSpPr txBox="1"/>
      </xdr:nvSpPr>
      <xdr:spPr>
        <a:xfrm>
          <a:off x="3924300" y="681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150934</xdr:rowOff>
    </xdr:from>
    <xdr:to>
      <xdr:col>3</xdr:col>
      <xdr:colOff>206375</xdr:colOff>
      <xdr:row>37</xdr:row>
      <xdr:rowOff>31971</xdr:rowOff>
    </xdr:to>
    <xdr:cxnSp macro="">
      <xdr:nvCxnSpPr>
        <xdr:cNvPr id="121" name="直線コネクタ 120"/>
        <xdr:cNvCxnSpPr/>
      </xdr:nvCxnSpPr>
      <xdr:spPr bwMode="auto">
        <a:xfrm>
          <a:off x="2908300" y="7104184"/>
          <a:ext cx="698500" cy="5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31052</xdr:rowOff>
    </xdr:from>
    <xdr:to>
      <xdr:col>3</xdr:col>
      <xdr:colOff>257175</xdr:colOff>
      <xdr:row>36</xdr:row>
      <xdr:rowOff>132652</xdr:rowOff>
    </xdr:to>
    <xdr:sp macro="" textlink="">
      <xdr:nvSpPr>
        <xdr:cNvPr id="122" name="フローチャート : 判断 121"/>
        <xdr:cNvSpPr/>
      </xdr:nvSpPr>
      <xdr:spPr bwMode="auto">
        <a:xfrm>
          <a:off x="3556000" y="6984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142829</xdr:rowOff>
    </xdr:from>
    <xdr:ext cx="762000" cy="259045"/>
    <xdr:sp macro="" textlink="">
      <xdr:nvSpPr>
        <xdr:cNvPr id="123" name="テキスト ボックス 122"/>
        <xdr:cNvSpPr txBox="1"/>
      </xdr:nvSpPr>
      <xdr:spPr>
        <a:xfrm>
          <a:off x="3225800" y="675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341239</xdr:rowOff>
    </xdr:from>
    <xdr:to>
      <xdr:col>2</xdr:col>
      <xdr:colOff>692150</xdr:colOff>
      <xdr:row>36</xdr:row>
      <xdr:rowOff>99939</xdr:rowOff>
    </xdr:to>
    <xdr:sp macro="" textlink="">
      <xdr:nvSpPr>
        <xdr:cNvPr id="124" name="フローチャート : 判断 123"/>
        <xdr:cNvSpPr/>
      </xdr:nvSpPr>
      <xdr:spPr bwMode="auto">
        <a:xfrm>
          <a:off x="2857500" y="6951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110116</xdr:rowOff>
    </xdr:from>
    <xdr:ext cx="762000" cy="259045"/>
    <xdr:sp macro="" textlink="">
      <xdr:nvSpPr>
        <xdr:cNvPr id="125" name="テキスト ボックス 124"/>
        <xdr:cNvSpPr txBox="1"/>
      </xdr:nvSpPr>
      <xdr:spPr>
        <a:xfrm>
          <a:off x="2527300" y="672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99106</xdr:rowOff>
    </xdr:from>
    <xdr:to>
      <xdr:col>5</xdr:col>
      <xdr:colOff>34925</xdr:colOff>
      <xdr:row>37</xdr:row>
      <xdr:rowOff>200706</xdr:rowOff>
    </xdr:to>
    <xdr:sp macro="" textlink="">
      <xdr:nvSpPr>
        <xdr:cNvPr id="131" name="円/楕円 130"/>
        <xdr:cNvSpPr/>
      </xdr:nvSpPr>
      <xdr:spPr bwMode="auto">
        <a:xfrm>
          <a:off x="5600700" y="722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71183</xdr:rowOff>
    </xdr:from>
    <xdr:ext cx="762000" cy="259045"/>
    <xdr:sp macro="" textlink="">
      <xdr:nvSpPr>
        <xdr:cNvPr id="132" name="人口1人当たり決算額の推移該当値テキスト445"/>
        <xdr:cNvSpPr txBox="1"/>
      </xdr:nvSpPr>
      <xdr:spPr>
        <a:xfrm>
          <a:off x="5740400" y="719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49660</xdr:rowOff>
    </xdr:from>
    <xdr:to>
      <xdr:col>4</xdr:col>
      <xdr:colOff>520700</xdr:colOff>
      <xdr:row>37</xdr:row>
      <xdr:rowOff>151260</xdr:rowOff>
    </xdr:to>
    <xdr:sp macro="" textlink="">
      <xdr:nvSpPr>
        <xdr:cNvPr id="133" name="円/楕円 132"/>
        <xdr:cNvSpPr/>
      </xdr:nvSpPr>
      <xdr:spPr bwMode="auto">
        <a:xfrm>
          <a:off x="4953000" y="717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136037</xdr:rowOff>
    </xdr:from>
    <xdr:ext cx="736600" cy="259045"/>
    <xdr:sp macro="" textlink="">
      <xdr:nvSpPr>
        <xdr:cNvPr id="134" name="テキスト ボックス 133"/>
        <xdr:cNvSpPr txBox="1"/>
      </xdr:nvSpPr>
      <xdr:spPr>
        <a:xfrm>
          <a:off x="4622800" y="7260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171412</xdr:rowOff>
    </xdr:from>
    <xdr:to>
      <xdr:col>3</xdr:col>
      <xdr:colOff>955675</xdr:colOff>
      <xdr:row>37</xdr:row>
      <xdr:rowOff>101562</xdr:rowOff>
    </xdr:to>
    <xdr:sp macro="" textlink="">
      <xdr:nvSpPr>
        <xdr:cNvPr id="135" name="円/楕円 134"/>
        <xdr:cNvSpPr/>
      </xdr:nvSpPr>
      <xdr:spPr bwMode="auto">
        <a:xfrm>
          <a:off x="4254500" y="712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86339</xdr:rowOff>
    </xdr:from>
    <xdr:ext cx="762000" cy="259045"/>
    <xdr:sp macro="" textlink="">
      <xdr:nvSpPr>
        <xdr:cNvPr id="136" name="テキスト ボックス 135"/>
        <xdr:cNvSpPr txBox="1"/>
      </xdr:nvSpPr>
      <xdr:spPr>
        <a:xfrm>
          <a:off x="3924300" y="721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152621</xdr:rowOff>
    </xdr:from>
    <xdr:to>
      <xdr:col>3</xdr:col>
      <xdr:colOff>257175</xdr:colOff>
      <xdr:row>37</xdr:row>
      <xdr:rowOff>82771</xdr:rowOff>
    </xdr:to>
    <xdr:sp macro="" textlink="">
      <xdr:nvSpPr>
        <xdr:cNvPr id="137" name="円/楕円 136"/>
        <xdr:cNvSpPr/>
      </xdr:nvSpPr>
      <xdr:spPr bwMode="auto">
        <a:xfrm>
          <a:off x="3556000" y="710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67548</xdr:rowOff>
    </xdr:from>
    <xdr:ext cx="762000" cy="259045"/>
    <xdr:sp macro="" textlink="">
      <xdr:nvSpPr>
        <xdr:cNvPr id="138" name="テキスト ボックス 137"/>
        <xdr:cNvSpPr txBox="1"/>
      </xdr:nvSpPr>
      <xdr:spPr>
        <a:xfrm>
          <a:off x="3225800" y="71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100134</xdr:rowOff>
    </xdr:from>
    <xdr:to>
      <xdr:col>2</xdr:col>
      <xdr:colOff>692150</xdr:colOff>
      <xdr:row>37</xdr:row>
      <xdr:rowOff>30284</xdr:rowOff>
    </xdr:to>
    <xdr:sp macro="" textlink="">
      <xdr:nvSpPr>
        <xdr:cNvPr id="139" name="円/楕円 138"/>
        <xdr:cNvSpPr/>
      </xdr:nvSpPr>
      <xdr:spPr bwMode="auto">
        <a:xfrm>
          <a:off x="2857500" y="705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15061</xdr:rowOff>
    </xdr:from>
    <xdr:ext cx="762000" cy="259045"/>
    <xdr:sp macro="" textlink="">
      <xdr:nvSpPr>
        <xdr:cNvPr id="140" name="テキスト ボックス 139"/>
        <xdr:cNvSpPr txBox="1"/>
      </xdr:nvSpPr>
      <xdr:spPr>
        <a:xfrm>
          <a:off x="2527300" y="713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72,236
71,325
264.14
32,542,935
31,185,804
1,274,061
18,593,602
27,605,718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94533</xdr:rowOff>
    </xdr:from>
    <xdr:to>
      <xdr:col>6</xdr:col>
      <xdr:colOff>511175</xdr:colOff>
      <xdr:row>36</xdr:row>
      <xdr:rowOff>126479</xdr:rowOff>
    </xdr:to>
    <xdr:cxnSp macro="">
      <xdr:nvCxnSpPr>
        <xdr:cNvPr id="61" name="直線コネクタ 60"/>
        <xdr:cNvCxnSpPr/>
      </xdr:nvCxnSpPr>
      <xdr:spPr>
        <a:xfrm>
          <a:off x="3797300" y="6266733"/>
          <a:ext cx="838200" cy="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94533</xdr:rowOff>
    </xdr:from>
    <xdr:to>
      <xdr:col>5</xdr:col>
      <xdr:colOff>358775</xdr:colOff>
      <xdr:row>36</xdr:row>
      <xdr:rowOff>103543</xdr:rowOff>
    </xdr:to>
    <xdr:cxnSp macro="">
      <xdr:nvCxnSpPr>
        <xdr:cNvPr id="64" name="直線コネクタ 63"/>
        <xdr:cNvCxnSpPr/>
      </xdr:nvCxnSpPr>
      <xdr:spPr>
        <a:xfrm flipV="1">
          <a:off x="2908300" y="6266733"/>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128829</xdr:rowOff>
    </xdr:from>
    <xdr:to>
      <xdr:col>5</xdr:col>
      <xdr:colOff>409575</xdr:colOff>
      <xdr:row>36</xdr:row>
      <xdr:rowOff>58979</xdr:rowOff>
    </xdr:to>
    <xdr:sp macro="" textlink="">
      <xdr:nvSpPr>
        <xdr:cNvPr id="65" name="フローチャート : 判断 64"/>
        <xdr:cNvSpPr/>
      </xdr:nvSpPr>
      <xdr:spPr>
        <a:xfrm>
          <a:off x="3746500" y="612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75506</xdr:rowOff>
    </xdr:from>
    <xdr:ext cx="534377" cy="259045"/>
    <xdr:sp macro="" textlink="">
      <xdr:nvSpPr>
        <xdr:cNvPr id="66" name="テキスト ボックス 65"/>
        <xdr:cNvSpPr txBox="1"/>
      </xdr:nvSpPr>
      <xdr:spPr>
        <a:xfrm>
          <a:off x="3530111" y="59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103543</xdr:rowOff>
    </xdr:from>
    <xdr:to>
      <xdr:col>4</xdr:col>
      <xdr:colOff>155575</xdr:colOff>
      <xdr:row>36</xdr:row>
      <xdr:rowOff>131356</xdr:rowOff>
    </xdr:to>
    <xdr:cxnSp macro="">
      <xdr:nvCxnSpPr>
        <xdr:cNvPr id="67" name="直線コネクタ 66"/>
        <xdr:cNvCxnSpPr/>
      </xdr:nvCxnSpPr>
      <xdr:spPr>
        <a:xfrm flipV="1">
          <a:off x="2019300" y="627574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9499</xdr:rowOff>
    </xdr:from>
    <xdr:to>
      <xdr:col>4</xdr:col>
      <xdr:colOff>206375</xdr:colOff>
      <xdr:row>36</xdr:row>
      <xdr:rowOff>111099</xdr:rowOff>
    </xdr:to>
    <xdr:sp macro="" textlink="">
      <xdr:nvSpPr>
        <xdr:cNvPr id="68" name="フローチャート : 判断 67"/>
        <xdr:cNvSpPr/>
      </xdr:nvSpPr>
      <xdr:spPr>
        <a:xfrm>
          <a:off x="2857500" y="61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127626</xdr:rowOff>
    </xdr:from>
    <xdr:ext cx="534377" cy="259045"/>
    <xdr:sp macro="" textlink="">
      <xdr:nvSpPr>
        <xdr:cNvPr id="69" name="テキスト ボックス 68"/>
        <xdr:cNvSpPr txBox="1"/>
      </xdr:nvSpPr>
      <xdr:spPr>
        <a:xfrm>
          <a:off x="2641111" y="59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70910</xdr:rowOff>
    </xdr:from>
    <xdr:to>
      <xdr:col>2</xdr:col>
      <xdr:colOff>638175</xdr:colOff>
      <xdr:row>36</xdr:row>
      <xdr:rowOff>131356</xdr:rowOff>
    </xdr:to>
    <xdr:cxnSp macro="">
      <xdr:nvCxnSpPr>
        <xdr:cNvPr id="70" name="直線コネクタ 69"/>
        <xdr:cNvCxnSpPr/>
      </xdr:nvCxnSpPr>
      <xdr:spPr>
        <a:xfrm>
          <a:off x="1130300" y="6243110"/>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22644</xdr:rowOff>
    </xdr:from>
    <xdr:to>
      <xdr:col>3</xdr:col>
      <xdr:colOff>3175</xdr:colOff>
      <xdr:row>36</xdr:row>
      <xdr:rowOff>124244</xdr:rowOff>
    </xdr:to>
    <xdr:sp macro="" textlink="">
      <xdr:nvSpPr>
        <xdr:cNvPr id="71" name="フローチャート : 判断 70"/>
        <xdr:cNvSpPr/>
      </xdr:nvSpPr>
      <xdr:spPr>
        <a:xfrm>
          <a:off x="1968500" y="619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140771</xdr:rowOff>
    </xdr:from>
    <xdr:ext cx="534377" cy="259045"/>
    <xdr:sp macro="" textlink="">
      <xdr:nvSpPr>
        <xdr:cNvPr id="72" name="テキスト ボックス 71"/>
        <xdr:cNvSpPr txBox="1"/>
      </xdr:nvSpPr>
      <xdr:spPr>
        <a:xfrm>
          <a:off x="1752111" y="59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150584</xdr:rowOff>
    </xdr:from>
    <xdr:to>
      <xdr:col>1</xdr:col>
      <xdr:colOff>485775</xdr:colOff>
      <xdr:row>36</xdr:row>
      <xdr:rowOff>80734</xdr:rowOff>
    </xdr:to>
    <xdr:sp macro="" textlink="">
      <xdr:nvSpPr>
        <xdr:cNvPr id="73" name="フローチャート : 判断 72"/>
        <xdr:cNvSpPr/>
      </xdr:nvSpPr>
      <xdr:spPr>
        <a:xfrm>
          <a:off x="1079500" y="615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97261</xdr:rowOff>
    </xdr:from>
    <xdr:ext cx="534377" cy="259045"/>
    <xdr:sp macro="" textlink="">
      <xdr:nvSpPr>
        <xdr:cNvPr id="74" name="テキスト ボックス 73"/>
        <xdr:cNvSpPr txBox="1"/>
      </xdr:nvSpPr>
      <xdr:spPr>
        <a:xfrm>
          <a:off x="863111" y="59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75679</xdr:rowOff>
    </xdr:from>
    <xdr:to>
      <xdr:col>6</xdr:col>
      <xdr:colOff>561975</xdr:colOff>
      <xdr:row>37</xdr:row>
      <xdr:rowOff>5829</xdr:rowOff>
    </xdr:to>
    <xdr:sp macro="" textlink="">
      <xdr:nvSpPr>
        <xdr:cNvPr id="80" name="円/楕円 79"/>
        <xdr:cNvSpPr/>
      </xdr:nvSpPr>
      <xdr:spPr>
        <a:xfrm>
          <a:off x="4584700" y="62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54106</xdr:rowOff>
    </xdr:from>
    <xdr:ext cx="534377" cy="259045"/>
    <xdr:sp macro="" textlink="">
      <xdr:nvSpPr>
        <xdr:cNvPr id="81" name="人件費該当値テキスト"/>
        <xdr:cNvSpPr txBox="1"/>
      </xdr:nvSpPr>
      <xdr:spPr>
        <a:xfrm>
          <a:off x="4686300" y="62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43733</xdr:rowOff>
    </xdr:from>
    <xdr:to>
      <xdr:col>5</xdr:col>
      <xdr:colOff>409575</xdr:colOff>
      <xdr:row>36</xdr:row>
      <xdr:rowOff>145333</xdr:rowOff>
    </xdr:to>
    <xdr:sp macro="" textlink="">
      <xdr:nvSpPr>
        <xdr:cNvPr id="82" name="円/楕円 81"/>
        <xdr:cNvSpPr/>
      </xdr:nvSpPr>
      <xdr:spPr>
        <a:xfrm>
          <a:off x="3746500" y="62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136460</xdr:rowOff>
    </xdr:from>
    <xdr:ext cx="534377" cy="259045"/>
    <xdr:sp macro="" textlink="">
      <xdr:nvSpPr>
        <xdr:cNvPr id="83" name="テキスト ボックス 82"/>
        <xdr:cNvSpPr txBox="1"/>
      </xdr:nvSpPr>
      <xdr:spPr>
        <a:xfrm>
          <a:off x="3530111" y="63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52743</xdr:rowOff>
    </xdr:from>
    <xdr:to>
      <xdr:col>4</xdr:col>
      <xdr:colOff>206375</xdr:colOff>
      <xdr:row>36</xdr:row>
      <xdr:rowOff>154343</xdr:rowOff>
    </xdr:to>
    <xdr:sp macro="" textlink="">
      <xdr:nvSpPr>
        <xdr:cNvPr id="84" name="円/楕円 83"/>
        <xdr:cNvSpPr/>
      </xdr:nvSpPr>
      <xdr:spPr>
        <a:xfrm>
          <a:off x="2857500" y="62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145470</xdr:rowOff>
    </xdr:from>
    <xdr:ext cx="534377" cy="259045"/>
    <xdr:sp macro="" textlink="">
      <xdr:nvSpPr>
        <xdr:cNvPr id="85" name="テキスト ボックス 84"/>
        <xdr:cNvSpPr txBox="1"/>
      </xdr:nvSpPr>
      <xdr:spPr>
        <a:xfrm>
          <a:off x="2641111" y="631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80556</xdr:rowOff>
    </xdr:from>
    <xdr:to>
      <xdr:col>3</xdr:col>
      <xdr:colOff>3175</xdr:colOff>
      <xdr:row>37</xdr:row>
      <xdr:rowOff>10706</xdr:rowOff>
    </xdr:to>
    <xdr:sp macro="" textlink="">
      <xdr:nvSpPr>
        <xdr:cNvPr id="86" name="円/楕円 85"/>
        <xdr:cNvSpPr/>
      </xdr:nvSpPr>
      <xdr:spPr>
        <a:xfrm>
          <a:off x="1968500" y="62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1833</xdr:rowOff>
    </xdr:from>
    <xdr:ext cx="534377" cy="259045"/>
    <xdr:sp macro="" textlink="">
      <xdr:nvSpPr>
        <xdr:cNvPr id="87" name="テキスト ボックス 86"/>
        <xdr:cNvSpPr txBox="1"/>
      </xdr:nvSpPr>
      <xdr:spPr>
        <a:xfrm>
          <a:off x="1752111" y="6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20110</xdr:rowOff>
    </xdr:from>
    <xdr:to>
      <xdr:col>1</xdr:col>
      <xdr:colOff>485775</xdr:colOff>
      <xdr:row>36</xdr:row>
      <xdr:rowOff>121710</xdr:rowOff>
    </xdr:to>
    <xdr:sp macro="" textlink="">
      <xdr:nvSpPr>
        <xdr:cNvPr id="88" name="円/楕円 87"/>
        <xdr:cNvSpPr/>
      </xdr:nvSpPr>
      <xdr:spPr>
        <a:xfrm>
          <a:off x="1079500" y="61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112837</xdr:rowOff>
    </xdr:from>
    <xdr:ext cx="534377" cy="259045"/>
    <xdr:sp macro="" textlink="">
      <xdr:nvSpPr>
        <xdr:cNvPr id="89" name="テキスト ボックス 88"/>
        <xdr:cNvSpPr txBox="1"/>
      </xdr:nvSpPr>
      <xdr:spPr>
        <a:xfrm>
          <a:off x="863111" y="62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150085</xdr:rowOff>
    </xdr:from>
    <xdr:to>
      <xdr:col>6</xdr:col>
      <xdr:colOff>511175</xdr:colOff>
      <xdr:row>54</xdr:row>
      <xdr:rowOff>155457</xdr:rowOff>
    </xdr:to>
    <xdr:cxnSp macro="">
      <xdr:nvCxnSpPr>
        <xdr:cNvPr id="121" name="直線コネクタ 120"/>
        <xdr:cNvCxnSpPr/>
      </xdr:nvCxnSpPr>
      <xdr:spPr>
        <a:xfrm flipV="1">
          <a:off x="3797300" y="9408385"/>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155457</xdr:rowOff>
    </xdr:from>
    <xdr:to>
      <xdr:col>5</xdr:col>
      <xdr:colOff>358775</xdr:colOff>
      <xdr:row>54</xdr:row>
      <xdr:rowOff>161646</xdr:rowOff>
    </xdr:to>
    <xdr:cxnSp macro="">
      <xdr:nvCxnSpPr>
        <xdr:cNvPr id="124" name="直線コネクタ 123"/>
        <xdr:cNvCxnSpPr/>
      </xdr:nvCxnSpPr>
      <xdr:spPr>
        <a:xfrm flipV="1">
          <a:off x="2908300" y="9413757"/>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63852</xdr:rowOff>
    </xdr:from>
    <xdr:to>
      <xdr:col>5</xdr:col>
      <xdr:colOff>409575</xdr:colOff>
      <xdr:row>53</xdr:row>
      <xdr:rowOff>165452</xdr:rowOff>
    </xdr:to>
    <xdr:sp macro="" textlink="">
      <xdr:nvSpPr>
        <xdr:cNvPr id="125" name="フローチャート : 判断 124"/>
        <xdr:cNvSpPr/>
      </xdr:nvSpPr>
      <xdr:spPr>
        <a:xfrm>
          <a:off x="3746500" y="9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10529</xdr:rowOff>
    </xdr:from>
    <xdr:ext cx="534377" cy="259045"/>
    <xdr:sp macro="" textlink="">
      <xdr:nvSpPr>
        <xdr:cNvPr id="126" name="テキスト ボックス 125"/>
        <xdr:cNvSpPr txBox="1"/>
      </xdr:nvSpPr>
      <xdr:spPr>
        <a:xfrm>
          <a:off x="3530111" y="8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161646</xdr:rowOff>
    </xdr:from>
    <xdr:to>
      <xdr:col>4</xdr:col>
      <xdr:colOff>155575</xdr:colOff>
      <xdr:row>55</xdr:row>
      <xdr:rowOff>45974</xdr:rowOff>
    </xdr:to>
    <xdr:cxnSp macro="">
      <xdr:nvCxnSpPr>
        <xdr:cNvPr id="127" name="直線コネクタ 126"/>
        <xdr:cNvCxnSpPr/>
      </xdr:nvCxnSpPr>
      <xdr:spPr>
        <a:xfrm flipV="1">
          <a:off x="2019300" y="9419946"/>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108331</xdr:rowOff>
    </xdr:from>
    <xdr:to>
      <xdr:col>4</xdr:col>
      <xdr:colOff>206375</xdr:colOff>
      <xdr:row>55</xdr:row>
      <xdr:rowOff>38481</xdr:rowOff>
    </xdr:to>
    <xdr:sp macro="" textlink="">
      <xdr:nvSpPr>
        <xdr:cNvPr id="128" name="フローチャート : 判断 127"/>
        <xdr:cNvSpPr/>
      </xdr:nvSpPr>
      <xdr:spPr>
        <a:xfrm>
          <a:off x="2857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55008</xdr:rowOff>
    </xdr:from>
    <xdr:ext cx="534377" cy="259045"/>
    <xdr:sp macro="" textlink="">
      <xdr:nvSpPr>
        <xdr:cNvPr id="129" name="テキスト ボックス 128"/>
        <xdr:cNvSpPr txBox="1"/>
      </xdr:nvSpPr>
      <xdr:spPr>
        <a:xfrm>
          <a:off x="2641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45974</xdr:rowOff>
    </xdr:from>
    <xdr:to>
      <xdr:col>2</xdr:col>
      <xdr:colOff>638175</xdr:colOff>
      <xdr:row>55</xdr:row>
      <xdr:rowOff>58204</xdr:rowOff>
    </xdr:to>
    <xdr:cxnSp macro="">
      <xdr:nvCxnSpPr>
        <xdr:cNvPr id="130" name="直線コネクタ 129"/>
        <xdr:cNvCxnSpPr/>
      </xdr:nvCxnSpPr>
      <xdr:spPr>
        <a:xfrm flipV="1">
          <a:off x="1130300" y="9475724"/>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104135</xdr:rowOff>
    </xdr:from>
    <xdr:to>
      <xdr:col>3</xdr:col>
      <xdr:colOff>3175</xdr:colOff>
      <xdr:row>55</xdr:row>
      <xdr:rowOff>34285</xdr:rowOff>
    </xdr:to>
    <xdr:sp macro="" textlink="">
      <xdr:nvSpPr>
        <xdr:cNvPr id="131" name="フローチャート : 判断 130"/>
        <xdr:cNvSpPr/>
      </xdr:nvSpPr>
      <xdr:spPr>
        <a:xfrm>
          <a:off x="1968500" y="936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50812</xdr:rowOff>
    </xdr:from>
    <xdr:ext cx="534377" cy="259045"/>
    <xdr:sp macro="" textlink="">
      <xdr:nvSpPr>
        <xdr:cNvPr id="132" name="テキスト ボックス 131"/>
        <xdr:cNvSpPr txBox="1"/>
      </xdr:nvSpPr>
      <xdr:spPr>
        <a:xfrm>
          <a:off x="1752111" y="91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28387</xdr:rowOff>
    </xdr:from>
    <xdr:to>
      <xdr:col>1</xdr:col>
      <xdr:colOff>485775</xdr:colOff>
      <xdr:row>55</xdr:row>
      <xdr:rowOff>129987</xdr:rowOff>
    </xdr:to>
    <xdr:sp macro="" textlink="">
      <xdr:nvSpPr>
        <xdr:cNvPr id="133" name="フローチャート : 判断 132"/>
        <xdr:cNvSpPr/>
      </xdr:nvSpPr>
      <xdr:spPr>
        <a:xfrm>
          <a:off x="1079500" y="945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121114</xdr:rowOff>
    </xdr:from>
    <xdr:ext cx="534377" cy="259045"/>
    <xdr:sp macro="" textlink="">
      <xdr:nvSpPr>
        <xdr:cNvPr id="134" name="テキスト ボックス 133"/>
        <xdr:cNvSpPr txBox="1"/>
      </xdr:nvSpPr>
      <xdr:spPr>
        <a:xfrm>
          <a:off x="863111" y="955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99285</xdr:rowOff>
    </xdr:from>
    <xdr:to>
      <xdr:col>6</xdr:col>
      <xdr:colOff>561975</xdr:colOff>
      <xdr:row>55</xdr:row>
      <xdr:rowOff>29435</xdr:rowOff>
    </xdr:to>
    <xdr:sp macro="" textlink="">
      <xdr:nvSpPr>
        <xdr:cNvPr id="140" name="円/楕円 139"/>
        <xdr:cNvSpPr/>
      </xdr:nvSpPr>
      <xdr:spPr>
        <a:xfrm>
          <a:off x="4584700" y="93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122162</xdr:rowOff>
    </xdr:from>
    <xdr:ext cx="534377" cy="259045"/>
    <xdr:sp macro="" textlink="">
      <xdr:nvSpPr>
        <xdr:cNvPr id="141" name="物件費該当値テキスト"/>
        <xdr:cNvSpPr txBox="1"/>
      </xdr:nvSpPr>
      <xdr:spPr>
        <a:xfrm>
          <a:off x="4686300" y="92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104657</xdr:rowOff>
    </xdr:from>
    <xdr:to>
      <xdr:col>5</xdr:col>
      <xdr:colOff>409575</xdr:colOff>
      <xdr:row>55</xdr:row>
      <xdr:rowOff>34807</xdr:rowOff>
    </xdr:to>
    <xdr:sp macro="" textlink="">
      <xdr:nvSpPr>
        <xdr:cNvPr id="142" name="円/楕円 141"/>
        <xdr:cNvSpPr/>
      </xdr:nvSpPr>
      <xdr:spPr>
        <a:xfrm>
          <a:off x="3746500" y="93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25934</xdr:rowOff>
    </xdr:from>
    <xdr:ext cx="534377" cy="259045"/>
    <xdr:sp macro="" textlink="">
      <xdr:nvSpPr>
        <xdr:cNvPr id="143" name="テキスト ボックス 142"/>
        <xdr:cNvSpPr txBox="1"/>
      </xdr:nvSpPr>
      <xdr:spPr>
        <a:xfrm>
          <a:off x="3530111" y="945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110846</xdr:rowOff>
    </xdr:from>
    <xdr:to>
      <xdr:col>4</xdr:col>
      <xdr:colOff>206375</xdr:colOff>
      <xdr:row>55</xdr:row>
      <xdr:rowOff>40996</xdr:rowOff>
    </xdr:to>
    <xdr:sp macro="" textlink="">
      <xdr:nvSpPr>
        <xdr:cNvPr id="144" name="円/楕円 143"/>
        <xdr:cNvSpPr/>
      </xdr:nvSpPr>
      <xdr:spPr>
        <a:xfrm>
          <a:off x="2857500" y="93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32123</xdr:rowOff>
    </xdr:from>
    <xdr:ext cx="534377" cy="259045"/>
    <xdr:sp macro="" textlink="">
      <xdr:nvSpPr>
        <xdr:cNvPr id="145" name="テキスト ボックス 144"/>
        <xdr:cNvSpPr txBox="1"/>
      </xdr:nvSpPr>
      <xdr:spPr>
        <a:xfrm>
          <a:off x="2641111" y="94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166624</xdr:rowOff>
    </xdr:from>
    <xdr:to>
      <xdr:col>3</xdr:col>
      <xdr:colOff>3175</xdr:colOff>
      <xdr:row>55</xdr:row>
      <xdr:rowOff>96774</xdr:rowOff>
    </xdr:to>
    <xdr:sp macro="" textlink="">
      <xdr:nvSpPr>
        <xdr:cNvPr id="146" name="円/楕円 145"/>
        <xdr:cNvSpPr/>
      </xdr:nvSpPr>
      <xdr:spPr>
        <a:xfrm>
          <a:off x="1968500" y="94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87901</xdr:rowOff>
    </xdr:from>
    <xdr:ext cx="534377" cy="259045"/>
    <xdr:sp macro="" textlink="">
      <xdr:nvSpPr>
        <xdr:cNvPr id="147" name="テキスト ボックス 146"/>
        <xdr:cNvSpPr txBox="1"/>
      </xdr:nvSpPr>
      <xdr:spPr>
        <a:xfrm>
          <a:off x="1752111" y="951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7404</xdr:rowOff>
    </xdr:from>
    <xdr:to>
      <xdr:col>1</xdr:col>
      <xdr:colOff>485775</xdr:colOff>
      <xdr:row>55</xdr:row>
      <xdr:rowOff>109004</xdr:rowOff>
    </xdr:to>
    <xdr:sp macro="" textlink="">
      <xdr:nvSpPr>
        <xdr:cNvPr id="148" name="円/楕円 147"/>
        <xdr:cNvSpPr/>
      </xdr:nvSpPr>
      <xdr:spPr>
        <a:xfrm>
          <a:off x="1079500" y="94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125531</xdr:rowOff>
    </xdr:from>
    <xdr:ext cx="534377" cy="259045"/>
    <xdr:sp macro="" textlink="">
      <xdr:nvSpPr>
        <xdr:cNvPr id="149" name="テキスト ボックス 148"/>
        <xdr:cNvSpPr txBox="1"/>
      </xdr:nvSpPr>
      <xdr:spPr>
        <a:xfrm>
          <a:off x="863111" y="92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158511</xdr:rowOff>
    </xdr:from>
    <xdr:to>
      <xdr:col>6</xdr:col>
      <xdr:colOff>511175</xdr:colOff>
      <xdr:row>79</xdr:row>
      <xdr:rowOff>17594</xdr:rowOff>
    </xdr:to>
    <xdr:cxnSp macro="">
      <xdr:nvCxnSpPr>
        <xdr:cNvPr id="180" name="直線コネクタ 179"/>
        <xdr:cNvCxnSpPr/>
      </xdr:nvCxnSpPr>
      <xdr:spPr>
        <a:xfrm flipV="1">
          <a:off x="3797300" y="13531611"/>
          <a:ext cx="838200" cy="3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17594</xdr:rowOff>
    </xdr:from>
    <xdr:to>
      <xdr:col>5</xdr:col>
      <xdr:colOff>358775</xdr:colOff>
      <xdr:row>79</xdr:row>
      <xdr:rowOff>31834</xdr:rowOff>
    </xdr:to>
    <xdr:cxnSp macro="">
      <xdr:nvCxnSpPr>
        <xdr:cNvPr id="183" name="直線コネクタ 182"/>
        <xdr:cNvCxnSpPr/>
      </xdr:nvCxnSpPr>
      <xdr:spPr>
        <a:xfrm flipV="1">
          <a:off x="2908300" y="13562144"/>
          <a:ext cx="889000" cy="1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37694</xdr:rowOff>
    </xdr:from>
    <xdr:to>
      <xdr:col>5</xdr:col>
      <xdr:colOff>409575</xdr:colOff>
      <xdr:row>78</xdr:row>
      <xdr:rowOff>139294</xdr:rowOff>
    </xdr:to>
    <xdr:sp macro="" textlink="">
      <xdr:nvSpPr>
        <xdr:cNvPr id="184" name="フローチャート : 判断 183"/>
        <xdr:cNvSpPr/>
      </xdr:nvSpPr>
      <xdr:spPr>
        <a:xfrm>
          <a:off x="3746500" y="1341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155821</xdr:rowOff>
    </xdr:from>
    <xdr:ext cx="469744" cy="259045"/>
    <xdr:sp macro="" textlink="">
      <xdr:nvSpPr>
        <xdr:cNvPr id="185" name="テキスト ボックス 184"/>
        <xdr:cNvSpPr txBox="1"/>
      </xdr:nvSpPr>
      <xdr:spPr>
        <a:xfrm>
          <a:off x="3562427" y="131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165565</xdr:rowOff>
    </xdr:from>
    <xdr:to>
      <xdr:col>4</xdr:col>
      <xdr:colOff>155575</xdr:colOff>
      <xdr:row>79</xdr:row>
      <xdr:rowOff>31834</xdr:rowOff>
    </xdr:to>
    <xdr:cxnSp macro="">
      <xdr:nvCxnSpPr>
        <xdr:cNvPr id="186" name="直線コネクタ 185"/>
        <xdr:cNvCxnSpPr/>
      </xdr:nvCxnSpPr>
      <xdr:spPr>
        <a:xfrm>
          <a:off x="2019300" y="1353866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48112</xdr:rowOff>
    </xdr:from>
    <xdr:to>
      <xdr:col>4</xdr:col>
      <xdr:colOff>206375</xdr:colOff>
      <xdr:row>78</xdr:row>
      <xdr:rowOff>149712</xdr:rowOff>
    </xdr:to>
    <xdr:sp macro="" textlink="">
      <xdr:nvSpPr>
        <xdr:cNvPr id="187" name="フローチャート : 判断 186"/>
        <xdr:cNvSpPr/>
      </xdr:nvSpPr>
      <xdr:spPr>
        <a:xfrm>
          <a:off x="2857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166239</xdr:rowOff>
    </xdr:from>
    <xdr:ext cx="469744" cy="259045"/>
    <xdr:sp macro="" textlink="">
      <xdr:nvSpPr>
        <xdr:cNvPr id="188" name="テキスト ボックス 187"/>
        <xdr:cNvSpPr txBox="1"/>
      </xdr:nvSpPr>
      <xdr:spPr>
        <a:xfrm>
          <a:off x="2673427" y="131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165565</xdr:rowOff>
    </xdr:from>
    <xdr:to>
      <xdr:col>2</xdr:col>
      <xdr:colOff>638175</xdr:colOff>
      <xdr:row>79</xdr:row>
      <xdr:rowOff>51885</xdr:rowOff>
    </xdr:to>
    <xdr:cxnSp macro="">
      <xdr:nvCxnSpPr>
        <xdr:cNvPr id="189" name="直線コネクタ 188"/>
        <xdr:cNvCxnSpPr/>
      </xdr:nvCxnSpPr>
      <xdr:spPr>
        <a:xfrm flipV="1">
          <a:off x="1130300" y="13538665"/>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65549</xdr:rowOff>
    </xdr:from>
    <xdr:to>
      <xdr:col>3</xdr:col>
      <xdr:colOff>3175</xdr:colOff>
      <xdr:row>78</xdr:row>
      <xdr:rowOff>167149</xdr:rowOff>
    </xdr:to>
    <xdr:sp macro="" textlink="">
      <xdr:nvSpPr>
        <xdr:cNvPr id="190" name="フローチャート : 判断 189"/>
        <xdr:cNvSpPr/>
      </xdr:nvSpPr>
      <xdr:spPr>
        <a:xfrm>
          <a:off x="1968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12226</xdr:rowOff>
    </xdr:from>
    <xdr:ext cx="469744" cy="259045"/>
    <xdr:sp macro="" textlink="">
      <xdr:nvSpPr>
        <xdr:cNvPr id="191" name="テキスト ボックス 190"/>
        <xdr:cNvSpPr txBox="1"/>
      </xdr:nvSpPr>
      <xdr:spPr>
        <a:xfrm>
          <a:off x="1784427" y="1321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73093</xdr:rowOff>
    </xdr:from>
    <xdr:to>
      <xdr:col>1</xdr:col>
      <xdr:colOff>485775</xdr:colOff>
      <xdr:row>79</xdr:row>
      <xdr:rowOff>3243</xdr:rowOff>
    </xdr:to>
    <xdr:sp macro="" textlink="">
      <xdr:nvSpPr>
        <xdr:cNvPr id="192" name="フローチャート : 判断 191"/>
        <xdr:cNvSpPr/>
      </xdr:nvSpPr>
      <xdr:spPr>
        <a:xfrm>
          <a:off x="1079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19770</xdr:rowOff>
    </xdr:from>
    <xdr:ext cx="469744" cy="259045"/>
    <xdr:sp macro="" textlink="">
      <xdr:nvSpPr>
        <xdr:cNvPr id="193" name="テキスト ボックス 192"/>
        <xdr:cNvSpPr txBox="1"/>
      </xdr:nvSpPr>
      <xdr:spPr>
        <a:xfrm>
          <a:off x="895427" y="1322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107711</xdr:rowOff>
    </xdr:from>
    <xdr:to>
      <xdr:col>6</xdr:col>
      <xdr:colOff>561975</xdr:colOff>
      <xdr:row>79</xdr:row>
      <xdr:rowOff>37861</xdr:rowOff>
    </xdr:to>
    <xdr:sp macro="" textlink="">
      <xdr:nvSpPr>
        <xdr:cNvPr id="199" name="円/楕円 198"/>
        <xdr:cNvSpPr/>
      </xdr:nvSpPr>
      <xdr:spPr>
        <a:xfrm>
          <a:off x="4584700" y="134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22638</xdr:rowOff>
    </xdr:from>
    <xdr:ext cx="469744" cy="259045"/>
    <xdr:sp macro="" textlink="">
      <xdr:nvSpPr>
        <xdr:cNvPr id="200" name="維持補修費該当値テキスト"/>
        <xdr:cNvSpPr txBox="1"/>
      </xdr:nvSpPr>
      <xdr:spPr>
        <a:xfrm>
          <a:off x="4686300" y="133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138244</xdr:rowOff>
    </xdr:from>
    <xdr:to>
      <xdr:col>5</xdr:col>
      <xdr:colOff>409575</xdr:colOff>
      <xdr:row>79</xdr:row>
      <xdr:rowOff>68394</xdr:rowOff>
    </xdr:to>
    <xdr:sp macro="" textlink="">
      <xdr:nvSpPr>
        <xdr:cNvPr id="201" name="円/楕円 200"/>
        <xdr:cNvSpPr/>
      </xdr:nvSpPr>
      <xdr:spPr>
        <a:xfrm>
          <a:off x="3746500" y="135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59521</xdr:rowOff>
    </xdr:from>
    <xdr:ext cx="469744" cy="259045"/>
    <xdr:sp macro="" textlink="">
      <xdr:nvSpPr>
        <xdr:cNvPr id="202" name="テキスト ボックス 201"/>
        <xdr:cNvSpPr txBox="1"/>
      </xdr:nvSpPr>
      <xdr:spPr>
        <a:xfrm>
          <a:off x="3562427" y="1360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152484</xdr:rowOff>
    </xdr:from>
    <xdr:to>
      <xdr:col>4</xdr:col>
      <xdr:colOff>206375</xdr:colOff>
      <xdr:row>79</xdr:row>
      <xdr:rowOff>82634</xdr:rowOff>
    </xdr:to>
    <xdr:sp macro="" textlink="">
      <xdr:nvSpPr>
        <xdr:cNvPr id="203" name="円/楕円 202"/>
        <xdr:cNvSpPr/>
      </xdr:nvSpPr>
      <xdr:spPr>
        <a:xfrm>
          <a:off x="2857500" y="135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73761</xdr:rowOff>
    </xdr:from>
    <xdr:ext cx="469744" cy="259045"/>
    <xdr:sp macro="" textlink="">
      <xdr:nvSpPr>
        <xdr:cNvPr id="204" name="テキスト ボックス 203"/>
        <xdr:cNvSpPr txBox="1"/>
      </xdr:nvSpPr>
      <xdr:spPr>
        <a:xfrm>
          <a:off x="2673427" y="1361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114765</xdr:rowOff>
    </xdr:from>
    <xdr:to>
      <xdr:col>3</xdr:col>
      <xdr:colOff>3175</xdr:colOff>
      <xdr:row>79</xdr:row>
      <xdr:rowOff>44915</xdr:rowOff>
    </xdr:to>
    <xdr:sp macro="" textlink="">
      <xdr:nvSpPr>
        <xdr:cNvPr id="205" name="円/楕円 204"/>
        <xdr:cNvSpPr/>
      </xdr:nvSpPr>
      <xdr:spPr>
        <a:xfrm>
          <a:off x="1968500" y="13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36042</xdr:rowOff>
    </xdr:from>
    <xdr:ext cx="469744" cy="259045"/>
    <xdr:sp macro="" textlink="">
      <xdr:nvSpPr>
        <xdr:cNvPr id="206" name="テキスト ボックス 205"/>
        <xdr:cNvSpPr txBox="1"/>
      </xdr:nvSpPr>
      <xdr:spPr>
        <a:xfrm>
          <a:off x="1784427" y="1358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1085</xdr:rowOff>
    </xdr:from>
    <xdr:to>
      <xdr:col>1</xdr:col>
      <xdr:colOff>485775</xdr:colOff>
      <xdr:row>79</xdr:row>
      <xdr:rowOff>102685</xdr:rowOff>
    </xdr:to>
    <xdr:sp macro="" textlink="">
      <xdr:nvSpPr>
        <xdr:cNvPr id="207" name="円/楕円 206"/>
        <xdr:cNvSpPr/>
      </xdr:nvSpPr>
      <xdr:spPr>
        <a:xfrm>
          <a:off x="1079500" y="135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93812</xdr:rowOff>
    </xdr:from>
    <xdr:ext cx="469744" cy="259045"/>
    <xdr:sp macro="" textlink="">
      <xdr:nvSpPr>
        <xdr:cNvPr id="208" name="テキスト ボックス 207"/>
        <xdr:cNvSpPr txBox="1"/>
      </xdr:nvSpPr>
      <xdr:spPr>
        <a:xfrm>
          <a:off x="895427" y="1363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61306</xdr:rowOff>
    </xdr:from>
    <xdr:to>
      <xdr:col>6</xdr:col>
      <xdr:colOff>511175</xdr:colOff>
      <xdr:row>98</xdr:row>
      <xdr:rowOff>141512</xdr:rowOff>
    </xdr:to>
    <xdr:cxnSp macro="">
      <xdr:nvCxnSpPr>
        <xdr:cNvPr id="240" name="直線コネクタ 239"/>
        <xdr:cNvCxnSpPr/>
      </xdr:nvCxnSpPr>
      <xdr:spPr>
        <a:xfrm flipV="1">
          <a:off x="3797300" y="16863406"/>
          <a:ext cx="8382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141512</xdr:rowOff>
    </xdr:from>
    <xdr:to>
      <xdr:col>5</xdr:col>
      <xdr:colOff>358775</xdr:colOff>
      <xdr:row>99</xdr:row>
      <xdr:rowOff>12467</xdr:rowOff>
    </xdr:to>
    <xdr:cxnSp macro="">
      <xdr:nvCxnSpPr>
        <xdr:cNvPr id="243" name="直線コネクタ 242"/>
        <xdr:cNvCxnSpPr/>
      </xdr:nvCxnSpPr>
      <xdr:spPr>
        <a:xfrm flipV="1">
          <a:off x="2908300" y="16943612"/>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26819</xdr:rowOff>
    </xdr:from>
    <xdr:to>
      <xdr:col>5</xdr:col>
      <xdr:colOff>409575</xdr:colOff>
      <xdr:row>98</xdr:row>
      <xdr:rowOff>128419</xdr:rowOff>
    </xdr:to>
    <xdr:sp macro="" textlink="">
      <xdr:nvSpPr>
        <xdr:cNvPr id="244" name="フローチャート : 判断 243"/>
        <xdr:cNvSpPr/>
      </xdr:nvSpPr>
      <xdr:spPr>
        <a:xfrm>
          <a:off x="3746500" y="1682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144946</xdr:rowOff>
    </xdr:from>
    <xdr:ext cx="534377" cy="259045"/>
    <xdr:sp macro="" textlink="">
      <xdr:nvSpPr>
        <xdr:cNvPr id="245" name="テキスト ボックス 244"/>
        <xdr:cNvSpPr txBox="1"/>
      </xdr:nvSpPr>
      <xdr:spPr>
        <a:xfrm>
          <a:off x="3530111" y="1660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12467</xdr:rowOff>
    </xdr:from>
    <xdr:to>
      <xdr:col>4</xdr:col>
      <xdr:colOff>155575</xdr:colOff>
      <xdr:row>99</xdr:row>
      <xdr:rowOff>65388</xdr:rowOff>
    </xdr:to>
    <xdr:cxnSp macro="">
      <xdr:nvCxnSpPr>
        <xdr:cNvPr id="246" name="直線コネクタ 245"/>
        <xdr:cNvCxnSpPr/>
      </xdr:nvCxnSpPr>
      <xdr:spPr>
        <a:xfrm flipV="1">
          <a:off x="2019300" y="16986017"/>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72326</xdr:rowOff>
    </xdr:from>
    <xdr:to>
      <xdr:col>4</xdr:col>
      <xdr:colOff>206375</xdr:colOff>
      <xdr:row>99</xdr:row>
      <xdr:rowOff>2476</xdr:rowOff>
    </xdr:to>
    <xdr:sp macro="" textlink="">
      <xdr:nvSpPr>
        <xdr:cNvPr id="247" name="フローチャート : 判断 246"/>
        <xdr:cNvSpPr/>
      </xdr:nvSpPr>
      <xdr:spPr>
        <a:xfrm>
          <a:off x="2857500" y="1687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19003</xdr:rowOff>
    </xdr:from>
    <xdr:ext cx="534377" cy="259045"/>
    <xdr:sp macro="" textlink="">
      <xdr:nvSpPr>
        <xdr:cNvPr id="248" name="テキスト ボックス 247"/>
        <xdr:cNvSpPr txBox="1"/>
      </xdr:nvSpPr>
      <xdr:spPr>
        <a:xfrm>
          <a:off x="2641111" y="166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65388</xdr:rowOff>
    </xdr:from>
    <xdr:to>
      <xdr:col>2</xdr:col>
      <xdr:colOff>638175</xdr:colOff>
      <xdr:row>99</xdr:row>
      <xdr:rowOff>72606</xdr:rowOff>
    </xdr:to>
    <xdr:cxnSp macro="">
      <xdr:nvCxnSpPr>
        <xdr:cNvPr id="249" name="直線コネクタ 248"/>
        <xdr:cNvCxnSpPr/>
      </xdr:nvCxnSpPr>
      <xdr:spPr>
        <a:xfrm flipV="1">
          <a:off x="1130300" y="17038938"/>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144923</xdr:rowOff>
    </xdr:from>
    <xdr:to>
      <xdr:col>3</xdr:col>
      <xdr:colOff>3175</xdr:colOff>
      <xdr:row>99</xdr:row>
      <xdr:rowOff>75073</xdr:rowOff>
    </xdr:to>
    <xdr:sp macro="" textlink="">
      <xdr:nvSpPr>
        <xdr:cNvPr id="250" name="フローチャート : 判断 249"/>
        <xdr:cNvSpPr/>
      </xdr:nvSpPr>
      <xdr:spPr>
        <a:xfrm>
          <a:off x="1968500" y="1694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91600</xdr:rowOff>
    </xdr:from>
    <xdr:ext cx="534377" cy="259045"/>
    <xdr:sp macro="" textlink="">
      <xdr:nvSpPr>
        <xdr:cNvPr id="251" name="テキスト ボックス 250"/>
        <xdr:cNvSpPr txBox="1"/>
      </xdr:nvSpPr>
      <xdr:spPr>
        <a:xfrm>
          <a:off x="1752111" y="1672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116642</xdr:rowOff>
    </xdr:from>
    <xdr:to>
      <xdr:col>1</xdr:col>
      <xdr:colOff>485775</xdr:colOff>
      <xdr:row>99</xdr:row>
      <xdr:rowOff>46792</xdr:rowOff>
    </xdr:to>
    <xdr:sp macro="" textlink="">
      <xdr:nvSpPr>
        <xdr:cNvPr id="252" name="フローチャート : 判断 251"/>
        <xdr:cNvSpPr/>
      </xdr:nvSpPr>
      <xdr:spPr>
        <a:xfrm>
          <a:off x="1079500" y="1691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63319</xdr:rowOff>
    </xdr:from>
    <xdr:ext cx="534377" cy="259045"/>
    <xdr:sp macro="" textlink="">
      <xdr:nvSpPr>
        <xdr:cNvPr id="253" name="テキスト ボックス 252"/>
        <xdr:cNvSpPr txBox="1"/>
      </xdr:nvSpPr>
      <xdr:spPr>
        <a:xfrm>
          <a:off x="863111" y="1669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10506</xdr:rowOff>
    </xdr:from>
    <xdr:to>
      <xdr:col>6</xdr:col>
      <xdr:colOff>561975</xdr:colOff>
      <xdr:row>98</xdr:row>
      <xdr:rowOff>112106</xdr:rowOff>
    </xdr:to>
    <xdr:sp macro="" textlink="">
      <xdr:nvSpPr>
        <xdr:cNvPr id="259" name="円/楕円 258"/>
        <xdr:cNvSpPr/>
      </xdr:nvSpPr>
      <xdr:spPr>
        <a:xfrm>
          <a:off x="4584700" y="168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160383</xdr:rowOff>
    </xdr:from>
    <xdr:ext cx="534377" cy="259045"/>
    <xdr:sp macro="" textlink="">
      <xdr:nvSpPr>
        <xdr:cNvPr id="260" name="扶助費該当値テキスト"/>
        <xdr:cNvSpPr txBox="1"/>
      </xdr:nvSpPr>
      <xdr:spPr>
        <a:xfrm>
          <a:off x="4686300" y="1679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72,801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90712</xdr:rowOff>
    </xdr:from>
    <xdr:to>
      <xdr:col>5</xdr:col>
      <xdr:colOff>409575</xdr:colOff>
      <xdr:row>99</xdr:row>
      <xdr:rowOff>20862</xdr:rowOff>
    </xdr:to>
    <xdr:sp macro="" textlink="">
      <xdr:nvSpPr>
        <xdr:cNvPr id="261" name="円/楕円 260"/>
        <xdr:cNvSpPr/>
      </xdr:nvSpPr>
      <xdr:spPr>
        <a:xfrm>
          <a:off x="3746500" y="168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11989</xdr:rowOff>
    </xdr:from>
    <xdr:ext cx="534377" cy="259045"/>
    <xdr:sp macro="" textlink="">
      <xdr:nvSpPr>
        <xdr:cNvPr id="262" name="テキスト ボックス 261"/>
        <xdr:cNvSpPr txBox="1"/>
      </xdr:nvSpPr>
      <xdr:spPr>
        <a:xfrm>
          <a:off x="3530111" y="169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133117</xdr:rowOff>
    </xdr:from>
    <xdr:to>
      <xdr:col>4</xdr:col>
      <xdr:colOff>206375</xdr:colOff>
      <xdr:row>99</xdr:row>
      <xdr:rowOff>63267</xdr:rowOff>
    </xdr:to>
    <xdr:sp macro="" textlink="">
      <xdr:nvSpPr>
        <xdr:cNvPr id="263" name="円/楕円 262"/>
        <xdr:cNvSpPr/>
      </xdr:nvSpPr>
      <xdr:spPr>
        <a:xfrm>
          <a:off x="2857500" y="169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54394</xdr:rowOff>
    </xdr:from>
    <xdr:ext cx="534377" cy="259045"/>
    <xdr:sp macro="" textlink="">
      <xdr:nvSpPr>
        <xdr:cNvPr id="264" name="テキスト ボックス 263"/>
        <xdr:cNvSpPr txBox="1"/>
      </xdr:nvSpPr>
      <xdr:spPr>
        <a:xfrm>
          <a:off x="2641111" y="170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14588</xdr:rowOff>
    </xdr:from>
    <xdr:to>
      <xdr:col>3</xdr:col>
      <xdr:colOff>3175</xdr:colOff>
      <xdr:row>99</xdr:row>
      <xdr:rowOff>116188</xdr:rowOff>
    </xdr:to>
    <xdr:sp macro="" textlink="">
      <xdr:nvSpPr>
        <xdr:cNvPr id="265" name="円/楕円 264"/>
        <xdr:cNvSpPr/>
      </xdr:nvSpPr>
      <xdr:spPr>
        <a:xfrm>
          <a:off x="1968500" y="169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107315</xdr:rowOff>
    </xdr:from>
    <xdr:ext cx="534377" cy="259045"/>
    <xdr:sp macro="" textlink="">
      <xdr:nvSpPr>
        <xdr:cNvPr id="266" name="テキスト ボックス 265"/>
        <xdr:cNvSpPr txBox="1"/>
      </xdr:nvSpPr>
      <xdr:spPr>
        <a:xfrm>
          <a:off x="1752111" y="170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21806</xdr:rowOff>
    </xdr:from>
    <xdr:to>
      <xdr:col>1</xdr:col>
      <xdr:colOff>485775</xdr:colOff>
      <xdr:row>99</xdr:row>
      <xdr:rowOff>123406</xdr:rowOff>
    </xdr:to>
    <xdr:sp macro="" textlink="">
      <xdr:nvSpPr>
        <xdr:cNvPr id="267" name="円/楕円 266"/>
        <xdr:cNvSpPr/>
      </xdr:nvSpPr>
      <xdr:spPr>
        <a:xfrm>
          <a:off x="1079500" y="169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114533</xdr:rowOff>
    </xdr:from>
    <xdr:ext cx="534377" cy="259045"/>
    <xdr:sp macro="" textlink="">
      <xdr:nvSpPr>
        <xdr:cNvPr id="268" name="テキスト ボックス 267"/>
        <xdr:cNvSpPr txBox="1"/>
      </xdr:nvSpPr>
      <xdr:spPr>
        <a:xfrm>
          <a:off x="863111" y="1708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124028</xdr:rowOff>
    </xdr:from>
    <xdr:to>
      <xdr:col>15</xdr:col>
      <xdr:colOff>180975</xdr:colOff>
      <xdr:row>37</xdr:row>
      <xdr:rowOff>59766</xdr:rowOff>
    </xdr:to>
    <xdr:cxnSp macro="">
      <xdr:nvCxnSpPr>
        <xdr:cNvPr id="297" name="直線コネクタ 296"/>
        <xdr:cNvCxnSpPr/>
      </xdr:nvCxnSpPr>
      <xdr:spPr>
        <a:xfrm>
          <a:off x="9639300" y="6296228"/>
          <a:ext cx="8382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67919</xdr:rowOff>
    </xdr:from>
    <xdr:to>
      <xdr:col>14</xdr:col>
      <xdr:colOff>28575</xdr:colOff>
      <xdr:row>36</xdr:row>
      <xdr:rowOff>124028</xdr:rowOff>
    </xdr:to>
    <xdr:cxnSp macro="">
      <xdr:nvCxnSpPr>
        <xdr:cNvPr id="300" name="直線コネクタ 299"/>
        <xdr:cNvCxnSpPr/>
      </xdr:nvCxnSpPr>
      <xdr:spPr>
        <a:xfrm>
          <a:off x="8750300" y="6240119"/>
          <a:ext cx="889000" cy="5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133667</xdr:rowOff>
    </xdr:from>
    <xdr:to>
      <xdr:col>14</xdr:col>
      <xdr:colOff>79375</xdr:colOff>
      <xdr:row>35</xdr:row>
      <xdr:rowOff>63817</xdr:rowOff>
    </xdr:to>
    <xdr:sp macro="" textlink="">
      <xdr:nvSpPr>
        <xdr:cNvPr id="301" name="フローチャート : 判断 300"/>
        <xdr:cNvSpPr/>
      </xdr:nvSpPr>
      <xdr:spPr>
        <a:xfrm>
          <a:off x="9588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80344</xdr:rowOff>
    </xdr:from>
    <xdr:ext cx="534377" cy="259045"/>
    <xdr:sp macro="" textlink="">
      <xdr:nvSpPr>
        <xdr:cNvPr id="302" name="テキスト ボックス 301"/>
        <xdr:cNvSpPr txBox="1"/>
      </xdr:nvSpPr>
      <xdr:spPr>
        <a:xfrm>
          <a:off x="9372111" y="57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67919</xdr:rowOff>
    </xdr:from>
    <xdr:to>
      <xdr:col>12</xdr:col>
      <xdr:colOff>511175</xdr:colOff>
      <xdr:row>37</xdr:row>
      <xdr:rowOff>69596</xdr:rowOff>
    </xdr:to>
    <xdr:cxnSp macro="">
      <xdr:nvCxnSpPr>
        <xdr:cNvPr id="303" name="直線コネクタ 302"/>
        <xdr:cNvCxnSpPr/>
      </xdr:nvCxnSpPr>
      <xdr:spPr>
        <a:xfrm flipV="1">
          <a:off x="7861300" y="6240119"/>
          <a:ext cx="889000" cy="17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304" name="フローチャート : 判断 303"/>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5" name="テキスト ボックス 304"/>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59411</xdr:rowOff>
    </xdr:from>
    <xdr:to>
      <xdr:col>11</xdr:col>
      <xdr:colOff>307975</xdr:colOff>
      <xdr:row>37</xdr:row>
      <xdr:rowOff>69596</xdr:rowOff>
    </xdr:to>
    <xdr:cxnSp macro="">
      <xdr:nvCxnSpPr>
        <xdr:cNvPr id="306" name="直線コネクタ 305"/>
        <xdr:cNvCxnSpPr/>
      </xdr:nvCxnSpPr>
      <xdr:spPr>
        <a:xfrm>
          <a:off x="6972300" y="6403061"/>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7" name="フローチャート : 判断 306"/>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8" name="テキスト ボックス 307"/>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9" name="フローチャート : 判断 308"/>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10" name="テキスト ボックス 309"/>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8966</xdr:rowOff>
    </xdr:from>
    <xdr:to>
      <xdr:col>15</xdr:col>
      <xdr:colOff>231775</xdr:colOff>
      <xdr:row>37</xdr:row>
      <xdr:rowOff>110566</xdr:rowOff>
    </xdr:to>
    <xdr:sp macro="" textlink="">
      <xdr:nvSpPr>
        <xdr:cNvPr id="316" name="円/楕円 315"/>
        <xdr:cNvSpPr/>
      </xdr:nvSpPr>
      <xdr:spPr>
        <a:xfrm>
          <a:off x="10426700" y="63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95343</xdr:rowOff>
    </xdr:from>
    <xdr:ext cx="534377" cy="259045"/>
    <xdr:sp macro="" textlink="">
      <xdr:nvSpPr>
        <xdr:cNvPr id="317" name="補助費等該当値テキスト"/>
        <xdr:cNvSpPr txBox="1"/>
      </xdr:nvSpPr>
      <xdr:spPr>
        <a:xfrm>
          <a:off x="10528300" y="62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73228</xdr:rowOff>
    </xdr:from>
    <xdr:to>
      <xdr:col>14</xdr:col>
      <xdr:colOff>79375</xdr:colOff>
      <xdr:row>37</xdr:row>
      <xdr:rowOff>3378</xdr:rowOff>
    </xdr:to>
    <xdr:sp macro="" textlink="">
      <xdr:nvSpPr>
        <xdr:cNvPr id="318" name="円/楕円 317"/>
        <xdr:cNvSpPr/>
      </xdr:nvSpPr>
      <xdr:spPr>
        <a:xfrm>
          <a:off x="9588500" y="62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165955</xdr:rowOff>
    </xdr:from>
    <xdr:ext cx="534377" cy="259045"/>
    <xdr:sp macro="" textlink="">
      <xdr:nvSpPr>
        <xdr:cNvPr id="319" name="テキスト ボックス 318"/>
        <xdr:cNvSpPr txBox="1"/>
      </xdr:nvSpPr>
      <xdr:spPr>
        <a:xfrm>
          <a:off x="9372111" y="63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17119</xdr:rowOff>
    </xdr:from>
    <xdr:to>
      <xdr:col>12</xdr:col>
      <xdr:colOff>561975</xdr:colOff>
      <xdr:row>36</xdr:row>
      <xdr:rowOff>118719</xdr:rowOff>
    </xdr:to>
    <xdr:sp macro="" textlink="">
      <xdr:nvSpPr>
        <xdr:cNvPr id="320" name="円/楕円 319"/>
        <xdr:cNvSpPr/>
      </xdr:nvSpPr>
      <xdr:spPr>
        <a:xfrm>
          <a:off x="8699500" y="61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109846</xdr:rowOff>
    </xdr:from>
    <xdr:ext cx="534377" cy="259045"/>
    <xdr:sp macro="" textlink="">
      <xdr:nvSpPr>
        <xdr:cNvPr id="321" name="テキスト ボックス 320"/>
        <xdr:cNvSpPr txBox="1"/>
      </xdr:nvSpPr>
      <xdr:spPr>
        <a:xfrm>
          <a:off x="8483111" y="62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18796</xdr:rowOff>
    </xdr:from>
    <xdr:to>
      <xdr:col>11</xdr:col>
      <xdr:colOff>358775</xdr:colOff>
      <xdr:row>37</xdr:row>
      <xdr:rowOff>120396</xdr:rowOff>
    </xdr:to>
    <xdr:sp macro="" textlink="">
      <xdr:nvSpPr>
        <xdr:cNvPr id="322" name="円/楕円 321"/>
        <xdr:cNvSpPr/>
      </xdr:nvSpPr>
      <xdr:spPr>
        <a:xfrm>
          <a:off x="78105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111523</xdr:rowOff>
    </xdr:from>
    <xdr:ext cx="534377" cy="259045"/>
    <xdr:sp macro="" textlink="">
      <xdr:nvSpPr>
        <xdr:cNvPr id="323" name="テキスト ボックス 322"/>
        <xdr:cNvSpPr txBox="1"/>
      </xdr:nvSpPr>
      <xdr:spPr>
        <a:xfrm>
          <a:off x="7594111" y="64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8611</xdr:rowOff>
    </xdr:from>
    <xdr:to>
      <xdr:col>10</xdr:col>
      <xdr:colOff>155575</xdr:colOff>
      <xdr:row>37</xdr:row>
      <xdr:rowOff>110211</xdr:rowOff>
    </xdr:to>
    <xdr:sp macro="" textlink="">
      <xdr:nvSpPr>
        <xdr:cNvPr id="324" name="円/楕円 323"/>
        <xdr:cNvSpPr/>
      </xdr:nvSpPr>
      <xdr:spPr>
        <a:xfrm>
          <a:off x="6921500" y="63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101338</xdr:rowOff>
    </xdr:from>
    <xdr:ext cx="534377" cy="259045"/>
    <xdr:sp macro="" textlink="">
      <xdr:nvSpPr>
        <xdr:cNvPr id="325" name="テキスト ボックス 324"/>
        <xdr:cNvSpPr txBox="1"/>
      </xdr:nvSpPr>
      <xdr:spPr>
        <a:xfrm>
          <a:off x="6705111" y="64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106454</xdr:rowOff>
    </xdr:from>
    <xdr:to>
      <xdr:col>15</xdr:col>
      <xdr:colOff>180975</xdr:colOff>
      <xdr:row>57</xdr:row>
      <xdr:rowOff>25629</xdr:rowOff>
    </xdr:to>
    <xdr:cxnSp macro="">
      <xdr:nvCxnSpPr>
        <xdr:cNvPr id="354" name="直線コネクタ 353"/>
        <xdr:cNvCxnSpPr/>
      </xdr:nvCxnSpPr>
      <xdr:spPr>
        <a:xfrm flipV="1">
          <a:off x="9639300" y="9536204"/>
          <a:ext cx="838200" cy="26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25629</xdr:rowOff>
    </xdr:from>
    <xdr:to>
      <xdr:col>14</xdr:col>
      <xdr:colOff>28575</xdr:colOff>
      <xdr:row>57</xdr:row>
      <xdr:rowOff>161668</xdr:rowOff>
    </xdr:to>
    <xdr:cxnSp macro="">
      <xdr:nvCxnSpPr>
        <xdr:cNvPr id="357" name="直線コネクタ 356"/>
        <xdr:cNvCxnSpPr/>
      </xdr:nvCxnSpPr>
      <xdr:spPr>
        <a:xfrm flipV="1">
          <a:off x="8750300" y="9798279"/>
          <a:ext cx="889000" cy="13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88847</xdr:rowOff>
    </xdr:from>
    <xdr:to>
      <xdr:col>14</xdr:col>
      <xdr:colOff>79375</xdr:colOff>
      <xdr:row>56</xdr:row>
      <xdr:rowOff>18997</xdr:rowOff>
    </xdr:to>
    <xdr:sp macro="" textlink="">
      <xdr:nvSpPr>
        <xdr:cNvPr id="358" name="フローチャート : 判断 357"/>
        <xdr:cNvSpPr/>
      </xdr:nvSpPr>
      <xdr:spPr>
        <a:xfrm>
          <a:off x="9588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35524</xdr:rowOff>
    </xdr:from>
    <xdr:ext cx="534377" cy="259045"/>
    <xdr:sp macro="" textlink="">
      <xdr:nvSpPr>
        <xdr:cNvPr id="359" name="テキスト ボックス 358"/>
        <xdr:cNvSpPr txBox="1"/>
      </xdr:nvSpPr>
      <xdr:spPr>
        <a:xfrm>
          <a:off x="9372111" y="92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56337</xdr:rowOff>
    </xdr:from>
    <xdr:to>
      <xdr:col>12</xdr:col>
      <xdr:colOff>511175</xdr:colOff>
      <xdr:row>57</xdr:row>
      <xdr:rowOff>161668</xdr:rowOff>
    </xdr:to>
    <xdr:cxnSp macro="">
      <xdr:nvCxnSpPr>
        <xdr:cNvPr id="360" name="直線コネクタ 359"/>
        <xdr:cNvCxnSpPr/>
      </xdr:nvCxnSpPr>
      <xdr:spPr>
        <a:xfrm>
          <a:off x="7861300" y="9828987"/>
          <a:ext cx="889000" cy="10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61" name="フローチャート : 判断 360"/>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123299</xdr:rowOff>
    </xdr:from>
    <xdr:ext cx="534377" cy="259045"/>
    <xdr:sp macro="" textlink="">
      <xdr:nvSpPr>
        <xdr:cNvPr id="362" name="テキスト ボックス 361"/>
        <xdr:cNvSpPr txBox="1"/>
      </xdr:nvSpPr>
      <xdr:spPr>
        <a:xfrm>
          <a:off x="8483111" y="93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56337</xdr:rowOff>
    </xdr:from>
    <xdr:to>
      <xdr:col>11</xdr:col>
      <xdr:colOff>307975</xdr:colOff>
      <xdr:row>57</xdr:row>
      <xdr:rowOff>109875</xdr:rowOff>
    </xdr:to>
    <xdr:cxnSp macro="">
      <xdr:nvCxnSpPr>
        <xdr:cNvPr id="363" name="直線コネクタ 362"/>
        <xdr:cNvCxnSpPr/>
      </xdr:nvCxnSpPr>
      <xdr:spPr>
        <a:xfrm flipV="1">
          <a:off x="6972300" y="9828987"/>
          <a:ext cx="8890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4" name="フローチャート : 判断 363"/>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96080</xdr:rowOff>
    </xdr:from>
    <xdr:ext cx="534377" cy="259045"/>
    <xdr:sp macro="" textlink="">
      <xdr:nvSpPr>
        <xdr:cNvPr id="365" name="テキスト ボックス 364"/>
        <xdr:cNvSpPr txBox="1"/>
      </xdr:nvSpPr>
      <xdr:spPr>
        <a:xfrm>
          <a:off x="7594111" y="93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6" name="フローチャート : 判断 365"/>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53270</xdr:rowOff>
    </xdr:from>
    <xdr:ext cx="534377" cy="259045"/>
    <xdr:sp macro="" textlink="">
      <xdr:nvSpPr>
        <xdr:cNvPr id="367" name="テキスト ボックス 366"/>
        <xdr:cNvSpPr txBox="1"/>
      </xdr:nvSpPr>
      <xdr:spPr>
        <a:xfrm>
          <a:off x="6705111" y="94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55654</xdr:rowOff>
    </xdr:from>
    <xdr:to>
      <xdr:col>15</xdr:col>
      <xdr:colOff>231775</xdr:colOff>
      <xdr:row>55</xdr:row>
      <xdr:rowOff>157254</xdr:rowOff>
    </xdr:to>
    <xdr:sp macro="" textlink="">
      <xdr:nvSpPr>
        <xdr:cNvPr id="373" name="円/楕円 372"/>
        <xdr:cNvSpPr/>
      </xdr:nvSpPr>
      <xdr:spPr>
        <a:xfrm>
          <a:off x="10426700" y="948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78531</xdr:rowOff>
    </xdr:from>
    <xdr:ext cx="534377" cy="259045"/>
    <xdr:sp macro="" textlink="">
      <xdr:nvSpPr>
        <xdr:cNvPr id="374" name="普通建設事業費該当値テキスト"/>
        <xdr:cNvSpPr txBox="1"/>
      </xdr:nvSpPr>
      <xdr:spPr>
        <a:xfrm>
          <a:off x="10528300" y="933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81,863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146279</xdr:rowOff>
    </xdr:from>
    <xdr:to>
      <xdr:col>14</xdr:col>
      <xdr:colOff>79375</xdr:colOff>
      <xdr:row>57</xdr:row>
      <xdr:rowOff>76429</xdr:rowOff>
    </xdr:to>
    <xdr:sp macro="" textlink="">
      <xdr:nvSpPr>
        <xdr:cNvPr id="375" name="円/楕円 374"/>
        <xdr:cNvSpPr/>
      </xdr:nvSpPr>
      <xdr:spPr>
        <a:xfrm>
          <a:off x="95885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67556</xdr:rowOff>
    </xdr:from>
    <xdr:ext cx="534377" cy="259045"/>
    <xdr:sp macro="" textlink="">
      <xdr:nvSpPr>
        <xdr:cNvPr id="376" name="テキスト ボックス 375"/>
        <xdr:cNvSpPr txBox="1"/>
      </xdr:nvSpPr>
      <xdr:spPr>
        <a:xfrm>
          <a:off x="9372111" y="98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110868</xdr:rowOff>
    </xdr:from>
    <xdr:to>
      <xdr:col>12</xdr:col>
      <xdr:colOff>561975</xdr:colOff>
      <xdr:row>58</xdr:row>
      <xdr:rowOff>41018</xdr:rowOff>
    </xdr:to>
    <xdr:sp macro="" textlink="">
      <xdr:nvSpPr>
        <xdr:cNvPr id="377" name="円/楕円 376"/>
        <xdr:cNvSpPr/>
      </xdr:nvSpPr>
      <xdr:spPr>
        <a:xfrm>
          <a:off x="8699500" y="98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32145</xdr:rowOff>
    </xdr:from>
    <xdr:ext cx="534377" cy="259045"/>
    <xdr:sp macro="" textlink="">
      <xdr:nvSpPr>
        <xdr:cNvPr id="378" name="テキスト ボックス 377"/>
        <xdr:cNvSpPr txBox="1"/>
      </xdr:nvSpPr>
      <xdr:spPr>
        <a:xfrm>
          <a:off x="8483111" y="997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5537</xdr:rowOff>
    </xdr:from>
    <xdr:to>
      <xdr:col>11</xdr:col>
      <xdr:colOff>358775</xdr:colOff>
      <xdr:row>57</xdr:row>
      <xdr:rowOff>107137</xdr:rowOff>
    </xdr:to>
    <xdr:sp macro="" textlink="">
      <xdr:nvSpPr>
        <xdr:cNvPr id="379" name="円/楕円 378"/>
        <xdr:cNvSpPr/>
      </xdr:nvSpPr>
      <xdr:spPr>
        <a:xfrm>
          <a:off x="7810500" y="97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98264</xdr:rowOff>
    </xdr:from>
    <xdr:ext cx="534377" cy="259045"/>
    <xdr:sp macro="" textlink="">
      <xdr:nvSpPr>
        <xdr:cNvPr id="380" name="テキスト ボックス 379"/>
        <xdr:cNvSpPr txBox="1"/>
      </xdr:nvSpPr>
      <xdr:spPr>
        <a:xfrm>
          <a:off x="7594111" y="987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59075</xdr:rowOff>
    </xdr:from>
    <xdr:to>
      <xdr:col>10</xdr:col>
      <xdr:colOff>155575</xdr:colOff>
      <xdr:row>57</xdr:row>
      <xdr:rowOff>160675</xdr:rowOff>
    </xdr:to>
    <xdr:sp macro="" textlink="">
      <xdr:nvSpPr>
        <xdr:cNvPr id="381" name="円/楕円 380"/>
        <xdr:cNvSpPr/>
      </xdr:nvSpPr>
      <xdr:spPr>
        <a:xfrm>
          <a:off x="6921500" y="98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151802</xdr:rowOff>
    </xdr:from>
    <xdr:ext cx="534377" cy="259045"/>
    <xdr:sp macro="" textlink="">
      <xdr:nvSpPr>
        <xdr:cNvPr id="382" name="テキスト ボックス 381"/>
        <xdr:cNvSpPr txBox="1"/>
      </xdr:nvSpPr>
      <xdr:spPr>
        <a:xfrm>
          <a:off x="6705111" y="99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60890</xdr:rowOff>
    </xdr:from>
    <xdr:to>
      <xdr:col>15</xdr:col>
      <xdr:colOff>180975</xdr:colOff>
      <xdr:row>77</xdr:row>
      <xdr:rowOff>74721</xdr:rowOff>
    </xdr:to>
    <xdr:cxnSp macro="">
      <xdr:nvCxnSpPr>
        <xdr:cNvPr id="411" name="直線コネクタ 410"/>
        <xdr:cNvCxnSpPr/>
      </xdr:nvCxnSpPr>
      <xdr:spPr>
        <a:xfrm flipV="1">
          <a:off x="9639300" y="12919640"/>
          <a:ext cx="838200" cy="3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74721</xdr:rowOff>
    </xdr:from>
    <xdr:to>
      <xdr:col>14</xdr:col>
      <xdr:colOff>28575</xdr:colOff>
      <xdr:row>79</xdr:row>
      <xdr:rowOff>16580</xdr:rowOff>
    </xdr:to>
    <xdr:cxnSp macro="">
      <xdr:nvCxnSpPr>
        <xdr:cNvPr id="414" name="直線コネクタ 413"/>
        <xdr:cNvCxnSpPr/>
      </xdr:nvCxnSpPr>
      <xdr:spPr>
        <a:xfrm flipV="1">
          <a:off x="8750300" y="13276371"/>
          <a:ext cx="889000" cy="28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160490</xdr:rowOff>
    </xdr:from>
    <xdr:to>
      <xdr:col>14</xdr:col>
      <xdr:colOff>79375</xdr:colOff>
      <xdr:row>75</xdr:row>
      <xdr:rowOff>90640</xdr:rowOff>
    </xdr:to>
    <xdr:sp macro="" textlink="">
      <xdr:nvSpPr>
        <xdr:cNvPr id="415" name="フローチャート : 判断 414"/>
        <xdr:cNvSpPr/>
      </xdr:nvSpPr>
      <xdr:spPr>
        <a:xfrm>
          <a:off x="9588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107167</xdr:rowOff>
    </xdr:from>
    <xdr:ext cx="534377" cy="259045"/>
    <xdr:sp macro="" textlink="">
      <xdr:nvSpPr>
        <xdr:cNvPr id="416" name="テキスト ボックス 415"/>
        <xdr:cNvSpPr txBox="1"/>
      </xdr:nvSpPr>
      <xdr:spPr>
        <a:xfrm>
          <a:off x="9372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162185</xdr:rowOff>
    </xdr:from>
    <xdr:to>
      <xdr:col>12</xdr:col>
      <xdr:colOff>561975</xdr:colOff>
      <xdr:row>76</xdr:row>
      <xdr:rowOff>92335</xdr:rowOff>
    </xdr:to>
    <xdr:sp macro="" textlink="">
      <xdr:nvSpPr>
        <xdr:cNvPr id="417" name="フローチャート : 判断 416"/>
        <xdr:cNvSpPr/>
      </xdr:nvSpPr>
      <xdr:spPr>
        <a:xfrm>
          <a:off x="8699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108862</xdr:rowOff>
    </xdr:from>
    <xdr:ext cx="534377" cy="259045"/>
    <xdr:sp macro="" textlink="">
      <xdr:nvSpPr>
        <xdr:cNvPr id="418" name="テキスト ボックス 417"/>
        <xdr:cNvSpPr txBox="1"/>
      </xdr:nvSpPr>
      <xdr:spPr>
        <a:xfrm>
          <a:off x="8483111" y="12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10090</xdr:rowOff>
    </xdr:from>
    <xdr:to>
      <xdr:col>15</xdr:col>
      <xdr:colOff>231775</xdr:colOff>
      <xdr:row>75</xdr:row>
      <xdr:rowOff>111690</xdr:rowOff>
    </xdr:to>
    <xdr:sp macro="" textlink="">
      <xdr:nvSpPr>
        <xdr:cNvPr id="424" name="円/楕円 423"/>
        <xdr:cNvSpPr/>
      </xdr:nvSpPr>
      <xdr:spPr>
        <a:xfrm>
          <a:off x="10426700" y="128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32967</xdr:rowOff>
    </xdr:from>
    <xdr:ext cx="534377" cy="259045"/>
    <xdr:sp macro="" textlink="">
      <xdr:nvSpPr>
        <xdr:cNvPr id="425" name="普通建設事業費 （ うち新規整備　）該当値テキスト"/>
        <xdr:cNvSpPr txBox="1"/>
      </xdr:nvSpPr>
      <xdr:spPr>
        <a:xfrm>
          <a:off x="10528300" y="127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23921</xdr:rowOff>
    </xdr:from>
    <xdr:to>
      <xdr:col>14</xdr:col>
      <xdr:colOff>79375</xdr:colOff>
      <xdr:row>77</xdr:row>
      <xdr:rowOff>125521</xdr:rowOff>
    </xdr:to>
    <xdr:sp macro="" textlink="">
      <xdr:nvSpPr>
        <xdr:cNvPr id="426" name="円/楕円 425"/>
        <xdr:cNvSpPr/>
      </xdr:nvSpPr>
      <xdr:spPr>
        <a:xfrm>
          <a:off x="9588500" y="132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116648</xdr:rowOff>
    </xdr:from>
    <xdr:ext cx="534377" cy="259045"/>
    <xdr:sp macro="" textlink="">
      <xdr:nvSpPr>
        <xdr:cNvPr id="427" name="テキスト ボックス 426"/>
        <xdr:cNvSpPr txBox="1"/>
      </xdr:nvSpPr>
      <xdr:spPr>
        <a:xfrm>
          <a:off x="9372111" y="133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137230</xdr:rowOff>
    </xdr:from>
    <xdr:to>
      <xdr:col>12</xdr:col>
      <xdr:colOff>561975</xdr:colOff>
      <xdr:row>79</xdr:row>
      <xdr:rowOff>67380</xdr:rowOff>
    </xdr:to>
    <xdr:sp macro="" textlink="">
      <xdr:nvSpPr>
        <xdr:cNvPr id="428" name="円/楕円 427"/>
        <xdr:cNvSpPr/>
      </xdr:nvSpPr>
      <xdr:spPr>
        <a:xfrm>
          <a:off x="8699500" y="135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58507</xdr:rowOff>
    </xdr:from>
    <xdr:ext cx="469744" cy="259045"/>
    <xdr:sp macro="" textlink="">
      <xdr:nvSpPr>
        <xdr:cNvPr id="429" name="テキスト ボックス 428"/>
        <xdr:cNvSpPr txBox="1"/>
      </xdr:nvSpPr>
      <xdr:spPr>
        <a:xfrm>
          <a:off x="8515427" y="1360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33325</xdr:rowOff>
    </xdr:from>
    <xdr:to>
      <xdr:col>15</xdr:col>
      <xdr:colOff>180975</xdr:colOff>
      <xdr:row>97</xdr:row>
      <xdr:rowOff>77139</xdr:rowOff>
    </xdr:to>
    <xdr:cxnSp macro="">
      <xdr:nvCxnSpPr>
        <xdr:cNvPr id="458" name="直線コネクタ 457"/>
        <xdr:cNvCxnSpPr/>
      </xdr:nvCxnSpPr>
      <xdr:spPr>
        <a:xfrm flipV="1">
          <a:off x="9639300" y="16492525"/>
          <a:ext cx="838200" cy="2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77139</xdr:rowOff>
    </xdr:from>
    <xdr:to>
      <xdr:col>14</xdr:col>
      <xdr:colOff>28575</xdr:colOff>
      <xdr:row>97</xdr:row>
      <xdr:rowOff>101639</xdr:rowOff>
    </xdr:to>
    <xdr:cxnSp macro="">
      <xdr:nvCxnSpPr>
        <xdr:cNvPr id="461" name="直線コネクタ 460"/>
        <xdr:cNvCxnSpPr/>
      </xdr:nvCxnSpPr>
      <xdr:spPr>
        <a:xfrm flipV="1">
          <a:off x="8750300" y="16707789"/>
          <a:ext cx="889000" cy="2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128588</xdr:rowOff>
    </xdr:from>
    <xdr:to>
      <xdr:col>14</xdr:col>
      <xdr:colOff>79375</xdr:colOff>
      <xdr:row>97</xdr:row>
      <xdr:rowOff>58738</xdr:rowOff>
    </xdr:to>
    <xdr:sp macro="" textlink="">
      <xdr:nvSpPr>
        <xdr:cNvPr id="462" name="フローチャート : 判断 461"/>
        <xdr:cNvSpPr/>
      </xdr:nvSpPr>
      <xdr:spPr>
        <a:xfrm>
          <a:off x="9588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75265</xdr:rowOff>
    </xdr:from>
    <xdr:ext cx="534377" cy="259045"/>
    <xdr:sp macro="" textlink="">
      <xdr:nvSpPr>
        <xdr:cNvPr id="463" name="テキスト ボックス 462"/>
        <xdr:cNvSpPr txBox="1"/>
      </xdr:nvSpPr>
      <xdr:spPr>
        <a:xfrm>
          <a:off x="9372111" y="163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4" name="フローチャート : 判断 463"/>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5" name="テキスト ボックス 464"/>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153975</xdr:rowOff>
    </xdr:from>
    <xdr:to>
      <xdr:col>15</xdr:col>
      <xdr:colOff>231775</xdr:colOff>
      <xdr:row>96</xdr:row>
      <xdr:rowOff>84125</xdr:rowOff>
    </xdr:to>
    <xdr:sp macro="" textlink="">
      <xdr:nvSpPr>
        <xdr:cNvPr id="471" name="円/楕円 470"/>
        <xdr:cNvSpPr/>
      </xdr:nvSpPr>
      <xdr:spPr>
        <a:xfrm>
          <a:off x="10426700" y="164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5402</xdr:rowOff>
    </xdr:from>
    <xdr:ext cx="534377" cy="259045"/>
    <xdr:sp macro="" textlink="">
      <xdr:nvSpPr>
        <xdr:cNvPr id="472" name="普通建設事業費 （ うち更新整備　）該当値テキスト"/>
        <xdr:cNvSpPr txBox="1"/>
      </xdr:nvSpPr>
      <xdr:spPr>
        <a:xfrm>
          <a:off x="10528300" y="162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26339</xdr:rowOff>
    </xdr:from>
    <xdr:to>
      <xdr:col>14</xdr:col>
      <xdr:colOff>79375</xdr:colOff>
      <xdr:row>97</xdr:row>
      <xdr:rowOff>127939</xdr:rowOff>
    </xdr:to>
    <xdr:sp macro="" textlink="">
      <xdr:nvSpPr>
        <xdr:cNvPr id="473" name="円/楕円 472"/>
        <xdr:cNvSpPr/>
      </xdr:nvSpPr>
      <xdr:spPr>
        <a:xfrm>
          <a:off x="9588500" y="1665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119066</xdr:rowOff>
    </xdr:from>
    <xdr:ext cx="534377" cy="259045"/>
    <xdr:sp macro="" textlink="">
      <xdr:nvSpPr>
        <xdr:cNvPr id="474" name="テキスト ボックス 473"/>
        <xdr:cNvSpPr txBox="1"/>
      </xdr:nvSpPr>
      <xdr:spPr>
        <a:xfrm>
          <a:off x="9372111" y="167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50839</xdr:rowOff>
    </xdr:from>
    <xdr:to>
      <xdr:col>12</xdr:col>
      <xdr:colOff>561975</xdr:colOff>
      <xdr:row>97</xdr:row>
      <xdr:rowOff>152439</xdr:rowOff>
    </xdr:to>
    <xdr:sp macro="" textlink="">
      <xdr:nvSpPr>
        <xdr:cNvPr id="475" name="円/楕円 474"/>
        <xdr:cNvSpPr/>
      </xdr:nvSpPr>
      <xdr:spPr>
        <a:xfrm>
          <a:off x="8699500" y="166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143566</xdr:rowOff>
    </xdr:from>
    <xdr:ext cx="534377" cy="259045"/>
    <xdr:sp macro="" textlink="">
      <xdr:nvSpPr>
        <xdr:cNvPr id="476" name="テキスト ボックス 475"/>
        <xdr:cNvSpPr txBox="1"/>
      </xdr:nvSpPr>
      <xdr:spPr>
        <a:xfrm>
          <a:off x="8483111" y="167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135837</xdr:rowOff>
    </xdr:from>
    <xdr:to>
      <xdr:col>23</xdr:col>
      <xdr:colOff>517525</xdr:colOff>
      <xdr:row>38</xdr:row>
      <xdr:rowOff>136271</xdr:rowOff>
    </xdr:to>
    <xdr:cxnSp macro="">
      <xdr:nvCxnSpPr>
        <xdr:cNvPr id="503" name="直線コネクタ 502"/>
        <xdr:cNvCxnSpPr/>
      </xdr:nvCxnSpPr>
      <xdr:spPr>
        <a:xfrm flipV="1">
          <a:off x="15481300" y="6650937"/>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127722</xdr:rowOff>
    </xdr:from>
    <xdr:to>
      <xdr:col>22</xdr:col>
      <xdr:colOff>365125</xdr:colOff>
      <xdr:row>38</xdr:row>
      <xdr:rowOff>136271</xdr:rowOff>
    </xdr:to>
    <xdr:cxnSp macro="">
      <xdr:nvCxnSpPr>
        <xdr:cNvPr id="506" name="直線コネクタ 505"/>
        <xdr:cNvCxnSpPr/>
      </xdr:nvCxnSpPr>
      <xdr:spPr>
        <a:xfrm>
          <a:off x="14592300" y="6642822"/>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125362</xdr:rowOff>
    </xdr:from>
    <xdr:to>
      <xdr:col>22</xdr:col>
      <xdr:colOff>415925</xdr:colOff>
      <xdr:row>38</xdr:row>
      <xdr:rowOff>55511</xdr:rowOff>
    </xdr:to>
    <xdr:sp macro="" textlink="">
      <xdr:nvSpPr>
        <xdr:cNvPr id="507" name="フローチャート : 判断 506"/>
        <xdr:cNvSpPr/>
      </xdr:nvSpPr>
      <xdr:spPr>
        <a:xfrm>
          <a:off x="15430500" y="64690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72039</xdr:rowOff>
    </xdr:from>
    <xdr:ext cx="469744" cy="259045"/>
    <xdr:sp macro="" textlink="">
      <xdr:nvSpPr>
        <xdr:cNvPr id="508" name="テキスト ボックス 507"/>
        <xdr:cNvSpPr txBox="1"/>
      </xdr:nvSpPr>
      <xdr:spPr>
        <a:xfrm>
          <a:off x="15246427" y="624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127722</xdr:rowOff>
    </xdr:from>
    <xdr:to>
      <xdr:col>21</xdr:col>
      <xdr:colOff>161925</xdr:colOff>
      <xdr:row>38</xdr:row>
      <xdr:rowOff>137917</xdr:rowOff>
    </xdr:to>
    <xdr:cxnSp macro="">
      <xdr:nvCxnSpPr>
        <xdr:cNvPr id="509" name="直線コネクタ 508"/>
        <xdr:cNvCxnSpPr/>
      </xdr:nvCxnSpPr>
      <xdr:spPr>
        <a:xfrm flipV="1">
          <a:off x="13703300" y="6642822"/>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162464</xdr:rowOff>
    </xdr:from>
    <xdr:to>
      <xdr:col>21</xdr:col>
      <xdr:colOff>212725</xdr:colOff>
      <xdr:row>38</xdr:row>
      <xdr:rowOff>92614</xdr:rowOff>
    </xdr:to>
    <xdr:sp macro="" textlink="">
      <xdr:nvSpPr>
        <xdr:cNvPr id="510" name="フローチャート : 判断 509"/>
        <xdr:cNvSpPr/>
      </xdr:nvSpPr>
      <xdr:spPr>
        <a:xfrm>
          <a:off x="14541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109140</xdr:rowOff>
    </xdr:from>
    <xdr:ext cx="469744" cy="259045"/>
    <xdr:sp macro="" textlink="">
      <xdr:nvSpPr>
        <xdr:cNvPr id="511" name="テキスト ボックス 510"/>
        <xdr:cNvSpPr txBox="1"/>
      </xdr:nvSpPr>
      <xdr:spPr>
        <a:xfrm>
          <a:off x="14357427" y="62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115446</xdr:rowOff>
    </xdr:from>
    <xdr:to>
      <xdr:col>19</xdr:col>
      <xdr:colOff>644525</xdr:colOff>
      <xdr:row>38</xdr:row>
      <xdr:rowOff>137917</xdr:rowOff>
    </xdr:to>
    <xdr:cxnSp macro="">
      <xdr:nvCxnSpPr>
        <xdr:cNvPr id="512" name="直線コネクタ 511"/>
        <xdr:cNvCxnSpPr/>
      </xdr:nvCxnSpPr>
      <xdr:spPr>
        <a:xfrm>
          <a:off x="12814300" y="6630546"/>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76030</xdr:rowOff>
    </xdr:from>
    <xdr:to>
      <xdr:col>20</xdr:col>
      <xdr:colOff>9525</xdr:colOff>
      <xdr:row>38</xdr:row>
      <xdr:rowOff>6179</xdr:rowOff>
    </xdr:to>
    <xdr:sp macro="" textlink="">
      <xdr:nvSpPr>
        <xdr:cNvPr id="513" name="フローチャート : 判断 512"/>
        <xdr:cNvSpPr/>
      </xdr:nvSpPr>
      <xdr:spPr>
        <a:xfrm>
          <a:off x="13652500" y="64196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22707</xdr:rowOff>
    </xdr:from>
    <xdr:ext cx="469744" cy="259045"/>
    <xdr:sp macro="" textlink="">
      <xdr:nvSpPr>
        <xdr:cNvPr id="514" name="テキスト ボックス 513"/>
        <xdr:cNvSpPr txBox="1"/>
      </xdr:nvSpPr>
      <xdr:spPr>
        <a:xfrm>
          <a:off x="13468427" y="61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77424</xdr:rowOff>
    </xdr:from>
    <xdr:to>
      <xdr:col>18</xdr:col>
      <xdr:colOff>492125</xdr:colOff>
      <xdr:row>38</xdr:row>
      <xdr:rowOff>7575</xdr:rowOff>
    </xdr:to>
    <xdr:sp macro="" textlink="">
      <xdr:nvSpPr>
        <xdr:cNvPr id="515" name="フローチャート : 判断 514"/>
        <xdr:cNvSpPr/>
      </xdr:nvSpPr>
      <xdr:spPr>
        <a:xfrm>
          <a:off x="12763500" y="64210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24101</xdr:rowOff>
    </xdr:from>
    <xdr:ext cx="469744" cy="259045"/>
    <xdr:sp macro="" textlink="">
      <xdr:nvSpPr>
        <xdr:cNvPr id="516" name="テキスト ボックス 515"/>
        <xdr:cNvSpPr txBox="1"/>
      </xdr:nvSpPr>
      <xdr:spPr>
        <a:xfrm>
          <a:off x="12579427" y="61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85037</xdr:rowOff>
    </xdr:from>
    <xdr:to>
      <xdr:col>23</xdr:col>
      <xdr:colOff>568325</xdr:colOff>
      <xdr:row>39</xdr:row>
      <xdr:rowOff>15187</xdr:rowOff>
    </xdr:to>
    <xdr:sp macro="" textlink="">
      <xdr:nvSpPr>
        <xdr:cNvPr id="522" name="円/楕円 521"/>
        <xdr:cNvSpPr/>
      </xdr:nvSpPr>
      <xdr:spPr>
        <a:xfrm>
          <a:off x="16268700" y="66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378565" cy="259045"/>
    <xdr:sp macro="" textlink="">
      <xdr:nvSpPr>
        <xdr:cNvPr id="523" name="災害復旧事業費該当値テキスト"/>
        <xdr:cNvSpPr txBox="1"/>
      </xdr:nvSpPr>
      <xdr:spPr>
        <a:xfrm>
          <a:off x="16370300" y="652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85471</xdr:rowOff>
    </xdr:from>
    <xdr:to>
      <xdr:col>22</xdr:col>
      <xdr:colOff>415925</xdr:colOff>
      <xdr:row>39</xdr:row>
      <xdr:rowOff>15621</xdr:rowOff>
    </xdr:to>
    <xdr:sp macro="" textlink="">
      <xdr:nvSpPr>
        <xdr:cNvPr id="524" name="円/楕円 523"/>
        <xdr:cNvSpPr/>
      </xdr:nvSpPr>
      <xdr:spPr>
        <a:xfrm>
          <a:off x="15430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6748</xdr:rowOff>
    </xdr:from>
    <xdr:ext cx="378565" cy="259045"/>
    <xdr:sp macro="" textlink="">
      <xdr:nvSpPr>
        <xdr:cNvPr id="525" name="テキスト ボックス 524"/>
        <xdr:cNvSpPr txBox="1"/>
      </xdr:nvSpPr>
      <xdr:spPr>
        <a:xfrm>
          <a:off x="15292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76922</xdr:rowOff>
    </xdr:from>
    <xdr:to>
      <xdr:col>21</xdr:col>
      <xdr:colOff>212725</xdr:colOff>
      <xdr:row>39</xdr:row>
      <xdr:rowOff>7072</xdr:rowOff>
    </xdr:to>
    <xdr:sp macro="" textlink="">
      <xdr:nvSpPr>
        <xdr:cNvPr id="526" name="円/楕円 525"/>
        <xdr:cNvSpPr/>
      </xdr:nvSpPr>
      <xdr:spPr>
        <a:xfrm>
          <a:off x="14541500" y="6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169649</xdr:rowOff>
    </xdr:from>
    <xdr:ext cx="378565" cy="259045"/>
    <xdr:sp macro="" textlink="">
      <xdr:nvSpPr>
        <xdr:cNvPr id="527" name="テキスト ボックス 526"/>
        <xdr:cNvSpPr txBox="1"/>
      </xdr:nvSpPr>
      <xdr:spPr>
        <a:xfrm>
          <a:off x="14403017" y="6684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87117</xdr:rowOff>
    </xdr:from>
    <xdr:to>
      <xdr:col>20</xdr:col>
      <xdr:colOff>9525</xdr:colOff>
      <xdr:row>39</xdr:row>
      <xdr:rowOff>17267</xdr:rowOff>
    </xdr:to>
    <xdr:sp macro="" textlink="">
      <xdr:nvSpPr>
        <xdr:cNvPr id="528" name="円/楕円 527"/>
        <xdr:cNvSpPr/>
      </xdr:nvSpPr>
      <xdr:spPr>
        <a:xfrm>
          <a:off x="13652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8394</xdr:rowOff>
    </xdr:from>
    <xdr:ext cx="313932" cy="259045"/>
    <xdr:sp macro="" textlink="">
      <xdr:nvSpPr>
        <xdr:cNvPr id="529" name="テキスト ボックス 528"/>
        <xdr:cNvSpPr txBox="1"/>
      </xdr:nvSpPr>
      <xdr:spPr>
        <a:xfrm>
          <a:off x="13546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64646</xdr:rowOff>
    </xdr:from>
    <xdr:to>
      <xdr:col>18</xdr:col>
      <xdr:colOff>492125</xdr:colOff>
      <xdr:row>38</xdr:row>
      <xdr:rowOff>166246</xdr:rowOff>
    </xdr:to>
    <xdr:sp macro="" textlink="">
      <xdr:nvSpPr>
        <xdr:cNvPr id="530" name="円/楕円 529"/>
        <xdr:cNvSpPr/>
      </xdr:nvSpPr>
      <xdr:spPr>
        <a:xfrm>
          <a:off x="12763500" y="657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157373</xdr:rowOff>
    </xdr:from>
    <xdr:ext cx="469744" cy="259045"/>
    <xdr:sp macro="" textlink="">
      <xdr:nvSpPr>
        <xdr:cNvPr id="531" name="テキスト ボックス 530"/>
        <xdr:cNvSpPr txBox="1"/>
      </xdr:nvSpPr>
      <xdr:spPr>
        <a:xfrm>
          <a:off x="12579427" y="667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8319</xdr:rowOff>
    </xdr:from>
    <xdr:to>
      <xdr:col>23</xdr:col>
      <xdr:colOff>517525</xdr:colOff>
      <xdr:row>75</xdr:row>
      <xdr:rowOff>62065</xdr:rowOff>
    </xdr:to>
    <xdr:cxnSp macro="">
      <xdr:nvCxnSpPr>
        <xdr:cNvPr id="609" name="直線コネクタ 608"/>
        <xdr:cNvCxnSpPr/>
      </xdr:nvCxnSpPr>
      <xdr:spPr>
        <a:xfrm>
          <a:off x="15481300" y="12867069"/>
          <a:ext cx="8382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8319</xdr:rowOff>
    </xdr:from>
    <xdr:to>
      <xdr:col>22</xdr:col>
      <xdr:colOff>365125</xdr:colOff>
      <xdr:row>75</xdr:row>
      <xdr:rowOff>42431</xdr:rowOff>
    </xdr:to>
    <xdr:cxnSp macro="">
      <xdr:nvCxnSpPr>
        <xdr:cNvPr id="612" name="直線コネクタ 611"/>
        <xdr:cNvCxnSpPr/>
      </xdr:nvCxnSpPr>
      <xdr:spPr>
        <a:xfrm flipV="1">
          <a:off x="14592300" y="12867069"/>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65786</xdr:rowOff>
    </xdr:from>
    <xdr:to>
      <xdr:col>22</xdr:col>
      <xdr:colOff>415925</xdr:colOff>
      <xdr:row>75</xdr:row>
      <xdr:rowOff>167385</xdr:rowOff>
    </xdr:to>
    <xdr:sp macro="" textlink="">
      <xdr:nvSpPr>
        <xdr:cNvPr id="613" name="フローチャート : 判断 612"/>
        <xdr:cNvSpPr/>
      </xdr:nvSpPr>
      <xdr:spPr>
        <a:xfrm>
          <a:off x="15430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158514</xdr:rowOff>
    </xdr:from>
    <xdr:ext cx="534377" cy="259045"/>
    <xdr:sp macro="" textlink="">
      <xdr:nvSpPr>
        <xdr:cNvPr id="614" name="テキスト ボックス 613"/>
        <xdr:cNvSpPr txBox="1"/>
      </xdr:nvSpPr>
      <xdr:spPr>
        <a:xfrm>
          <a:off x="15214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112382</xdr:rowOff>
    </xdr:from>
    <xdr:to>
      <xdr:col>21</xdr:col>
      <xdr:colOff>161925</xdr:colOff>
      <xdr:row>75</xdr:row>
      <xdr:rowOff>42431</xdr:rowOff>
    </xdr:to>
    <xdr:cxnSp macro="">
      <xdr:nvCxnSpPr>
        <xdr:cNvPr id="615" name="直線コネクタ 614"/>
        <xdr:cNvCxnSpPr/>
      </xdr:nvCxnSpPr>
      <xdr:spPr>
        <a:xfrm>
          <a:off x="13703300" y="12799682"/>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93650</xdr:rowOff>
    </xdr:from>
    <xdr:to>
      <xdr:col>21</xdr:col>
      <xdr:colOff>212725</xdr:colOff>
      <xdr:row>76</xdr:row>
      <xdr:rowOff>23800</xdr:rowOff>
    </xdr:to>
    <xdr:sp macro="" textlink="">
      <xdr:nvSpPr>
        <xdr:cNvPr id="616" name="フローチャート : 判断 615"/>
        <xdr:cNvSpPr/>
      </xdr:nvSpPr>
      <xdr:spPr>
        <a:xfrm>
          <a:off x="14541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14927</xdr:rowOff>
    </xdr:from>
    <xdr:ext cx="534377" cy="259045"/>
    <xdr:sp macro="" textlink="">
      <xdr:nvSpPr>
        <xdr:cNvPr id="617" name="テキスト ボックス 616"/>
        <xdr:cNvSpPr txBox="1"/>
      </xdr:nvSpPr>
      <xdr:spPr>
        <a:xfrm>
          <a:off x="14325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100102</xdr:rowOff>
    </xdr:from>
    <xdr:to>
      <xdr:col>19</xdr:col>
      <xdr:colOff>644525</xdr:colOff>
      <xdr:row>74</xdr:row>
      <xdr:rowOff>112382</xdr:rowOff>
    </xdr:to>
    <xdr:cxnSp macro="">
      <xdr:nvCxnSpPr>
        <xdr:cNvPr id="618" name="直線コネクタ 617"/>
        <xdr:cNvCxnSpPr/>
      </xdr:nvCxnSpPr>
      <xdr:spPr>
        <a:xfrm>
          <a:off x="12814300" y="12787402"/>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85522</xdr:rowOff>
    </xdr:from>
    <xdr:to>
      <xdr:col>20</xdr:col>
      <xdr:colOff>9525</xdr:colOff>
      <xdr:row>76</xdr:row>
      <xdr:rowOff>15672</xdr:rowOff>
    </xdr:to>
    <xdr:sp macro="" textlink="">
      <xdr:nvSpPr>
        <xdr:cNvPr id="619" name="フローチャート : 判断 618"/>
        <xdr:cNvSpPr/>
      </xdr:nvSpPr>
      <xdr:spPr>
        <a:xfrm>
          <a:off x="13652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6799</xdr:rowOff>
    </xdr:from>
    <xdr:ext cx="534377" cy="259045"/>
    <xdr:sp macro="" textlink="">
      <xdr:nvSpPr>
        <xdr:cNvPr id="620" name="テキスト ボックス 619"/>
        <xdr:cNvSpPr txBox="1"/>
      </xdr:nvSpPr>
      <xdr:spPr>
        <a:xfrm>
          <a:off x="13436111" y="130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77762</xdr:rowOff>
    </xdr:from>
    <xdr:to>
      <xdr:col>18</xdr:col>
      <xdr:colOff>492125</xdr:colOff>
      <xdr:row>76</xdr:row>
      <xdr:rowOff>7913</xdr:rowOff>
    </xdr:to>
    <xdr:sp macro="" textlink="">
      <xdr:nvSpPr>
        <xdr:cNvPr id="621" name="フローチャート : 判断 620"/>
        <xdr:cNvSpPr/>
      </xdr:nvSpPr>
      <xdr:spPr>
        <a:xfrm>
          <a:off x="12763500" y="1293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170490</xdr:rowOff>
    </xdr:from>
    <xdr:ext cx="534377" cy="259045"/>
    <xdr:sp macro="" textlink="">
      <xdr:nvSpPr>
        <xdr:cNvPr id="622" name="テキスト ボックス 621"/>
        <xdr:cNvSpPr txBox="1"/>
      </xdr:nvSpPr>
      <xdr:spPr>
        <a:xfrm>
          <a:off x="12547111" y="13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11265</xdr:rowOff>
    </xdr:from>
    <xdr:to>
      <xdr:col>23</xdr:col>
      <xdr:colOff>568325</xdr:colOff>
      <xdr:row>75</xdr:row>
      <xdr:rowOff>112865</xdr:rowOff>
    </xdr:to>
    <xdr:sp macro="" textlink="">
      <xdr:nvSpPr>
        <xdr:cNvPr id="628" name="円/楕円 627"/>
        <xdr:cNvSpPr/>
      </xdr:nvSpPr>
      <xdr:spPr>
        <a:xfrm>
          <a:off x="16268700" y="128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161142</xdr:rowOff>
    </xdr:from>
    <xdr:ext cx="534377" cy="259045"/>
    <xdr:sp macro="" textlink="">
      <xdr:nvSpPr>
        <xdr:cNvPr id="629" name="公債費該当値テキスト"/>
        <xdr:cNvSpPr txBox="1"/>
      </xdr:nvSpPr>
      <xdr:spPr>
        <a:xfrm>
          <a:off x="16370300" y="128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52,613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128969</xdr:rowOff>
    </xdr:from>
    <xdr:to>
      <xdr:col>22</xdr:col>
      <xdr:colOff>415925</xdr:colOff>
      <xdr:row>75</xdr:row>
      <xdr:rowOff>59119</xdr:rowOff>
    </xdr:to>
    <xdr:sp macro="" textlink="">
      <xdr:nvSpPr>
        <xdr:cNvPr id="630" name="円/楕円 629"/>
        <xdr:cNvSpPr/>
      </xdr:nvSpPr>
      <xdr:spPr>
        <a:xfrm>
          <a:off x="15430500" y="128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75646</xdr:rowOff>
    </xdr:from>
    <xdr:ext cx="534377" cy="259045"/>
    <xdr:sp macro="" textlink="">
      <xdr:nvSpPr>
        <xdr:cNvPr id="631" name="テキスト ボックス 630"/>
        <xdr:cNvSpPr txBox="1"/>
      </xdr:nvSpPr>
      <xdr:spPr>
        <a:xfrm>
          <a:off x="15214111" y="125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163081</xdr:rowOff>
    </xdr:from>
    <xdr:to>
      <xdr:col>21</xdr:col>
      <xdr:colOff>212725</xdr:colOff>
      <xdr:row>75</xdr:row>
      <xdr:rowOff>93231</xdr:rowOff>
    </xdr:to>
    <xdr:sp macro="" textlink="">
      <xdr:nvSpPr>
        <xdr:cNvPr id="632" name="円/楕円 631"/>
        <xdr:cNvSpPr/>
      </xdr:nvSpPr>
      <xdr:spPr>
        <a:xfrm>
          <a:off x="14541500" y="128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109758</xdr:rowOff>
    </xdr:from>
    <xdr:ext cx="534377" cy="259045"/>
    <xdr:sp macro="" textlink="">
      <xdr:nvSpPr>
        <xdr:cNvPr id="633" name="テキスト ボックス 632"/>
        <xdr:cNvSpPr txBox="1"/>
      </xdr:nvSpPr>
      <xdr:spPr>
        <a:xfrm>
          <a:off x="14325111" y="126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61582</xdr:rowOff>
    </xdr:from>
    <xdr:to>
      <xdr:col>20</xdr:col>
      <xdr:colOff>9525</xdr:colOff>
      <xdr:row>74</xdr:row>
      <xdr:rowOff>163182</xdr:rowOff>
    </xdr:to>
    <xdr:sp macro="" textlink="">
      <xdr:nvSpPr>
        <xdr:cNvPr id="634" name="円/楕円 633"/>
        <xdr:cNvSpPr/>
      </xdr:nvSpPr>
      <xdr:spPr>
        <a:xfrm>
          <a:off x="13652500" y="127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8259</xdr:rowOff>
    </xdr:from>
    <xdr:ext cx="534377" cy="259045"/>
    <xdr:sp macro="" textlink="">
      <xdr:nvSpPr>
        <xdr:cNvPr id="635" name="テキスト ボックス 634"/>
        <xdr:cNvSpPr txBox="1"/>
      </xdr:nvSpPr>
      <xdr:spPr>
        <a:xfrm>
          <a:off x="13436111" y="125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49302</xdr:rowOff>
    </xdr:from>
    <xdr:to>
      <xdr:col>18</xdr:col>
      <xdr:colOff>492125</xdr:colOff>
      <xdr:row>74</xdr:row>
      <xdr:rowOff>150902</xdr:rowOff>
    </xdr:to>
    <xdr:sp macro="" textlink="">
      <xdr:nvSpPr>
        <xdr:cNvPr id="636" name="円/楕円 635"/>
        <xdr:cNvSpPr/>
      </xdr:nvSpPr>
      <xdr:spPr>
        <a:xfrm>
          <a:off x="12763500" y="1273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167429</xdr:rowOff>
    </xdr:from>
    <xdr:ext cx="534377" cy="259045"/>
    <xdr:sp macro="" textlink="">
      <xdr:nvSpPr>
        <xdr:cNvPr id="637" name="テキスト ボックス 636"/>
        <xdr:cNvSpPr txBox="1"/>
      </xdr:nvSpPr>
      <xdr:spPr>
        <a:xfrm>
          <a:off x="12547111" y="125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10846</xdr:rowOff>
    </xdr:from>
    <xdr:to>
      <xdr:col>23</xdr:col>
      <xdr:colOff>517525</xdr:colOff>
      <xdr:row>98</xdr:row>
      <xdr:rowOff>79463</xdr:rowOff>
    </xdr:to>
    <xdr:cxnSp macro="">
      <xdr:nvCxnSpPr>
        <xdr:cNvPr id="666" name="直線コネクタ 665"/>
        <xdr:cNvCxnSpPr/>
      </xdr:nvCxnSpPr>
      <xdr:spPr>
        <a:xfrm flipV="1">
          <a:off x="15481300" y="16812946"/>
          <a:ext cx="838200" cy="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59283</xdr:rowOff>
    </xdr:from>
    <xdr:to>
      <xdr:col>22</xdr:col>
      <xdr:colOff>365125</xdr:colOff>
      <xdr:row>98</xdr:row>
      <xdr:rowOff>79463</xdr:rowOff>
    </xdr:to>
    <xdr:cxnSp macro="">
      <xdr:nvCxnSpPr>
        <xdr:cNvPr id="669" name="直線コネクタ 668"/>
        <xdr:cNvCxnSpPr/>
      </xdr:nvCxnSpPr>
      <xdr:spPr>
        <a:xfrm>
          <a:off x="14592300" y="16861383"/>
          <a:ext cx="889000" cy="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96749</xdr:rowOff>
    </xdr:from>
    <xdr:to>
      <xdr:col>22</xdr:col>
      <xdr:colOff>415925</xdr:colOff>
      <xdr:row>98</xdr:row>
      <xdr:rowOff>26899</xdr:rowOff>
    </xdr:to>
    <xdr:sp macro="" textlink="">
      <xdr:nvSpPr>
        <xdr:cNvPr id="670" name="フローチャート : 判断 669"/>
        <xdr:cNvSpPr/>
      </xdr:nvSpPr>
      <xdr:spPr>
        <a:xfrm>
          <a:off x="15430500" y="1672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43426</xdr:rowOff>
    </xdr:from>
    <xdr:ext cx="534377" cy="259045"/>
    <xdr:sp macro="" textlink="">
      <xdr:nvSpPr>
        <xdr:cNvPr id="671" name="テキスト ボックス 670"/>
        <xdr:cNvSpPr txBox="1"/>
      </xdr:nvSpPr>
      <xdr:spPr>
        <a:xfrm>
          <a:off x="15214111" y="165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123889</xdr:rowOff>
    </xdr:from>
    <xdr:to>
      <xdr:col>21</xdr:col>
      <xdr:colOff>161925</xdr:colOff>
      <xdr:row>98</xdr:row>
      <xdr:rowOff>59283</xdr:rowOff>
    </xdr:to>
    <xdr:cxnSp macro="">
      <xdr:nvCxnSpPr>
        <xdr:cNvPr id="672" name="直線コネクタ 671"/>
        <xdr:cNvCxnSpPr/>
      </xdr:nvCxnSpPr>
      <xdr:spPr>
        <a:xfrm>
          <a:off x="13703300" y="16754539"/>
          <a:ext cx="889000" cy="10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103163</xdr:rowOff>
    </xdr:from>
    <xdr:to>
      <xdr:col>21</xdr:col>
      <xdr:colOff>212725</xdr:colOff>
      <xdr:row>98</xdr:row>
      <xdr:rowOff>33313</xdr:rowOff>
    </xdr:to>
    <xdr:sp macro="" textlink="">
      <xdr:nvSpPr>
        <xdr:cNvPr id="673" name="フローチャート : 判断 672"/>
        <xdr:cNvSpPr/>
      </xdr:nvSpPr>
      <xdr:spPr>
        <a:xfrm>
          <a:off x="14541500" y="167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49840</xdr:rowOff>
    </xdr:from>
    <xdr:ext cx="534377" cy="259045"/>
    <xdr:sp macro="" textlink="">
      <xdr:nvSpPr>
        <xdr:cNvPr id="674" name="テキスト ボックス 673"/>
        <xdr:cNvSpPr txBox="1"/>
      </xdr:nvSpPr>
      <xdr:spPr>
        <a:xfrm>
          <a:off x="14325111" y="165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123889</xdr:rowOff>
    </xdr:from>
    <xdr:to>
      <xdr:col>19</xdr:col>
      <xdr:colOff>644525</xdr:colOff>
      <xdr:row>98</xdr:row>
      <xdr:rowOff>93320</xdr:rowOff>
    </xdr:to>
    <xdr:cxnSp macro="">
      <xdr:nvCxnSpPr>
        <xdr:cNvPr id="675" name="直線コネクタ 674"/>
        <xdr:cNvCxnSpPr/>
      </xdr:nvCxnSpPr>
      <xdr:spPr>
        <a:xfrm flipV="1">
          <a:off x="12814300" y="16754539"/>
          <a:ext cx="889000" cy="1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117120</xdr:rowOff>
    </xdr:from>
    <xdr:to>
      <xdr:col>20</xdr:col>
      <xdr:colOff>9525</xdr:colOff>
      <xdr:row>98</xdr:row>
      <xdr:rowOff>47270</xdr:rowOff>
    </xdr:to>
    <xdr:sp macro="" textlink="">
      <xdr:nvSpPr>
        <xdr:cNvPr id="676" name="フローチャート : 判断 675"/>
        <xdr:cNvSpPr/>
      </xdr:nvSpPr>
      <xdr:spPr>
        <a:xfrm>
          <a:off x="13652500" y="167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38397</xdr:rowOff>
    </xdr:from>
    <xdr:ext cx="534377" cy="259045"/>
    <xdr:sp macro="" textlink="">
      <xdr:nvSpPr>
        <xdr:cNvPr id="677" name="テキスト ボックス 676"/>
        <xdr:cNvSpPr txBox="1"/>
      </xdr:nvSpPr>
      <xdr:spPr>
        <a:xfrm>
          <a:off x="13436111" y="168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126492</xdr:rowOff>
    </xdr:from>
    <xdr:to>
      <xdr:col>18</xdr:col>
      <xdr:colOff>492125</xdr:colOff>
      <xdr:row>98</xdr:row>
      <xdr:rowOff>56642</xdr:rowOff>
    </xdr:to>
    <xdr:sp macro="" textlink="">
      <xdr:nvSpPr>
        <xdr:cNvPr id="678" name="フローチャート : 判断 677"/>
        <xdr:cNvSpPr/>
      </xdr:nvSpPr>
      <xdr:spPr>
        <a:xfrm>
          <a:off x="12763500" y="167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73169</xdr:rowOff>
    </xdr:from>
    <xdr:ext cx="534377" cy="259045"/>
    <xdr:sp macro="" textlink="">
      <xdr:nvSpPr>
        <xdr:cNvPr id="679" name="テキスト ボックス 678"/>
        <xdr:cNvSpPr txBox="1"/>
      </xdr:nvSpPr>
      <xdr:spPr>
        <a:xfrm>
          <a:off x="12547111" y="16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131496</xdr:rowOff>
    </xdr:from>
    <xdr:to>
      <xdr:col>23</xdr:col>
      <xdr:colOff>568325</xdr:colOff>
      <xdr:row>98</xdr:row>
      <xdr:rowOff>61646</xdr:rowOff>
    </xdr:to>
    <xdr:sp macro="" textlink="">
      <xdr:nvSpPr>
        <xdr:cNvPr id="685" name="円/楕円 684"/>
        <xdr:cNvSpPr/>
      </xdr:nvSpPr>
      <xdr:spPr>
        <a:xfrm>
          <a:off x="16268700" y="167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154373</xdr:rowOff>
    </xdr:from>
    <xdr:ext cx="534377" cy="259045"/>
    <xdr:sp macro="" textlink="">
      <xdr:nvSpPr>
        <xdr:cNvPr id="686" name="積立金該当値テキスト"/>
        <xdr:cNvSpPr txBox="1"/>
      </xdr:nvSpPr>
      <xdr:spPr>
        <a:xfrm>
          <a:off x="16370300" y="166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28663</xdr:rowOff>
    </xdr:from>
    <xdr:to>
      <xdr:col>22</xdr:col>
      <xdr:colOff>415925</xdr:colOff>
      <xdr:row>98</xdr:row>
      <xdr:rowOff>130263</xdr:rowOff>
    </xdr:to>
    <xdr:sp macro="" textlink="">
      <xdr:nvSpPr>
        <xdr:cNvPr id="687" name="円/楕円 686"/>
        <xdr:cNvSpPr/>
      </xdr:nvSpPr>
      <xdr:spPr>
        <a:xfrm>
          <a:off x="15430500" y="168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121390</xdr:rowOff>
    </xdr:from>
    <xdr:ext cx="534377" cy="259045"/>
    <xdr:sp macro="" textlink="">
      <xdr:nvSpPr>
        <xdr:cNvPr id="688" name="テキスト ボックス 687"/>
        <xdr:cNvSpPr txBox="1"/>
      </xdr:nvSpPr>
      <xdr:spPr>
        <a:xfrm>
          <a:off x="15214111" y="1692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8483</xdr:rowOff>
    </xdr:from>
    <xdr:to>
      <xdr:col>21</xdr:col>
      <xdr:colOff>212725</xdr:colOff>
      <xdr:row>98</xdr:row>
      <xdr:rowOff>110083</xdr:rowOff>
    </xdr:to>
    <xdr:sp macro="" textlink="">
      <xdr:nvSpPr>
        <xdr:cNvPr id="689" name="円/楕円 688"/>
        <xdr:cNvSpPr/>
      </xdr:nvSpPr>
      <xdr:spPr>
        <a:xfrm>
          <a:off x="14541500" y="168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101210</xdr:rowOff>
    </xdr:from>
    <xdr:ext cx="534377" cy="259045"/>
    <xdr:sp macro="" textlink="">
      <xdr:nvSpPr>
        <xdr:cNvPr id="690" name="テキスト ボックス 689"/>
        <xdr:cNvSpPr txBox="1"/>
      </xdr:nvSpPr>
      <xdr:spPr>
        <a:xfrm>
          <a:off x="14325111" y="169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73089</xdr:rowOff>
    </xdr:from>
    <xdr:to>
      <xdr:col>20</xdr:col>
      <xdr:colOff>9525</xdr:colOff>
      <xdr:row>98</xdr:row>
      <xdr:rowOff>3239</xdr:rowOff>
    </xdr:to>
    <xdr:sp macro="" textlink="">
      <xdr:nvSpPr>
        <xdr:cNvPr id="691" name="円/楕円 690"/>
        <xdr:cNvSpPr/>
      </xdr:nvSpPr>
      <xdr:spPr>
        <a:xfrm>
          <a:off x="13652500" y="167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19766</xdr:rowOff>
    </xdr:from>
    <xdr:ext cx="534377" cy="259045"/>
    <xdr:sp macro="" textlink="">
      <xdr:nvSpPr>
        <xdr:cNvPr id="692" name="テキスト ボックス 691"/>
        <xdr:cNvSpPr txBox="1"/>
      </xdr:nvSpPr>
      <xdr:spPr>
        <a:xfrm>
          <a:off x="13436111" y="164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42520</xdr:rowOff>
    </xdr:from>
    <xdr:to>
      <xdr:col>18</xdr:col>
      <xdr:colOff>492125</xdr:colOff>
      <xdr:row>98</xdr:row>
      <xdr:rowOff>144120</xdr:rowOff>
    </xdr:to>
    <xdr:sp macro="" textlink="">
      <xdr:nvSpPr>
        <xdr:cNvPr id="693" name="円/楕円 692"/>
        <xdr:cNvSpPr/>
      </xdr:nvSpPr>
      <xdr:spPr>
        <a:xfrm>
          <a:off x="12763500" y="168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135247</xdr:rowOff>
    </xdr:from>
    <xdr:ext cx="469744" cy="259045"/>
    <xdr:sp macro="" textlink="">
      <xdr:nvSpPr>
        <xdr:cNvPr id="694" name="テキスト ボックス 693"/>
        <xdr:cNvSpPr txBox="1"/>
      </xdr:nvSpPr>
      <xdr:spPr>
        <a:xfrm>
          <a:off x="12579427" y="1693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4953</xdr:rowOff>
    </xdr:from>
    <xdr:to>
      <xdr:col>31</xdr:col>
      <xdr:colOff>34925</xdr:colOff>
      <xdr:row>39</xdr:row>
      <xdr:rowOff>44450</xdr:rowOff>
    </xdr:to>
    <xdr:cxnSp macro="">
      <xdr:nvCxnSpPr>
        <xdr:cNvPr id="726" name="直線コネクタ 725"/>
        <xdr:cNvCxnSpPr/>
      </xdr:nvCxnSpPr>
      <xdr:spPr>
        <a:xfrm>
          <a:off x="20434300" y="669150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51562</xdr:rowOff>
    </xdr:from>
    <xdr:to>
      <xdr:col>31</xdr:col>
      <xdr:colOff>85725</xdr:colOff>
      <xdr:row>37</xdr:row>
      <xdr:rowOff>153162</xdr:rowOff>
    </xdr:to>
    <xdr:sp macro="" textlink="">
      <xdr:nvSpPr>
        <xdr:cNvPr id="727" name="フローチャート : 判断 726"/>
        <xdr:cNvSpPr/>
      </xdr:nvSpPr>
      <xdr:spPr>
        <a:xfrm>
          <a:off x="21272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169689</xdr:rowOff>
    </xdr:from>
    <xdr:ext cx="469744" cy="259045"/>
    <xdr:sp macro="" textlink="">
      <xdr:nvSpPr>
        <xdr:cNvPr id="728" name="テキスト ボックス 727"/>
        <xdr:cNvSpPr txBox="1"/>
      </xdr:nvSpPr>
      <xdr:spPr>
        <a:xfrm>
          <a:off x="21088427"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104267</xdr:rowOff>
    </xdr:from>
    <xdr:to>
      <xdr:col>29</xdr:col>
      <xdr:colOff>517525</xdr:colOff>
      <xdr:row>39</xdr:row>
      <xdr:rowOff>4953</xdr:rowOff>
    </xdr:to>
    <xdr:cxnSp macro="">
      <xdr:nvCxnSpPr>
        <xdr:cNvPr id="729" name="直線コネクタ 728"/>
        <xdr:cNvCxnSpPr/>
      </xdr:nvCxnSpPr>
      <xdr:spPr>
        <a:xfrm>
          <a:off x="19545300" y="6276467"/>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128778</xdr:rowOff>
    </xdr:from>
    <xdr:to>
      <xdr:col>29</xdr:col>
      <xdr:colOff>568325</xdr:colOff>
      <xdr:row>38</xdr:row>
      <xdr:rowOff>58928</xdr:rowOff>
    </xdr:to>
    <xdr:sp macro="" textlink="">
      <xdr:nvSpPr>
        <xdr:cNvPr id="730" name="フローチャート : 判断 729"/>
        <xdr:cNvSpPr/>
      </xdr:nvSpPr>
      <xdr:spPr>
        <a:xfrm>
          <a:off x="20383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75455</xdr:rowOff>
    </xdr:from>
    <xdr:ext cx="469744" cy="259045"/>
    <xdr:sp macro="" textlink="">
      <xdr:nvSpPr>
        <xdr:cNvPr id="731" name="テキスト ボックス 730"/>
        <xdr:cNvSpPr txBox="1"/>
      </xdr:nvSpPr>
      <xdr:spPr>
        <a:xfrm>
          <a:off x="20199427"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104267</xdr:rowOff>
    </xdr:from>
    <xdr:to>
      <xdr:col>28</xdr:col>
      <xdr:colOff>314325</xdr:colOff>
      <xdr:row>38</xdr:row>
      <xdr:rowOff>81153</xdr:rowOff>
    </xdr:to>
    <xdr:cxnSp macro="">
      <xdr:nvCxnSpPr>
        <xdr:cNvPr id="732" name="直線コネクタ 731"/>
        <xdr:cNvCxnSpPr/>
      </xdr:nvCxnSpPr>
      <xdr:spPr>
        <a:xfrm flipV="1">
          <a:off x="18656300" y="6276467"/>
          <a:ext cx="889000" cy="3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158242</xdr:rowOff>
    </xdr:from>
    <xdr:to>
      <xdr:col>28</xdr:col>
      <xdr:colOff>365125</xdr:colOff>
      <xdr:row>38</xdr:row>
      <xdr:rowOff>88392</xdr:rowOff>
    </xdr:to>
    <xdr:sp macro="" textlink="">
      <xdr:nvSpPr>
        <xdr:cNvPr id="733" name="フローチャート : 判断 732"/>
        <xdr:cNvSpPr/>
      </xdr:nvSpPr>
      <xdr:spPr>
        <a:xfrm>
          <a:off x="19494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79519</xdr:rowOff>
    </xdr:from>
    <xdr:ext cx="469744" cy="259045"/>
    <xdr:sp macro="" textlink="">
      <xdr:nvSpPr>
        <xdr:cNvPr id="734" name="テキスト ボックス 733"/>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143891</xdr:rowOff>
    </xdr:from>
    <xdr:to>
      <xdr:col>27</xdr:col>
      <xdr:colOff>161925</xdr:colOff>
      <xdr:row>38</xdr:row>
      <xdr:rowOff>74040</xdr:rowOff>
    </xdr:to>
    <xdr:sp macro="" textlink="">
      <xdr:nvSpPr>
        <xdr:cNvPr id="735" name="フローチャート : 判断 734"/>
        <xdr:cNvSpPr/>
      </xdr:nvSpPr>
      <xdr:spPr>
        <a:xfrm>
          <a:off x="18605500" y="64875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90568</xdr:rowOff>
    </xdr:from>
    <xdr:ext cx="469744" cy="259045"/>
    <xdr:sp macro="" textlink="">
      <xdr:nvSpPr>
        <xdr:cNvPr id="736" name="テキスト ボックス 735"/>
        <xdr:cNvSpPr txBox="1"/>
      </xdr:nvSpPr>
      <xdr:spPr>
        <a:xfrm>
          <a:off x="18421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125603</xdr:rowOff>
    </xdr:from>
    <xdr:to>
      <xdr:col>29</xdr:col>
      <xdr:colOff>568325</xdr:colOff>
      <xdr:row>39</xdr:row>
      <xdr:rowOff>55753</xdr:rowOff>
    </xdr:to>
    <xdr:sp macro="" textlink="">
      <xdr:nvSpPr>
        <xdr:cNvPr id="746" name="円/楕円 745"/>
        <xdr:cNvSpPr/>
      </xdr:nvSpPr>
      <xdr:spPr>
        <a:xfrm>
          <a:off x="20383500" y="66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46880</xdr:rowOff>
    </xdr:from>
    <xdr:ext cx="378565" cy="259045"/>
    <xdr:sp macro="" textlink="">
      <xdr:nvSpPr>
        <xdr:cNvPr id="747" name="テキスト ボックス 746"/>
        <xdr:cNvSpPr txBox="1"/>
      </xdr:nvSpPr>
      <xdr:spPr>
        <a:xfrm>
          <a:off x="20245017" y="6733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53467</xdr:rowOff>
    </xdr:from>
    <xdr:to>
      <xdr:col>28</xdr:col>
      <xdr:colOff>365125</xdr:colOff>
      <xdr:row>36</xdr:row>
      <xdr:rowOff>155067</xdr:rowOff>
    </xdr:to>
    <xdr:sp macro="" textlink="">
      <xdr:nvSpPr>
        <xdr:cNvPr id="748" name="円/楕円 747"/>
        <xdr:cNvSpPr/>
      </xdr:nvSpPr>
      <xdr:spPr>
        <a:xfrm>
          <a:off x="19494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144</xdr:rowOff>
    </xdr:from>
    <xdr:ext cx="469744" cy="259045"/>
    <xdr:sp macro="" textlink="">
      <xdr:nvSpPr>
        <xdr:cNvPr id="749" name="テキスト ボックス 748"/>
        <xdr:cNvSpPr txBox="1"/>
      </xdr:nvSpPr>
      <xdr:spPr>
        <a:xfrm>
          <a:off x="19310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30353</xdr:rowOff>
    </xdr:from>
    <xdr:to>
      <xdr:col>27</xdr:col>
      <xdr:colOff>161925</xdr:colOff>
      <xdr:row>38</xdr:row>
      <xdr:rowOff>131953</xdr:rowOff>
    </xdr:to>
    <xdr:sp macro="" textlink="">
      <xdr:nvSpPr>
        <xdr:cNvPr id="750" name="円/楕円 749"/>
        <xdr:cNvSpPr/>
      </xdr:nvSpPr>
      <xdr:spPr>
        <a:xfrm>
          <a:off x="18605500" y="65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123080</xdr:rowOff>
    </xdr:from>
    <xdr:ext cx="469744" cy="259045"/>
    <xdr:sp macro="" textlink="">
      <xdr:nvSpPr>
        <xdr:cNvPr id="751" name="テキスト ボックス 750"/>
        <xdr:cNvSpPr txBox="1"/>
      </xdr:nvSpPr>
      <xdr:spPr>
        <a:xfrm>
          <a:off x="18421427" y="663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3073</xdr:rowOff>
    </xdr:from>
    <xdr:to>
      <xdr:col>32</xdr:col>
      <xdr:colOff>187325</xdr:colOff>
      <xdr:row>59</xdr:row>
      <xdr:rowOff>40945</xdr:rowOff>
    </xdr:to>
    <xdr:cxnSp macro="">
      <xdr:nvCxnSpPr>
        <xdr:cNvPr id="780" name="直線コネクタ 779"/>
        <xdr:cNvCxnSpPr/>
      </xdr:nvCxnSpPr>
      <xdr:spPr>
        <a:xfrm>
          <a:off x="21323300" y="10118623"/>
          <a:ext cx="8382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3073</xdr:rowOff>
    </xdr:from>
    <xdr:to>
      <xdr:col>31</xdr:col>
      <xdr:colOff>34925</xdr:colOff>
      <xdr:row>59</xdr:row>
      <xdr:rowOff>27877</xdr:rowOff>
    </xdr:to>
    <xdr:cxnSp macro="">
      <xdr:nvCxnSpPr>
        <xdr:cNvPr id="783" name="直線コネクタ 782"/>
        <xdr:cNvCxnSpPr/>
      </xdr:nvCxnSpPr>
      <xdr:spPr>
        <a:xfrm flipV="1">
          <a:off x="20434300" y="10118623"/>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91415</xdr:rowOff>
    </xdr:from>
    <xdr:to>
      <xdr:col>31</xdr:col>
      <xdr:colOff>85725</xdr:colOff>
      <xdr:row>58</xdr:row>
      <xdr:rowOff>21565</xdr:rowOff>
    </xdr:to>
    <xdr:sp macro="" textlink="">
      <xdr:nvSpPr>
        <xdr:cNvPr id="784" name="フローチャート : 判断 783"/>
        <xdr:cNvSpPr/>
      </xdr:nvSpPr>
      <xdr:spPr>
        <a:xfrm>
          <a:off x="21272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38092</xdr:rowOff>
    </xdr:from>
    <xdr:ext cx="469744" cy="259045"/>
    <xdr:sp macro="" textlink="">
      <xdr:nvSpPr>
        <xdr:cNvPr id="785" name="テキスト ボックス 784"/>
        <xdr:cNvSpPr txBox="1"/>
      </xdr:nvSpPr>
      <xdr:spPr>
        <a:xfrm>
          <a:off x="21088427"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107544</xdr:rowOff>
    </xdr:from>
    <xdr:to>
      <xdr:col>29</xdr:col>
      <xdr:colOff>517525</xdr:colOff>
      <xdr:row>59</xdr:row>
      <xdr:rowOff>27877</xdr:rowOff>
    </xdr:to>
    <xdr:cxnSp macro="">
      <xdr:nvCxnSpPr>
        <xdr:cNvPr id="786" name="直線コネクタ 785"/>
        <xdr:cNvCxnSpPr/>
      </xdr:nvCxnSpPr>
      <xdr:spPr>
        <a:xfrm>
          <a:off x="19545300" y="9880194"/>
          <a:ext cx="889000" cy="2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128486</xdr:rowOff>
    </xdr:from>
    <xdr:to>
      <xdr:col>29</xdr:col>
      <xdr:colOff>568325</xdr:colOff>
      <xdr:row>58</xdr:row>
      <xdr:rowOff>58636</xdr:rowOff>
    </xdr:to>
    <xdr:sp macro="" textlink="">
      <xdr:nvSpPr>
        <xdr:cNvPr id="787" name="フローチャート : 判断 786"/>
        <xdr:cNvSpPr/>
      </xdr:nvSpPr>
      <xdr:spPr>
        <a:xfrm>
          <a:off x="20383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75163</xdr:rowOff>
    </xdr:from>
    <xdr:ext cx="469744" cy="259045"/>
    <xdr:sp macro="" textlink="">
      <xdr:nvSpPr>
        <xdr:cNvPr id="788" name="テキスト ボックス 787"/>
        <xdr:cNvSpPr txBox="1"/>
      </xdr:nvSpPr>
      <xdr:spPr>
        <a:xfrm>
          <a:off x="20199427"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107544</xdr:rowOff>
    </xdr:from>
    <xdr:to>
      <xdr:col>28</xdr:col>
      <xdr:colOff>314325</xdr:colOff>
      <xdr:row>59</xdr:row>
      <xdr:rowOff>37020</xdr:rowOff>
    </xdr:to>
    <xdr:cxnSp macro="">
      <xdr:nvCxnSpPr>
        <xdr:cNvPr id="789" name="直線コネクタ 788"/>
        <xdr:cNvCxnSpPr/>
      </xdr:nvCxnSpPr>
      <xdr:spPr>
        <a:xfrm flipV="1">
          <a:off x="18656300" y="9880194"/>
          <a:ext cx="889000" cy="2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102578</xdr:rowOff>
    </xdr:from>
    <xdr:to>
      <xdr:col>28</xdr:col>
      <xdr:colOff>365125</xdr:colOff>
      <xdr:row>58</xdr:row>
      <xdr:rowOff>32728</xdr:rowOff>
    </xdr:to>
    <xdr:sp macro="" textlink="">
      <xdr:nvSpPr>
        <xdr:cNvPr id="790" name="フローチャート : 判断 789"/>
        <xdr:cNvSpPr/>
      </xdr:nvSpPr>
      <xdr:spPr>
        <a:xfrm>
          <a:off x="19494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23855</xdr:rowOff>
    </xdr:from>
    <xdr:ext cx="469744" cy="259045"/>
    <xdr:sp macro="" textlink="">
      <xdr:nvSpPr>
        <xdr:cNvPr id="791" name="テキスト ボックス 790"/>
        <xdr:cNvSpPr txBox="1"/>
      </xdr:nvSpPr>
      <xdr:spPr>
        <a:xfrm>
          <a:off x="19310427"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96177</xdr:rowOff>
    </xdr:from>
    <xdr:to>
      <xdr:col>27</xdr:col>
      <xdr:colOff>161925</xdr:colOff>
      <xdr:row>58</xdr:row>
      <xdr:rowOff>26327</xdr:rowOff>
    </xdr:to>
    <xdr:sp macro="" textlink="">
      <xdr:nvSpPr>
        <xdr:cNvPr id="792" name="フローチャート : 判断 791"/>
        <xdr:cNvSpPr/>
      </xdr:nvSpPr>
      <xdr:spPr>
        <a:xfrm>
          <a:off x="18605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42854</xdr:rowOff>
    </xdr:from>
    <xdr:ext cx="469744" cy="259045"/>
    <xdr:sp macro="" textlink="">
      <xdr:nvSpPr>
        <xdr:cNvPr id="793" name="テキスト ボックス 792"/>
        <xdr:cNvSpPr txBox="1"/>
      </xdr:nvSpPr>
      <xdr:spPr>
        <a:xfrm>
          <a:off x="18421427"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161595</xdr:rowOff>
    </xdr:from>
    <xdr:to>
      <xdr:col>32</xdr:col>
      <xdr:colOff>238125</xdr:colOff>
      <xdr:row>59</xdr:row>
      <xdr:rowOff>91745</xdr:rowOff>
    </xdr:to>
    <xdr:sp macro="" textlink="">
      <xdr:nvSpPr>
        <xdr:cNvPr id="799" name="円/楕円 798"/>
        <xdr:cNvSpPr/>
      </xdr:nvSpPr>
      <xdr:spPr>
        <a:xfrm>
          <a:off x="221107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76522</xdr:rowOff>
    </xdr:from>
    <xdr:ext cx="313932" cy="259045"/>
    <xdr:sp macro="" textlink="">
      <xdr:nvSpPr>
        <xdr:cNvPr id="800" name="貸付金該当値テキスト"/>
        <xdr:cNvSpPr txBox="1"/>
      </xdr:nvSpPr>
      <xdr:spPr>
        <a:xfrm>
          <a:off x="22212300" y="1002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123723</xdr:rowOff>
    </xdr:from>
    <xdr:to>
      <xdr:col>31</xdr:col>
      <xdr:colOff>85725</xdr:colOff>
      <xdr:row>59</xdr:row>
      <xdr:rowOff>53873</xdr:rowOff>
    </xdr:to>
    <xdr:sp macro="" textlink="">
      <xdr:nvSpPr>
        <xdr:cNvPr id="801" name="円/楕円 800"/>
        <xdr:cNvSpPr/>
      </xdr:nvSpPr>
      <xdr:spPr>
        <a:xfrm>
          <a:off x="21272500" y="100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45000</xdr:rowOff>
    </xdr:from>
    <xdr:ext cx="469744" cy="259045"/>
    <xdr:sp macro="" textlink="">
      <xdr:nvSpPr>
        <xdr:cNvPr id="802" name="テキスト ボックス 801"/>
        <xdr:cNvSpPr txBox="1"/>
      </xdr:nvSpPr>
      <xdr:spPr>
        <a:xfrm>
          <a:off x="21088427" y="1016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148527</xdr:rowOff>
    </xdr:from>
    <xdr:to>
      <xdr:col>29</xdr:col>
      <xdr:colOff>568325</xdr:colOff>
      <xdr:row>59</xdr:row>
      <xdr:rowOff>78677</xdr:rowOff>
    </xdr:to>
    <xdr:sp macro="" textlink="">
      <xdr:nvSpPr>
        <xdr:cNvPr id="803" name="円/楕円 802"/>
        <xdr:cNvSpPr/>
      </xdr:nvSpPr>
      <xdr:spPr>
        <a:xfrm>
          <a:off x="20383500" y="100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69804</xdr:rowOff>
    </xdr:from>
    <xdr:ext cx="378565" cy="259045"/>
    <xdr:sp macro="" textlink="">
      <xdr:nvSpPr>
        <xdr:cNvPr id="804" name="テキスト ボックス 803"/>
        <xdr:cNvSpPr txBox="1"/>
      </xdr:nvSpPr>
      <xdr:spPr>
        <a:xfrm>
          <a:off x="20245017" y="101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56744</xdr:rowOff>
    </xdr:from>
    <xdr:to>
      <xdr:col>28</xdr:col>
      <xdr:colOff>365125</xdr:colOff>
      <xdr:row>57</xdr:row>
      <xdr:rowOff>158344</xdr:rowOff>
    </xdr:to>
    <xdr:sp macro="" textlink="">
      <xdr:nvSpPr>
        <xdr:cNvPr id="805" name="円/楕円 804"/>
        <xdr:cNvSpPr/>
      </xdr:nvSpPr>
      <xdr:spPr>
        <a:xfrm>
          <a:off x="19494500" y="98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3421</xdr:rowOff>
    </xdr:from>
    <xdr:ext cx="469744" cy="259045"/>
    <xdr:sp macro="" textlink="">
      <xdr:nvSpPr>
        <xdr:cNvPr id="806" name="テキスト ボックス 805"/>
        <xdr:cNvSpPr txBox="1"/>
      </xdr:nvSpPr>
      <xdr:spPr>
        <a:xfrm>
          <a:off x="19310427" y="960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157670</xdr:rowOff>
    </xdr:from>
    <xdr:to>
      <xdr:col>27</xdr:col>
      <xdr:colOff>161925</xdr:colOff>
      <xdr:row>59</xdr:row>
      <xdr:rowOff>87820</xdr:rowOff>
    </xdr:to>
    <xdr:sp macro="" textlink="">
      <xdr:nvSpPr>
        <xdr:cNvPr id="807" name="円/楕円 806"/>
        <xdr:cNvSpPr/>
      </xdr:nvSpPr>
      <xdr:spPr>
        <a:xfrm>
          <a:off x="18605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78947</xdr:rowOff>
    </xdr:from>
    <xdr:ext cx="378565" cy="259045"/>
    <xdr:sp macro="" textlink="">
      <xdr:nvSpPr>
        <xdr:cNvPr id="808" name="テキスト ボックス 807"/>
        <xdr:cNvSpPr txBox="1"/>
      </xdr:nvSpPr>
      <xdr:spPr>
        <a:xfrm>
          <a:off x="18467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49022</xdr:rowOff>
    </xdr:from>
    <xdr:to>
      <xdr:col>32</xdr:col>
      <xdr:colOff>187325</xdr:colOff>
      <xdr:row>76</xdr:row>
      <xdr:rowOff>55727</xdr:rowOff>
    </xdr:to>
    <xdr:cxnSp macro="">
      <xdr:nvCxnSpPr>
        <xdr:cNvPr id="838" name="直線コネクタ 837"/>
        <xdr:cNvCxnSpPr/>
      </xdr:nvCxnSpPr>
      <xdr:spPr>
        <a:xfrm flipV="1">
          <a:off x="21323300" y="13079222"/>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55727</xdr:rowOff>
    </xdr:from>
    <xdr:to>
      <xdr:col>31</xdr:col>
      <xdr:colOff>34925</xdr:colOff>
      <xdr:row>76</xdr:row>
      <xdr:rowOff>55862</xdr:rowOff>
    </xdr:to>
    <xdr:cxnSp macro="">
      <xdr:nvCxnSpPr>
        <xdr:cNvPr id="841" name="直線コネクタ 840"/>
        <xdr:cNvCxnSpPr/>
      </xdr:nvCxnSpPr>
      <xdr:spPr>
        <a:xfrm flipV="1">
          <a:off x="20434300" y="13085927"/>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49048</xdr:rowOff>
    </xdr:from>
    <xdr:to>
      <xdr:col>31</xdr:col>
      <xdr:colOff>85725</xdr:colOff>
      <xdr:row>76</xdr:row>
      <xdr:rowOff>150648</xdr:rowOff>
    </xdr:to>
    <xdr:sp macro="" textlink="">
      <xdr:nvSpPr>
        <xdr:cNvPr id="842" name="フローチャート : 判断 841"/>
        <xdr:cNvSpPr/>
      </xdr:nvSpPr>
      <xdr:spPr>
        <a:xfrm>
          <a:off x="21272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141775</xdr:rowOff>
    </xdr:from>
    <xdr:ext cx="534377" cy="259045"/>
    <xdr:sp macro="" textlink="">
      <xdr:nvSpPr>
        <xdr:cNvPr id="843" name="テキスト ボックス 842"/>
        <xdr:cNvSpPr txBox="1"/>
      </xdr:nvSpPr>
      <xdr:spPr>
        <a:xfrm>
          <a:off x="21056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55862</xdr:rowOff>
    </xdr:from>
    <xdr:to>
      <xdr:col>29</xdr:col>
      <xdr:colOff>517525</xdr:colOff>
      <xdr:row>76</xdr:row>
      <xdr:rowOff>116897</xdr:rowOff>
    </xdr:to>
    <xdr:cxnSp macro="">
      <xdr:nvCxnSpPr>
        <xdr:cNvPr id="844" name="直線コネクタ 843"/>
        <xdr:cNvCxnSpPr/>
      </xdr:nvCxnSpPr>
      <xdr:spPr>
        <a:xfrm flipV="1">
          <a:off x="19545300" y="13086062"/>
          <a:ext cx="889000" cy="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45" name="フローチャート : 判断 844"/>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4842</xdr:rowOff>
    </xdr:from>
    <xdr:ext cx="534377" cy="259045"/>
    <xdr:sp macro="" textlink="">
      <xdr:nvSpPr>
        <xdr:cNvPr id="846" name="テキスト ボックス 845"/>
        <xdr:cNvSpPr txBox="1"/>
      </xdr:nvSpPr>
      <xdr:spPr>
        <a:xfrm>
          <a:off x="20167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97028</xdr:rowOff>
    </xdr:from>
    <xdr:to>
      <xdr:col>28</xdr:col>
      <xdr:colOff>314325</xdr:colOff>
      <xdr:row>76</xdr:row>
      <xdr:rowOff>116897</xdr:rowOff>
    </xdr:to>
    <xdr:cxnSp macro="">
      <xdr:nvCxnSpPr>
        <xdr:cNvPr id="847" name="直線コネクタ 846"/>
        <xdr:cNvCxnSpPr/>
      </xdr:nvCxnSpPr>
      <xdr:spPr>
        <a:xfrm>
          <a:off x="18656300" y="13127228"/>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48" name="フローチャート : 判断 847"/>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18730</xdr:rowOff>
    </xdr:from>
    <xdr:ext cx="534377" cy="259045"/>
    <xdr:sp macro="" textlink="">
      <xdr:nvSpPr>
        <xdr:cNvPr id="849" name="テキスト ボックス 848"/>
        <xdr:cNvSpPr txBox="1"/>
      </xdr:nvSpPr>
      <xdr:spPr>
        <a:xfrm>
          <a:off x="19278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0" name="フローチャート : 判断 849"/>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14730</xdr:rowOff>
    </xdr:from>
    <xdr:ext cx="534377" cy="259045"/>
    <xdr:sp macro="" textlink="">
      <xdr:nvSpPr>
        <xdr:cNvPr id="851" name="テキスト ボックス 850"/>
        <xdr:cNvSpPr txBox="1"/>
      </xdr:nvSpPr>
      <xdr:spPr>
        <a:xfrm>
          <a:off x="18389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169672</xdr:rowOff>
    </xdr:from>
    <xdr:to>
      <xdr:col>32</xdr:col>
      <xdr:colOff>238125</xdr:colOff>
      <xdr:row>76</xdr:row>
      <xdr:rowOff>99822</xdr:rowOff>
    </xdr:to>
    <xdr:sp macro="" textlink="">
      <xdr:nvSpPr>
        <xdr:cNvPr id="857" name="円/楕円 856"/>
        <xdr:cNvSpPr/>
      </xdr:nvSpPr>
      <xdr:spPr>
        <a:xfrm>
          <a:off x="22110700" y="130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148099</xdr:rowOff>
    </xdr:from>
    <xdr:ext cx="534377" cy="259045"/>
    <xdr:sp macro="" textlink="">
      <xdr:nvSpPr>
        <xdr:cNvPr id="858" name="繰出金該当値テキスト"/>
        <xdr:cNvSpPr txBox="1"/>
      </xdr:nvSpPr>
      <xdr:spPr>
        <a:xfrm>
          <a:off x="22212300" y="130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46,760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4927</xdr:rowOff>
    </xdr:from>
    <xdr:to>
      <xdr:col>31</xdr:col>
      <xdr:colOff>85725</xdr:colOff>
      <xdr:row>76</xdr:row>
      <xdr:rowOff>106527</xdr:rowOff>
    </xdr:to>
    <xdr:sp macro="" textlink="">
      <xdr:nvSpPr>
        <xdr:cNvPr id="859" name="円/楕円 858"/>
        <xdr:cNvSpPr/>
      </xdr:nvSpPr>
      <xdr:spPr>
        <a:xfrm>
          <a:off x="21272500" y="130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123055</xdr:rowOff>
    </xdr:from>
    <xdr:ext cx="534377" cy="259045"/>
    <xdr:sp macro="" textlink="">
      <xdr:nvSpPr>
        <xdr:cNvPr id="860" name="テキスト ボックス 859"/>
        <xdr:cNvSpPr txBox="1"/>
      </xdr:nvSpPr>
      <xdr:spPr>
        <a:xfrm>
          <a:off x="21056111" y="1281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5062</xdr:rowOff>
    </xdr:from>
    <xdr:to>
      <xdr:col>29</xdr:col>
      <xdr:colOff>568325</xdr:colOff>
      <xdr:row>76</xdr:row>
      <xdr:rowOff>106662</xdr:rowOff>
    </xdr:to>
    <xdr:sp macro="" textlink="">
      <xdr:nvSpPr>
        <xdr:cNvPr id="861" name="円/楕円 860"/>
        <xdr:cNvSpPr/>
      </xdr:nvSpPr>
      <xdr:spPr>
        <a:xfrm>
          <a:off x="20383500" y="1303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123188</xdr:rowOff>
    </xdr:from>
    <xdr:ext cx="534377" cy="259045"/>
    <xdr:sp macro="" textlink="">
      <xdr:nvSpPr>
        <xdr:cNvPr id="862" name="テキスト ボックス 861"/>
        <xdr:cNvSpPr txBox="1"/>
      </xdr:nvSpPr>
      <xdr:spPr>
        <a:xfrm>
          <a:off x="20167111" y="128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66097</xdr:rowOff>
    </xdr:from>
    <xdr:to>
      <xdr:col>28</xdr:col>
      <xdr:colOff>365125</xdr:colOff>
      <xdr:row>76</xdr:row>
      <xdr:rowOff>167697</xdr:rowOff>
    </xdr:to>
    <xdr:sp macro="" textlink="">
      <xdr:nvSpPr>
        <xdr:cNvPr id="863" name="円/楕円 862"/>
        <xdr:cNvSpPr/>
      </xdr:nvSpPr>
      <xdr:spPr>
        <a:xfrm>
          <a:off x="19494500" y="130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12775</xdr:rowOff>
    </xdr:from>
    <xdr:ext cx="534377" cy="259045"/>
    <xdr:sp macro="" textlink="">
      <xdr:nvSpPr>
        <xdr:cNvPr id="864" name="テキスト ボックス 863"/>
        <xdr:cNvSpPr txBox="1"/>
      </xdr:nvSpPr>
      <xdr:spPr>
        <a:xfrm>
          <a:off x="19278111" y="128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46228</xdr:rowOff>
    </xdr:from>
    <xdr:to>
      <xdr:col>27</xdr:col>
      <xdr:colOff>161925</xdr:colOff>
      <xdr:row>76</xdr:row>
      <xdr:rowOff>147828</xdr:rowOff>
    </xdr:to>
    <xdr:sp macro="" textlink="">
      <xdr:nvSpPr>
        <xdr:cNvPr id="865" name="円/楕円 864"/>
        <xdr:cNvSpPr/>
      </xdr:nvSpPr>
      <xdr:spPr>
        <a:xfrm>
          <a:off x="18605500" y="130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164355</xdr:rowOff>
    </xdr:from>
    <xdr:ext cx="534377" cy="259045"/>
    <xdr:sp macro="" textlink="">
      <xdr:nvSpPr>
        <xdr:cNvPr id="866" name="テキスト ボックス 865"/>
        <xdr:cNvSpPr txBox="1"/>
      </xdr:nvSpPr>
      <xdr:spPr>
        <a:xfrm>
          <a:off x="18389111" y="128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性質別歳出決算における住民一人当たりのコストについて、増加となった主なものは扶助費、普通建設事業費である。</a:t>
          </a:r>
          <a:endParaRPr lang="ja-JP" altLang="ja-JP" sz="1400">
            <a:effectLst/>
          </a:endParaRPr>
        </a:p>
        <a:p>
          <a:r>
            <a:rPr kumimoji="1" lang="ja-JP" altLang="ja-JP" sz="1100">
              <a:solidFill>
                <a:schemeClr val="dk1"/>
              </a:solidFill>
              <a:effectLst/>
              <a:latin typeface="+mn-lt"/>
              <a:ea typeface="+mn-ea"/>
              <a:cs typeface="+mn-cs"/>
            </a:rPr>
            <a:t>　扶助費においては、近年、増加傾向にある介護給付・訓練給付の増に加え、</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年度から導入された</a:t>
          </a:r>
          <a:r>
            <a:rPr kumimoji="1" lang="ja-JP" altLang="ja-JP" sz="1100">
              <a:solidFill>
                <a:schemeClr val="dk1"/>
              </a:solidFill>
              <a:effectLst/>
              <a:latin typeface="+mn-lt"/>
              <a:ea typeface="+mn-ea"/>
              <a:cs typeface="+mn-cs"/>
            </a:rPr>
            <a:t>民間保育所</a:t>
          </a:r>
          <a:r>
            <a:rPr kumimoji="1" lang="ja-JP" altLang="en-US" sz="1100">
              <a:solidFill>
                <a:schemeClr val="dk1"/>
              </a:solidFill>
              <a:effectLst/>
              <a:latin typeface="+mn-lt"/>
              <a:ea typeface="+mn-ea"/>
              <a:cs typeface="+mn-cs"/>
            </a:rPr>
            <a:t>等への支援にかかる</a:t>
          </a:r>
          <a:r>
            <a:rPr kumimoji="1" lang="ja-JP" altLang="ja-JP" sz="1100">
              <a:solidFill>
                <a:schemeClr val="dk1"/>
              </a:solidFill>
              <a:effectLst/>
              <a:latin typeface="+mn-lt"/>
              <a:ea typeface="+mn-ea"/>
              <a:cs typeface="+mn-cs"/>
            </a:rPr>
            <a:t>施設型給付事業の</a:t>
          </a:r>
          <a:r>
            <a:rPr kumimoji="1" lang="ja-JP" altLang="en-US" sz="1100">
              <a:solidFill>
                <a:schemeClr val="dk1"/>
              </a:solidFill>
              <a:effectLst/>
              <a:latin typeface="+mn-lt"/>
              <a:ea typeface="+mn-ea"/>
              <a:cs typeface="+mn-cs"/>
            </a:rPr>
            <a:t>増が主な要因である。</a:t>
          </a:r>
          <a:endParaRPr lang="ja-JP" altLang="ja-JP" sz="1400">
            <a:effectLst/>
          </a:endParaRPr>
        </a:p>
        <a:p>
          <a:r>
            <a:rPr kumimoji="1" lang="ja-JP" altLang="ja-JP" sz="1100">
              <a:solidFill>
                <a:schemeClr val="dk1"/>
              </a:solidFill>
              <a:effectLst/>
              <a:latin typeface="+mn-lt"/>
              <a:ea typeface="+mn-ea"/>
              <a:cs typeface="+mn-cs"/>
            </a:rPr>
            <a:t>　普通建設事業費においては、</a:t>
          </a:r>
          <a:r>
            <a:rPr kumimoji="1" lang="ja-JP" altLang="en-US" sz="1100">
              <a:solidFill>
                <a:schemeClr val="dk1"/>
              </a:solidFill>
              <a:effectLst/>
              <a:latin typeface="+mn-lt"/>
              <a:ea typeface="+mn-ea"/>
              <a:cs typeface="+mn-cs"/>
            </a:rPr>
            <a:t>老朽化した御勅使中学校の改築事業に伴い更新整備分の経費が増加し、</a:t>
          </a:r>
          <a:r>
            <a:rPr kumimoji="1" lang="ja-JP" altLang="ja-JP" sz="1100">
              <a:solidFill>
                <a:schemeClr val="dk1"/>
              </a:solidFill>
              <a:effectLst/>
              <a:latin typeface="+mn-lt"/>
              <a:ea typeface="+mn-ea"/>
              <a:cs typeface="+mn-cs"/>
            </a:rPr>
            <a:t>学校給食施設を自校式からセンター方式へ移行する学校給食センター建設事業に伴い新規整備分の経費が増加となった。</a:t>
          </a:r>
          <a:endParaRPr lang="ja-JP" altLang="ja-JP" sz="1400">
            <a:effectLst/>
          </a:endParaRPr>
        </a:p>
        <a:p>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減少となった主なものは、人件費であり、職員数の削減がその要因である。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72,236
71,325
264.14
32,542,935
31,185,804
1,274,061
18,593,602
27,605,718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143358</xdr:rowOff>
    </xdr:from>
    <xdr:to>
      <xdr:col>6</xdr:col>
      <xdr:colOff>511175</xdr:colOff>
      <xdr:row>36</xdr:row>
      <xdr:rowOff>75235</xdr:rowOff>
    </xdr:to>
    <xdr:cxnSp macro="">
      <xdr:nvCxnSpPr>
        <xdr:cNvPr id="59" name="直線コネクタ 58"/>
        <xdr:cNvCxnSpPr/>
      </xdr:nvCxnSpPr>
      <xdr:spPr>
        <a:xfrm>
          <a:off x="3797300" y="6144108"/>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143358</xdr:rowOff>
    </xdr:from>
    <xdr:to>
      <xdr:col>5</xdr:col>
      <xdr:colOff>358775</xdr:colOff>
      <xdr:row>35</xdr:row>
      <xdr:rowOff>168046</xdr:rowOff>
    </xdr:to>
    <xdr:cxnSp macro="">
      <xdr:nvCxnSpPr>
        <xdr:cNvPr id="62" name="直線コネクタ 61"/>
        <xdr:cNvCxnSpPr/>
      </xdr:nvCxnSpPr>
      <xdr:spPr>
        <a:xfrm flipV="1">
          <a:off x="2908300" y="614410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118618</xdr:rowOff>
    </xdr:from>
    <xdr:to>
      <xdr:col>5</xdr:col>
      <xdr:colOff>409575</xdr:colOff>
      <xdr:row>34</xdr:row>
      <xdr:rowOff>48768</xdr:rowOff>
    </xdr:to>
    <xdr:sp macro="" textlink="">
      <xdr:nvSpPr>
        <xdr:cNvPr id="63" name="フローチャート : 判断 62"/>
        <xdr:cNvSpPr/>
      </xdr:nvSpPr>
      <xdr:spPr>
        <a:xfrm>
          <a:off x="3746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65295</xdr:rowOff>
    </xdr:from>
    <xdr:ext cx="469744" cy="259045"/>
    <xdr:sp macro="" textlink="">
      <xdr:nvSpPr>
        <xdr:cNvPr id="64" name="テキスト ボックス 63"/>
        <xdr:cNvSpPr txBox="1"/>
      </xdr:nvSpPr>
      <xdr:spPr>
        <a:xfrm>
          <a:off x="3562427"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168046</xdr:rowOff>
    </xdr:from>
    <xdr:to>
      <xdr:col>4</xdr:col>
      <xdr:colOff>155575</xdr:colOff>
      <xdr:row>36</xdr:row>
      <xdr:rowOff>28143</xdr:rowOff>
    </xdr:to>
    <xdr:cxnSp macro="">
      <xdr:nvCxnSpPr>
        <xdr:cNvPr id="65" name="直線コネクタ 64"/>
        <xdr:cNvCxnSpPr/>
      </xdr:nvCxnSpPr>
      <xdr:spPr>
        <a:xfrm flipV="1">
          <a:off x="2019300" y="616879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36322</xdr:rowOff>
    </xdr:from>
    <xdr:to>
      <xdr:col>4</xdr:col>
      <xdr:colOff>206375</xdr:colOff>
      <xdr:row>34</xdr:row>
      <xdr:rowOff>137922</xdr:rowOff>
    </xdr:to>
    <xdr:sp macro="" textlink="">
      <xdr:nvSpPr>
        <xdr:cNvPr id="66" name="フローチャート : 判断 65"/>
        <xdr:cNvSpPr/>
      </xdr:nvSpPr>
      <xdr:spPr>
        <a:xfrm>
          <a:off x="2857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154449</xdr:rowOff>
    </xdr:from>
    <xdr:ext cx="469744" cy="259045"/>
    <xdr:sp macro="" textlink="">
      <xdr:nvSpPr>
        <xdr:cNvPr id="67" name="テキスト ボックス 66"/>
        <xdr:cNvSpPr txBox="1"/>
      </xdr:nvSpPr>
      <xdr:spPr>
        <a:xfrm>
          <a:off x="2673427"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122784</xdr:rowOff>
    </xdr:from>
    <xdr:to>
      <xdr:col>2</xdr:col>
      <xdr:colOff>638175</xdr:colOff>
      <xdr:row>36</xdr:row>
      <xdr:rowOff>28143</xdr:rowOff>
    </xdr:to>
    <xdr:cxnSp macro="">
      <xdr:nvCxnSpPr>
        <xdr:cNvPr id="68" name="直線コネクタ 67"/>
        <xdr:cNvCxnSpPr/>
      </xdr:nvCxnSpPr>
      <xdr:spPr>
        <a:xfrm>
          <a:off x="1130300" y="6123534"/>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61468</xdr:rowOff>
    </xdr:from>
    <xdr:to>
      <xdr:col>3</xdr:col>
      <xdr:colOff>3175</xdr:colOff>
      <xdr:row>34</xdr:row>
      <xdr:rowOff>163068</xdr:rowOff>
    </xdr:to>
    <xdr:sp macro="" textlink="">
      <xdr:nvSpPr>
        <xdr:cNvPr id="69" name="フローチャート : 判断 68"/>
        <xdr:cNvSpPr/>
      </xdr:nvSpPr>
      <xdr:spPr>
        <a:xfrm>
          <a:off x="1968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8145</xdr:rowOff>
    </xdr:from>
    <xdr:ext cx="469744" cy="259045"/>
    <xdr:sp macro="" textlink="">
      <xdr:nvSpPr>
        <xdr:cNvPr id="70" name="テキスト ボックス 69"/>
        <xdr:cNvSpPr txBox="1"/>
      </xdr:nvSpPr>
      <xdr:spPr>
        <a:xfrm>
          <a:off x="1784427"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xdr:rowOff>
    </xdr:from>
    <xdr:to>
      <xdr:col>1</xdr:col>
      <xdr:colOff>485775</xdr:colOff>
      <xdr:row>34</xdr:row>
      <xdr:rowOff>113233</xdr:rowOff>
    </xdr:to>
    <xdr:sp macro="" textlink="">
      <xdr:nvSpPr>
        <xdr:cNvPr id="71" name="フローチャート : 判断 70"/>
        <xdr:cNvSpPr/>
      </xdr:nvSpPr>
      <xdr:spPr>
        <a:xfrm>
          <a:off x="1079500" y="58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129760</xdr:rowOff>
    </xdr:from>
    <xdr:ext cx="469744" cy="259045"/>
    <xdr:sp macro="" textlink="">
      <xdr:nvSpPr>
        <xdr:cNvPr id="72" name="テキスト ボックス 71"/>
        <xdr:cNvSpPr txBox="1"/>
      </xdr:nvSpPr>
      <xdr:spPr>
        <a:xfrm>
          <a:off x="895427" y="561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24435</xdr:rowOff>
    </xdr:from>
    <xdr:to>
      <xdr:col>6</xdr:col>
      <xdr:colOff>561975</xdr:colOff>
      <xdr:row>36</xdr:row>
      <xdr:rowOff>126035</xdr:rowOff>
    </xdr:to>
    <xdr:sp macro="" textlink="">
      <xdr:nvSpPr>
        <xdr:cNvPr id="78" name="円/楕円 77"/>
        <xdr:cNvSpPr/>
      </xdr:nvSpPr>
      <xdr:spPr>
        <a:xfrm>
          <a:off x="45847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2862</xdr:rowOff>
    </xdr:from>
    <xdr:ext cx="469744" cy="259045"/>
    <xdr:sp macro="" textlink="">
      <xdr:nvSpPr>
        <xdr:cNvPr id="79" name="議会費該当値テキスト"/>
        <xdr:cNvSpPr txBox="1"/>
      </xdr:nvSpPr>
      <xdr:spPr>
        <a:xfrm>
          <a:off x="4686300" y="617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92558</xdr:rowOff>
    </xdr:from>
    <xdr:to>
      <xdr:col>5</xdr:col>
      <xdr:colOff>409575</xdr:colOff>
      <xdr:row>36</xdr:row>
      <xdr:rowOff>22708</xdr:rowOff>
    </xdr:to>
    <xdr:sp macro="" textlink="">
      <xdr:nvSpPr>
        <xdr:cNvPr id="80" name="円/楕円 79"/>
        <xdr:cNvSpPr/>
      </xdr:nvSpPr>
      <xdr:spPr>
        <a:xfrm>
          <a:off x="3746500" y="60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13835</xdr:rowOff>
    </xdr:from>
    <xdr:ext cx="469744" cy="259045"/>
    <xdr:sp macro="" textlink="">
      <xdr:nvSpPr>
        <xdr:cNvPr id="81" name="テキスト ボックス 80"/>
        <xdr:cNvSpPr txBox="1"/>
      </xdr:nvSpPr>
      <xdr:spPr>
        <a:xfrm>
          <a:off x="3562427" y="61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117246</xdr:rowOff>
    </xdr:from>
    <xdr:to>
      <xdr:col>4</xdr:col>
      <xdr:colOff>206375</xdr:colOff>
      <xdr:row>36</xdr:row>
      <xdr:rowOff>47396</xdr:rowOff>
    </xdr:to>
    <xdr:sp macro="" textlink="">
      <xdr:nvSpPr>
        <xdr:cNvPr id="82" name="円/楕円 81"/>
        <xdr:cNvSpPr/>
      </xdr:nvSpPr>
      <xdr:spPr>
        <a:xfrm>
          <a:off x="2857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38523</xdr:rowOff>
    </xdr:from>
    <xdr:ext cx="469744" cy="259045"/>
    <xdr:sp macro="" textlink="">
      <xdr:nvSpPr>
        <xdr:cNvPr id="83" name="テキスト ボックス 82"/>
        <xdr:cNvSpPr txBox="1"/>
      </xdr:nvSpPr>
      <xdr:spPr>
        <a:xfrm>
          <a:off x="2673427" y="621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148793</xdr:rowOff>
    </xdr:from>
    <xdr:to>
      <xdr:col>3</xdr:col>
      <xdr:colOff>3175</xdr:colOff>
      <xdr:row>36</xdr:row>
      <xdr:rowOff>78943</xdr:rowOff>
    </xdr:to>
    <xdr:sp macro="" textlink="">
      <xdr:nvSpPr>
        <xdr:cNvPr id="84" name="円/楕円 83"/>
        <xdr:cNvSpPr/>
      </xdr:nvSpPr>
      <xdr:spPr>
        <a:xfrm>
          <a:off x="1968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70070</xdr:rowOff>
    </xdr:from>
    <xdr:ext cx="469744" cy="259045"/>
    <xdr:sp macro="" textlink="">
      <xdr:nvSpPr>
        <xdr:cNvPr id="85" name="テキスト ボックス 84"/>
        <xdr:cNvSpPr txBox="1"/>
      </xdr:nvSpPr>
      <xdr:spPr>
        <a:xfrm>
          <a:off x="1784427"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71984</xdr:rowOff>
    </xdr:from>
    <xdr:to>
      <xdr:col>1</xdr:col>
      <xdr:colOff>485775</xdr:colOff>
      <xdr:row>36</xdr:row>
      <xdr:rowOff>2134</xdr:rowOff>
    </xdr:to>
    <xdr:sp macro="" textlink="">
      <xdr:nvSpPr>
        <xdr:cNvPr id="86" name="円/楕円 85"/>
        <xdr:cNvSpPr/>
      </xdr:nvSpPr>
      <xdr:spPr>
        <a:xfrm>
          <a:off x="1079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164711</xdr:rowOff>
    </xdr:from>
    <xdr:ext cx="469744" cy="259045"/>
    <xdr:sp macro="" textlink="">
      <xdr:nvSpPr>
        <xdr:cNvPr id="87" name="テキスト ボックス 86"/>
        <xdr:cNvSpPr txBox="1"/>
      </xdr:nvSpPr>
      <xdr:spPr>
        <a:xfrm>
          <a:off x="895427" y="61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107178</xdr:rowOff>
    </xdr:from>
    <xdr:to>
      <xdr:col>6</xdr:col>
      <xdr:colOff>511175</xdr:colOff>
      <xdr:row>56</xdr:row>
      <xdr:rowOff>162941</xdr:rowOff>
    </xdr:to>
    <xdr:cxnSp macro="">
      <xdr:nvCxnSpPr>
        <xdr:cNvPr id="116" name="直線コネクタ 115"/>
        <xdr:cNvCxnSpPr/>
      </xdr:nvCxnSpPr>
      <xdr:spPr>
        <a:xfrm flipV="1">
          <a:off x="3797300" y="9708378"/>
          <a:ext cx="838200" cy="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153637</xdr:rowOff>
    </xdr:from>
    <xdr:to>
      <xdr:col>5</xdr:col>
      <xdr:colOff>358775</xdr:colOff>
      <xdr:row>56</xdr:row>
      <xdr:rowOff>162941</xdr:rowOff>
    </xdr:to>
    <xdr:cxnSp macro="">
      <xdr:nvCxnSpPr>
        <xdr:cNvPr id="119" name="直線コネクタ 118"/>
        <xdr:cNvCxnSpPr/>
      </xdr:nvCxnSpPr>
      <xdr:spPr>
        <a:xfrm>
          <a:off x="2908300" y="9754837"/>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136167</xdr:rowOff>
    </xdr:from>
    <xdr:to>
      <xdr:col>5</xdr:col>
      <xdr:colOff>409575</xdr:colOff>
      <xdr:row>56</xdr:row>
      <xdr:rowOff>66317</xdr:rowOff>
    </xdr:to>
    <xdr:sp macro="" textlink="">
      <xdr:nvSpPr>
        <xdr:cNvPr id="120" name="フローチャート : 判断 119"/>
        <xdr:cNvSpPr/>
      </xdr:nvSpPr>
      <xdr:spPr>
        <a:xfrm>
          <a:off x="3746500" y="95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82844</xdr:rowOff>
    </xdr:from>
    <xdr:ext cx="534377" cy="259045"/>
    <xdr:sp macro="" textlink="">
      <xdr:nvSpPr>
        <xdr:cNvPr id="121" name="テキスト ボックス 120"/>
        <xdr:cNvSpPr txBox="1"/>
      </xdr:nvSpPr>
      <xdr:spPr>
        <a:xfrm>
          <a:off x="3530111" y="934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59347</xdr:rowOff>
    </xdr:from>
    <xdr:to>
      <xdr:col>4</xdr:col>
      <xdr:colOff>155575</xdr:colOff>
      <xdr:row>56</xdr:row>
      <xdr:rowOff>153637</xdr:rowOff>
    </xdr:to>
    <xdr:cxnSp macro="">
      <xdr:nvCxnSpPr>
        <xdr:cNvPr id="122" name="直線コネクタ 121"/>
        <xdr:cNvCxnSpPr/>
      </xdr:nvCxnSpPr>
      <xdr:spPr>
        <a:xfrm>
          <a:off x="2019300" y="9660547"/>
          <a:ext cx="889000" cy="9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26828</xdr:rowOff>
    </xdr:from>
    <xdr:to>
      <xdr:col>4</xdr:col>
      <xdr:colOff>206375</xdr:colOff>
      <xdr:row>56</xdr:row>
      <xdr:rowOff>128428</xdr:rowOff>
    </xdr:to>
    <xdr:sp macro="" textlink="">
      <xdr:nvSpPr>
        <xdr:cNvPr id="123" name="フローチャート : 判断 122"/>
        <xdr:cNvSpPr/>
      </xdr:nvSpPr>
      <xdr:spPr>
        <a:xfrm>
          <a:off x="2857500" y="96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144955</xdr:rowOff>
    </xdr:from>
    <xdr:ext cx="534377" cy="259045"/>
    <xdr:sp macro="" textlink="">
      <xdr:nvSpPr>
        <xdr:cNvPr id="124" name="テキスト ボックス 123"/>
        <xdr:cNvSpPr txBox="1"/>
      </xdr:nvSpPr>
      <xdr:spPr>
        <a:xfrm>
          <a:off x="2641111" y="940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59347</xdr:rowOff>
    </xdr:from>
    <xdr:to>
      <xdr:col>2</xdr:col>
      <xdr:colOff>638175</xdr:colOff>
      <xdr:row>57</xdr:row>
      <xdr:rowOff>11181</xdr:rowOff>
    </xdr:to>
    <xdr:cxnSp macro="">
      <xdr:nvCxnSpPr>
        <xdr:cNvPr id="125" name="直線コネクタ 124"/>
        <xdr:cNvCxnSpPr/>
      </xdr:nvCxnSpPr>
      <xdr:spPr>
        <a:xfrm flipV="1">
          <a:off x="1130300" y="9660547"/>
          <a:ext cx="889000" cy="1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3205</xdr:rowOff>
    </xdr:from>
    <xdr:to>
      <xdr:col>3</xdr:col>
      <xdr:colOff>3175</xdr:colOff>
      <xdr:row>56</xdr:row>
      <xdr:rowOff>104805</xdr:rowOff>
    </xdr:to>
    <xdr:sp macro="" textlink="">
      <xdr:nvSpPr>
        <xdr:cNvPr id="126" name="フローチャート : 判断 125"/>
        <xdr:cNvSpPr/>
      </xdr:nvSpPr>
      <xdr:spPr>
        <a:xfrm>
          <a:off x="1968500" y="960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121332</xdr:rowOff>
    </xdr:from>
    <xdr:ext cx="534377" cy="259045"/>
    <xdr:sp macro="" textlink="">
      <xdr:nvSpPr>
        <xdr:cNvPr id="127" name="テキスト ボックス 126"/>
        <xdr:cNvSpPr txBox="1"/>
      </xdr:nvSpPr>
      <xdr:spPr>
        <a:xfrm>
          <a:off x="1752111" y="93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48568</xdr:rowOff>
    </xdr:from>
    <xdr:to>
      <xdr:col>1</xdr:col>
      <xdr:colOff>485775</xdr:colOff>
      <xdr:row>56</xdr:row>
      <xdr:rowOff>150168</xdr:rowOff>
    </xdr:to>
    <xdr:sp macro="" textlink="">
      <xdr:nvSpPr>
        <xdr:cNvPr id="128" name="フローチャート : 判断 127"/>
        <xdr:cNvSpPr/>
      </xdr:nvSpPr>
      <xdr:spPr>
        <a:xfrm>
          <a:off x="1079500" y="964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166695</xdr:rowOff>
    </xdr:from>
    <xdr:ext cx="534377" cy="259045"/>
    <xdr:sp macro="" textlink="">
      <xdr:nvSpPr>
        <xdr:cNvPr id="129" name="テキスト ボックス 128"/>
        <xdr:cNvSpPr txBox="1"/>
      </xdr:nvSpPr>
      <xdr:spPr>
        <a:xfrm>
          <a:off x="863111" y="94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56378</xdr:rowOff>
    </xdr:from>
    <xdr:to>
      <xdr:col>6</xdr:col>
      <xdr:colOff>561975</xdr:colOff>
      <xdr:row>56</xdr:row>
      <xdr:rowOff>157978</xdr:rowOff>
    </xdr:to>
    <xdr:sp macro="" textlink="">
      <xdr:nvSpPr>
        <xdr:cNvPr id="135" name="円/楕円 134"/>
        <xdr:cNvSpPr/>
      </xdr:nvSpPr>
      <xdr:spPr>
        <a:xfrm>
          <a:off x="4584700" y="96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34805</xdr:rowOff>
    </xdr:from>
    <xdr:ext cx="534377" cy="259045"/>
    <xdr:sp macro="" textlink="">
      <xdr:nvSpPr>
        <xdr:cNvPr id="136" name="総務費該当値テキスト"/>
        <xdr:cNvSpPr txBox="1"/>
      </xdr:nvSpPr>
      <xdr:spPr>
        <a:xfrm>
          <a:off x="4686300" y="963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59,268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112141</xdr:rowOff>
    </xdr:from>
    <xdr:to>
      <xdr:col>5</xdr:col>
      <xdr:colOff>409575</xdr:colOff>
      <xdr:row>57</xdr:row>
      <xdr:rowOff>42291</xdr:rowOff>
    </xdr:to>
    <xdr:sp macro="" textlink="">
      <xdr:nvSpPr>
        <xdr:cNvPr id="137" name="円/楕円 136"/>
        <xdr:cNvSpPr/>
      </xdr:nvSpPr>
      <xdr:spPr>
        <a:xfrm>
          <a:off x="3746500" y="97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33418</xdr:rowOff>
    </xdr:from>
    <xdr:ext cx="534377" cy="259045"/>
    <xdr:sp macro="" textlink="">
      <xdr:nvSpPr>
        <xdr:cNvPr id="138" name="テキスト ボックス 137"/>
        <xdr:cNvSpPr txBox="1"/>
      </xdr:nvSpPr>
      <xdr:spPr>
        <a:xfrm>
          <a:off x="3530111" y="98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102837</xdr:rowOff>
    </xdr:from>
    <xdr:to>
      <xdr:col>4</xdr:col>
      <xdr:colOff>206375</xdr:colOff>
      <xdr:row>57</xdr:row>
      <xdr:rowOff>32987</xdr:rowOff>
    </xdr:to>
    <xdr:sp macro="" textlink="">
      <xdr:nvSpPr>
        <xdr:cNvPr id="139" name="円/楕円 138"/>
        <xdr:cNvSpPr/>
      </xdr:nvSpPr>
      <xdr:spPr>
        <a:xfrm>
          <a:off x="2857500" y="97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24114</xdr:rowOff>
    </xdr:from>
    <xdr:ext cx="534377" cy="259045"/>
    <xdr:sp macro="" textlink="">
      <xdr:nvSpPr>
        <xdr:cNvPr id="140" name="テキスト ボックス 139"/>
        <xdr:cNvSpPr txBox="1"/>
      </xdr:nvSpPr>
      <xdr:spPr>
        <a:xfrm>
          <a:off x="2641111" y="97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8547</xdr:rowOff>
    </xdr:from>
    <xdr:to>
      <xdr:col>3</xdr:col>
      <xdr:colOff>3175</xdr:colOff>
      <xdr:row>56</xdr:row>
      <xdr:rowOff>110147</xdr:rowOff>
    </xdr:to>
    <xdr:sp macro="" textlink="">
      <xdr:nvSpPr>
        <xdr:cNvPr id="141" name="円/楕円 140"/>
        <xdr:cNvSpPr/>
      </xdr:nvSpPr>
      <xdr:spPr>
        <a:xfrm>
          <a:off x="1968500" y="96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101274</xdr:rowOff>
    </xdr:from>
    <xdr:ext cx="534377" cy="259045"/>
    <xdr:sp macro="" textlink="">
      <xdr:nvSpPr>
        <xdr:cNvPr id="142" name="テキスト ボックス 141"/>
        <xdr:cNvSpPr txBox="1"/>
      </xdr:nvSpPr>
      <xdr:spPr>
        <a:xfrm>
          <a:off x="1752111" y="97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131831</xdr:rowOff>
    </xdr:from>
    <xdr:to>
      <xdr:col>1</xdr:col>
      <xdr:colOff>485775</xdr:colOff>
      <xdr:row>57</xdr:row>
      <xdr:rowOff>61981</xdr:rowOff>
    </xdr:to>
    <xdr:sp macro="" textlink="">
      <xdr:nvSpPr>
        <xdr:cNvPr id="143" name="円/楕円 142"/>
        <xdr:cNvSpPr/>
      </xdr:nvSpPr>
      <xdr:spPr>
        <a:xfrm>
          <a:off x="1079500" y="97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53108</xdr:rowOff>
    </xdr:from>
    <xdr:ext cx="534377" cy="259045"/>
    <xdr:sp macro="" textlink="">
      <xdr:nvSpPr>
        <xdr:cNvPr id="144" name="テキスト ボックス 143"/>
        <xdr:cNvSpPr txBox="1"/>
      </xdr:nvSpPr>
      <xdr:spPr>
        <a:xfrm>
          <a:off x="863111" y="982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52615</xdr:rowOff>
    </xdr:from>
    <xdr:to>
      <xdr:col>6</xdr:col>
      <xdr:colOff>511175</xdr:colOff>
      <xdr:row>78</xdr:row>
      <xdr:rowOff>95352</xdr:rowOff>
    </xdr:to>
    <xdr:cxnSp macro="">
      <xdr:nvCxnSpPr>
        <xdr:cNvPr id="174" name="直線コネクタ 173"/>
        <xdr:cNvCxnSpPr/>
      </xdr:nvCxnSpPr>
      <xdr:spPr>
        <a:xfrm flipV="1">
          <a:off x="3797300" y="13425715"/>
          <a:ext cx="8382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95352</xdr:rowOff>
    </xdr:from>
    <xdr:to>
      <xdr:col>5</xdr:col>
      <xdr:colOff>358775</xdr:colOff>
      <xdr:row>78</xdr:row>
      <xdr:rowOff>115291</xdr:rowOff>
    </xdr:to>
    <xdr:cxnSp macro="">
      <xdr:nvCxnSpPr>
        <xdr:cNvPr id="177" name="直線コネクタ 176"/>
        <xdr:cNvCxnSpPr/>
      </xdr:nvCxnSpPr>
      <xdr:spPr>
        <a:xfrm flipV="1">
          <a:off x="2908300" y="13468452"/>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73444</xdr:rowOff>
    </xdr:from>
    <xdr:to>
      <xdr:col>5</xdr:col>
      <xdr:colOff>409575</xdr:colOff>
      <xdr:row>77</xdr:row>
      <xdr:rowOff>3594</xdr:rowOff>
    </xdr:to>
    <xdr:sp macro="" textlink="">
      <xdr:nvSpPr>
        <xdr:cNvPr id="178" name="フローチャート : 判断 177"/>
        <xdr:cNvSpPr/>
      </xdr:nvSpPr>
      <xdr:spPr>
        <a:xfrm>
          <a:off x="3746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20121</xdr:rowOff>
    </xdr:from>
    <xdr:ext cx="599010" cy="259045"/>
    <xdr:sp macro="" textlink="">
      <xdr:nvSpPr>
        <xdr:cNvPr id="179" name="テキスト ボックス 178"/>
        <xdr:cNvSpPr txBox="1"/>
      </xdr:nvSpPr>
      <xdr:spPr>
        <a:xfrm>
          <a:off x="3497794"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115291</xdr:rowOff>
    </xdr:from>
    <xdr:to>
      <xdr:col>4</xdr:col>
      <xdr:colOff>155575</xdr:colOff>
      <xdr:row>78</xdr:row>
      <xdr:rowOff>124625</xdr:rowOff>
    </xdr:to>
    <xdr:cxnSp macro="">
      <xdr:nvCxnSpPr>
        <xdr:cNvPr id="180" name="直線コネクタ 179"/>
        <xdr:cNvCxnSpPr/>
      </xdr:nvCxnSpPr>
      <xdr:spPr>
        <a:xfrm flipV="1">
          <a:off x="2019300" y="1348839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100546</xdr:rowOff>
    </xdr:from>
    <xdr:to>
      <xdr:col>4</xdr:col>
      <xdr:colOff>206375</xdr:colOff>
      <xdr:row>78</xdr:row>
      <xdr:rowOff>30696</xdr:rowOff>
    </xdr:to>
    <xdr:sp macro="" textlink="">
      <xdr:nvSpPr>
        <xdr:cNvPr id="181" name="フローチャート : 判断 180"/>
        <xdr:cNvSpPr/>
      </xdr:nvSpPr>
      <xdr:spPr>
        <a:xfrm>
          <a:off x="2857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47223</xdr:rowOff>
    </xdr:from>
    <xdr:ext cx="599010" cy="259045"/>
    <xdr:sp macro="" textlink="">
      <xdr:nvSpPr>
        <xdr:cNvPr id="182" name="テキスト ボックス 181"/>
        <xdr:cNvSpPr txBox="1"/>
      </xdr:nvSpPr>
      <xdr:spPr>
        <a:xfrm>
          <a:off x="2608794"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124625</xdr:rowOff>
    </xdr:from>
    <xdr:to>
      <xdr:col>2</xdr:col>
      <xdr:colOff>638175</xdr:colOff>
      <xdr:row>78</xdr:row>
      <xdr:rowOff>147269</xdr:rowOff>
    </xdr:to>
    <xdr:cxnSp macro="">
      <xdr:nvCxnSpPr>
        <xdr:cNvPr id="183" name="直線コネクタ 182"/>
        <xdr:cNvCxnSpPr/>
      </xdr:nvCxnSpPr>
      <xdr:spPr>
        <a:xfrm flipV="1">
          <a:off x="1130300" y="13497725"/>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137731</xdr:rowOff>
    </xdr:from>
    <xdr:to>
      <xdr:col>3</xdr:col>
      <xdr:colOff>3175</xdr:colOff>
      <xdr:row>78</xdr:row>
      <xdr:rowOff>67881</xdr:rowOff>
    </xdr:to>
    <xdr:sp macro="" textlink="">
      <xdr:nvSpPr>
        <xdr:cNvPr id="184" name="フローチャート : 判断 183"/>
        <xdr:cNvSpPr/>
      </xdr:nvSpPr>
      <xdr:spPr>
        <a:xfrm>
          <a:off x="1968500" y="1333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84408</xdr:rowOff>
    </xdr:from>
    <xdr:ext cx="599010" cy="259045"/>
    <xdr:sp macro="" textlink="">
      <xdr:nvSpPr>
        <xdr:cNvPr id="185" name="テキスト ボックス 184"/>
        <xdr:cNvSpPr txBox="1"/>
      </xdr:nvSpPr>
      <xdr:spPr>
        <a:xfrm>
          <a:off x="1719794" y="1311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15990</xdr:rowOff>
    </xdr:from>
    <xdr:to>
      <xdr:col>1</xdr:col>
      <xdr:colOff>485775</xdr:colOff>
      <xdr:row>78</xdr:row>
      <xdr:rowOff>117590</xdr:rowOff>
    </xdr:to>
    <xdr:sp macro="" textlink="">
      <xdr:nvSpPr>
        <xdr:cNvPr id="186" name="フローチャート : 判断 185"/>
        <xdr:cNvSpPr/>
      </xdr:nvSpPr>
      <xdr:spPr>
        <a:xfrm>
          <a:off x="1079500" y="133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134117</xdr:rowOff>
    </xdr:from>
    <xdr:ext cx="599010" cy="259045"/>
    <xdr:sp macro="" textlink="">
      <xdr:nvSpPr>
        <xdr:cNvPr id="187" name="テキスト ボックス 186"/>
        <xdr:cNvSpPr txBox="1"/>
      </xdr:nvSpPr>
      <xdr:spPr>
        <a:xfrm>
          <a:off x="830794" y="1316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1815</xdr:rowOff>
    </xdr:from>
    <xdr:to>
      <xdr:col>6</xdr:col>
      <xdr:colOff>561975</xdr:colOff>
      <xdr:row>78</xdr:row>
      <xdr:rowOff>103415</xdr:rowOff>
    </xdr:to>
    <xdr:sp macro="" textlink="">
      <xdr:nvSpPr>
        <xdr:cNvPr id="193" name="円/楕円 192"/>
        <xdr:cNvSpPr/>
      </xdr:nvSpPr>
      <xdr:spPr>
        <a:xfrm>
          <a:off x="4584700" y="133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151692</xdr:rowOff>
    </xdr:from>
    <xdr:ext cx="599010" cy="259045"/>
    <xdr:sp macro="" textlink="">
      <xdr:nvSpPr>
        <xdr:cNvPr id="194" name="民生費該当値テキスト"/>
        <xdr:cNvSpPr txBox="1"/>
      </xdr:nvSpPr>
      <xdr:spPr>
        <a:xfrm>
          <a:off x="4686300" y="1335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44552</xdr:rowOff>
    </xdr:from>
    <xdr:to>
      <xdr:col>5</xdr:col>
      <xdr:colOff>409575</xdr:colOff>
      <xdr:row>78</xdr:row>
      <xdr:rowOff>146152</xdr:rowOff>
    </xdr:to>
    <xdr:sp macro="" textlink="">
      <xdr:nvSpPr>
        <xdr:cNvPr id="195" name="円/楕円 194"/>
        <xdr:cNvSpPr/>
      </xdr:nvSpPr>
      <xdr:spPr>
        <a:xfrm>
          <a:off x="3746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137279</xdr:rowOff>
    </xdr:from>
    <xdr:ext cx="599010" cy="259045"/>
    <xdr:sp macro="" textlink="">
      <xdr:nvSpPr>
        <xdr:cNvPr id="196" name="テキスト ボックス 195"/>
        <xdr:cNvSpPr txBox="1"/>
      </xdr:nvSpPr>
      <xdr:spPr>
        <a:xfrm>
          <a:off x="3497794" y="135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64491</xdr:rowOff>
    </xdr:from>
    <xdr:to>
      <xdr:col>4</xdr:col>
      <xdr:colOff>206375</xdr:colOff>
      <xdr:row>78</xdr:row>
      <xdr:rowOff>166091</xdr:rowOff>
    </xdr:to>
    <xdr:sp macro="" textlink="">
      <xdr:nvSpPr>
        <xdr:cNvPr id="197" name="円/楕円 196"/>
        <xdr:cNvSpPr/>
      </xdr:nvSpPr>
      <xdr:spPr>
        <a:xfrm>
          <a:off x="2857500" y="134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157218</xdr:rowOff>
    </xdr:from>
    <xdr:ext cx="599010" cy="259045"/>
    <xdr:sp macro="" textlink="">
      <xdr:nvSpPr>
        <xdr:cNvPr id="198" name="テキスト ボックス 197"/>
        <xdr:cNvSpPr txBox="1"/>
      </xdr:nvSpPr>
      <xdr:spPr>
        <a:xfrm>
          <a:off x="2608794" y="1353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73825</xdr:rowOff>
    </xdr:from>
    <xdr:to>
      <xdr:col>3</xdr:col>
      <xdr:colOff>3175</xdr:colOff>
      <xdr:row>79</xdr:row>
      <xdr:rowOff>3975</xdr:rowOff>
    </xdr:to>
    <xdr:sp macro="" textlink="">
      <xdr:nvSpPr>
        <xdr:cNvPr id="199" name="円/楕円 198"/>
        <xdr:cNvSpPr/>
      </xdr:nvSpPr>
      <xdr:spPr>
        <a:xfrm>
          <a:off x="1968500" y="134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166552</xdr:rowOff>
    </xdr:from>
    <xdr:ext cx="599010" cy="259045"/>
    <xdr:sp macro="" textlink="">
      <xdr:nvSpPr>
        <xdr:cNvPr id="200" name="テキスト ボックス 199"/>
        <xdr:cNvSpPr txBox="1"/>
      </xdr:nvSpPr>
      <xdr:spPr>
        <a:xfrm>
          <a:off x="1719794" y="1353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96469</xdr:rowOff>
    </xdr:from>
    <xdr:to>
      <xdr:col>1</xdr:col>
      <xdr:colOff>485775</xdr:colOff>
      <xdr:row>79</xdr:row>
      <xdr:rowOff>26619</xdr:rowOff>
    </xdr:to>
    <xdr:sp macro="" textlink="">
      <xdr:nvSpPr>
        <xdr:cNvPr id="201" name="円/楕円 200"/>
        <xdr:cNvSpPr/>
      </xdr:nvSpPr>
      <xdr:spPr>
        <a:xfrm>
          <a:off x="1079500" y="1346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17746</xdr:rowOff>
    </xdr:from>
    <xdr:ext cx="599010" cy="259045"/>
    <xdr:sp macro="" textlink="">
      <xdr:nvSpPr>
        <xdr:cNvPr id="202" name="テキスト ボックス 201"/>
        <xdr:cNvSpPr txBox="1"/>
      </xdr:nvSpPr>
      <xdr:spPr>
        <a:xfrm>
          <a:off x="830794" y="1356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104305</xdr:rowOff>
    </xdr:from>
    <xdr:to>
      <xdr:col>6</xdr:col>
      <xdr:colOff>511175</xdr:colOff>
      <xdr:row>98</xdr:row>
      <xdr:rowOff>117411</xdr:rowOff>
    </xdr:to>
    <xdr:cxnSp macro="">
      <xdr:nvCxnSpPr>
        <xdr:cNvPr id="232" name="直線コネクタ 231"/>
        <xdr:cNvCxnSpPr/>
      </xdr:nvCxnSpPr>
      <xdr:spPr>
        <a:xfrm flipV="1">
          <a:off x="3797300" y="16906405"/>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69481</xdr:rowOff>
    </xdr:from>
    <xdr:to>
      <xdr:col>5</xdr:col>
      <xdr:colOff>358775</xdr:colOff>
      <xdr:row>98</xdr:row>
      <xdr:rowOff>117411</xdr:rowOff>
    </xdr:to>
    <xdr:cxnSp macro="">
      <xdr:nvCxnSpPr>
        <xdr:cNvPr id="235" name="直線コネクタ 234"/>
        <xdr:cNvCxnSpPr/>
      </xdr:nvCxnSpPr>
      <xdr:spPr>
        <a:xfrm>
          <a:off x="2908300" y="16871581"/>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113342</xdr:rowOff>
    </xdr:from>
    <xdr:to>
      <xdr:col>5</xdr:col>
      <xdr:colOff>409575</xdr:colOff>
      <xdr:row>97</xdr:row>
      <xdr:rowOff>43492</xdr:rowOff>
    </xdr:to>
    <xdr:sp macro="" textlink="">
      <xdr:nvSpPr>
        <xdr:cNvPr id="236" name="フローチャート : 判断 235"/>
        <xdr:cNvSpPr/>
      </xdr:nvSpPr>
      <xdr:spPr>
        <a:xfrm>
          <a:off x="3746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60019</xdr:rowOff>
    </xdr:from>
    <xdr:ext cx="534377" cy="259045"/>
    <xdr:sp macro="" textlink="">
      <xdr:nvSpPr>
        <xdr:cNvPr id="237" name="テキスト ボックス 236"/>
        <xdr:cNvSpPr txBox="1"/>
      </xdr:nvSpPr>
      <xdr:spPr>
        <a:xfrm>
          <a:off x="3530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40754</xdr:rowOff>
    </xdr:from>
    <xdr:to>
      <xdr:col>4</xdr:col>
      <xdr:colOff>155575</xdr:colOff>
      <xdr:row>98</xdr:row>
      <xdr:rowOff>69481</xdr:rowOff>
    </xdr:to>
    <xdr:cxnSp macro="">
      <xdr:nvCxnSpPr>
        <xdr:cNvPr id="238" name="直線コネクタ 237"/>
        <xdr:cNvCxnSpPr/>
      </xdr:nvCxnSpPr>
      <xdr:spPr>
        <a:xfrm>
          <a:off x="2019300" y="1684285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39" name="フローチャート : 判断 238"/>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118749</xdr:rowOff>
    </xdr:from>
    <xdr:ext cx="534377" cy="259045"/>
    <xdr:sp macro="" textlink="">
      <xdr:nvSpPr>
        <xdr:cNvPr id="240" name="テキスト ボックス 239"/>
        <xdr:cNvSpPr txBox="1"/>
      </xdr:nvSpPr>
      <xdr:spPr>
        <a:xfrm>
          <a:off x="2641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40754</xdr:rowOff>
    </xdr:from>
    <xdr:to>
      <xdr:col>2</xdr:col>
      <xdr:colOff>638175</xdr:colOff>
      <xdr:row>98</xdr:row>
      <xdr:rowOff>76321</xdr:rowOff>
    </xdr:to>
    <xdr:cxnSp macro="">
      <xdr:nvCxnSpPr>
        <xdr:cNvPr id="241" name="直線コネクタ 240"/>
        <xdr:cNvCxnSpPr/>
      </xdr:nvCxnSpPr>
      <xdr:spPr>
        <a:xfrm flipV="1">
          <a:off x="1130300" y="16842854"/>
          <a:ext cx="889000" cy="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2" name="フローチャート : 判断 241"/>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43" name="テキスト ボックス 242"/>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44" name="フローチャート : 判断 243"/>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146390</xdr:rowOff>
    </xdr:from>
    <xdr:ext cx="534377" cy="259045"/>
    <xdr:sp macro="" textlink="">
      <xdr:nvSpPr>
        <xdr:cNvPr id="245" name="テキスト ボックス 244"/>
        <xdr:cNvSpPr txBox="1"/>
      </xdr:nvSpPr>
      <xdr:spPr>
        <a:xfrm>
          <a:off x="863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53505</xdr:rowOff>
    </xdr:from>
    <xdr:to>
      <xdr:col>6</xdr:col>
      <xdr:colOff>561975</xdr:colOff>
      <xdr:row>98</xdr:row>
      <xdr:rowOff>155105</xdr:rowOff>
    </xdr:to>
    <xdr:sp macro="" textlink="">
      <xdr:nvSpPr>
        <xdr:cNvPr id="251" name="円/楕円 250"/>
        <xdr:cNvSpPr/>
      </xdr:nvSpPr>
      <xdr:spPr>
        <a:xfrm>
          <a:off x="4584700" y="168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139882</xdr:rowOff>
    </xdr:from>
    <xdr:ext cx="534377" cy="259045"/>
    <xdr:sp macro="" textlink="">
      <xdr:nvSpPr>
        <xdr:cNvPr id="252" name="衛生費該当値テキスト"/>
        <xdr:cNvSpPr txBox="1"/>
      </xdr:nvSpPr>
      <xdr:spPr>
        <a:xfrm>
          <a:off x="4686300" y="167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66611</xdr:rowOff>
    </xdr:from>
    <xdr:to>
      <xdr:col>5</xdr:col>
      <xdr:colOff>409575</xdr:colOff>
      <xdr:row>98</xdr:row>
      <xdr:rowOff>168211</xdr:rowOff>
    </xdr:to>
    <xdr:sp macro="" textlink="">
      <xdr:nvSpPr>
        <xdr:cNvPr id="253" name="円/楕円 252"/>
        <xdr:cNvSpPr/>
      </xdr:nvSpPr>
      <xdr:spPr>
        <a:xfrm>
          <a:off x="3746500" y="168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159338</xdr:rowOff>
    </xdr:from>
    <xdr:ext cx="534377" cy="259045"/>
    <xdr:sp macro="" textlink="">
      <xdr:nvSpPr>
        <xdr:cNvPr id="254" name="テキスト ボックス 253"/>
        <xdr:cNvSpPr txBox="1"/>
      </xdr:nvSpPr>
      <xdr:spPr>
        <a:xfrm>
          <a:off x="3530111" y="1696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18681</xdr:rowOff>
    </xdr:from>
    <xdr:to>
      <xdr:col>4</xdr:col>
      <xdr:colOff>206375</xdr:colOff>
      <xdr:row>98</xdr:row>
      <xdr:rowOff>120281</xdr:rowOff>
    </xdr:to>
    <xdr:sp macro="" textlink="">
      <xdr:nvSpPr>
        <xdr:cNvPr id="255" name="円/楕円 254"/>
        <xdr:cNvSpPr/>
      </xdr:nvSpPr>
      <xdr:spPr>
        <a:xfrm>
          <a:off x="2857500" y="1682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111408</xdr:rowOff>
    </xdr:from>
    <xdr:ext cx="534377" cy="259045"/>
    <xdr:sp macro="" textlink="">
      <xdr:nvSpPr>
        <xdr:cNvPr id="256" name="テキスト ボックス 255"/>
        <xdr:cNvSpPr txBox="1"/>
      </xdr:nvSpPr>
      <xdr:spPr>
        <a:xfrm>
          <a:off x="2641111" y="1691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161404</xdr:rowOff>
    </xdr:from>
    <xdr:to>
      <xdr:col>3</xdr:col>
      <xdr:colOff>3175</xdr:colOff>
      <xdr:row>98</xdr:row>
      <xdr:rowOff>91554</xdr:rowOff>
    </xdr:to>
    <xdr:sp macro="" textlink="">
      <xdr:nvSpPr>
        <xdr:cNvPr id="257" name="円/楕円 256"/>
        <xdr:cNvSpPr/>
      </xdr:nvSpPr>
      <xdr:spPr>
        <a:xfrm>
          <a:off x="1968500" y="167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82681</xdr:rowOff>
    </xdr:from>
    <xdr:ext cx="534377" cy="259045"/>
    <xdr:sp macro="" textlink="">
      <xdr:nvSpPr>
        <xdr:cNvPr id="258" name="テキスト ボックス 257"/>
        <xdr:cNvSpPr txBox="1"/>
      </xdr:nvSpPr>
      <xdr:spPr>
        <a:xfrm>
          <a:off x="1752111" y="168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25521</xdr:rowOff>
    </xdr:from>
    <xdr:to>
      <xdr:col>1</xdr:col>
      <xdr:colOff>485775</xdr:colOff>
      <xdr:row>98</xdr:row>
      <xdr:rowOff>127121</xdr:rowOff>
    </xdr:to>
    <xdr:sp macro="" textlink="">
      <xdr:nvSpPr>
        <xdr:cNvPr id="259" name="円/楕円 258"/>
        <xdr:cNvSpPr/>
      </xdr:nvSpPr>
      <xdr:spPr>
        <a:xfrm>
          <a:off x="1079500" y="168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118248</xdr:rowOff>
    </xdr:from>
    <xdr:ext cx="534377" cy="259045"/>
    <xdr:sp macro="" textlink="">
      <xdr:nvSpPr>
        <xdr:cNvPr id="260" name="テキスト ボックス 259"/>
        <xdr:cNvSpPr txBox="1"/>
      </xdr:nvSpPr>
      <xdr:spPr>
        <a:xfrm>
          <a:off x="863111" y="169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162331</xdr:rowOff>
    </xdr:from>
    <xdr:to>
      <xdr:col>15</xdr:col>
      <xdr:colOff>180975</xdr:colOff>
      <xdr:row>38</xdr:row>
      <xdr:rowOff>92608</xdr:rowOff>
    </xdr:to>
    <xdr:cxnSp macro="">
      <xdr:nvCxnSpPr>
        <xdr:cNvPr id="287" name="直線コネクタ 286"/>
        <xdr:cNvCxnSpPr/>
      </xdr:nvCxnSpPr>
      <xdr:spPr>
        <a:xfrm>
          <a:off x="9639300" y="6505981"/>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57404</xdr:rowOff>
    </xdr:from>
    <xdr:to>
      <xdr:col>14</xdr:col>
      <xdr:colOff>28575</xdr:colOff>
      <xdr:row>37</xdr:row>
      <xdr:rowOff>162331</xdr:rowOff>
    </xdr:to>
    <xdr:cxnSp macro="">
      <xdr:nvCxnSpPr>
        <xdr:cNvPr id="290" name="直線コネクタ 289"/>
        <xdr:cNvCxnSpPr/>
      </xdr:nvCxnSpPr>
      <xdr:spPr>
        <a:xfrm>
          <a:off x="8750300" y="6401054"/>
          <a:ext cx="8890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9576</xdr:rowOff>
    </xdr:from>
    <xdr:to>
      <xdr:col>14</xdr:col>
      <xdr:colOff>79375</xdr:colOff>
      <xdr:row>37</xdr:row>
      <xdr:rowOff>111176</xdr:rowOff>
    </xdr:to>
    <xdr:sp macro="" textlink="">
      <xdr:nvSpPr>
        <xdr:cNvPr id="291" name="フローチャート : 判断 290"/>
        <xdr:cNvSpPr/>
      </xdr:nvSpPr>
      <xdr:spPr>
        <a:xfrm>
          <a:off x="9588500" y="63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127703</xdr:rowOff>
    </xdr:from>
    <xdr:ext cx="469744" cy="259045"/>
    <xdr:sp macro="" textlink="">
      <xdr:nvSpPr>
        <xdr:cNvPr id="292" name="テキスト ボックス 291"/>
        <xdr:cNvSpPr txBox="1"/>
      </xdr:nvSpPr>
      <xdr:spPr>
        <a:xfrm>
          <a:off x="9404427" y="61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34773</xdr:rowOff>
    </xdr:from>
    <xdr:to>
      <xdr:col>12</xdr:col>
      <xdr:colOff>511175</xdr:colOff>
      <xdr:row>37</xdr:row>
      <xdr:rowOff>57404</xdr:rowOff>
    </xdr:to>
    <xdr:cxnSp macro="">
      <xdr:nvCxnSpPr>
        <xdr:cNvPr id="293" name="直線コネクタ 292"/>
        <xdr:cNvCxnSpPr/>
      </xdr:nvCxnSpPr>
      <xdr:spPr>
        <a:xfrm>
          <a:off x="7861300" y="6378423"/>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75641</xdr:rowOff>
    </xdr:from>
    <xdr:to>
      <xdr:col>12</xdr:col>
      <xdr:colOff>561975</xdr:colOff>
      <xdr:row>37</xdr:row>
      <xdr:rowOff>5791</xdr:rowOff>
    </xdr:to>
    <xdr:sp macro="" textlink="">
      <xdr:nvSpPr>
        <xdr:cNvPr id="294" name="フローチャート : 判断 293"/>
        <xdr:cNvSpPr/>
      </xdr:nvSpPr>
      <xdr:spPr>
        <a:xfrm>
          <a:off x="8699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22318</xdr:rowOff>
    </xdr:from>
    <xdr:ext cx="469744" cy="259045"/>
    <xdr:sp macro="" textlink="">
      <xdr:nvSpPr>
        <xdr:cNvPr id="295" name="テキスト ボックス 294"/>
        <xdr:cNvSpPr txBox="1"/>
      </xdr:nvSpPr>
      <xdr:spPr>
        <a:xfrm>
          <a:off x="8515427" y="60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34773</xdr:rowOff>
    </xdr:from>
    <xdr:to>
      <xdr:col>11</xdr:col>
      <xdr:colOff>307975</xdr:colOff>
      <xdr:row>37</xdr:row>
      <xdr:rowOff>67691</xdr:rowOff>
    </xdr:to>
    <xdr:cxnSp macro="">
      <xdr:nvCxnSpPr>
        <xdr:cNvPr id="296" name="直線コネクタ 295"/>
        <xdr:cNvCxnSpPr/>
      </xdr:nvCxnSpPr>
      <xdr:spPr>
        <a:xfrm flipV="1">
          <a:off x="6972300" y="6378423"/>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156108</xdr:rowOff>
    </xdr:from>
    <xdr:to>
      <xdr:col>11</xdr:col>
      <xdr:colOff>358775</xdr:colOff>
      <xdr:row>36</xdr:row>
      <xdr:rowOff>86258</xdr:rowOff>
    </xdr:to>
    <xdr:sp macro="" textlink="">
      <xdr:nvSpPr>
        <xdr:cNvPr id="297" name="フローチャート : 判断 296"/>
        <xdr:cNvSpPr/>
      </xdr:nvSpPr>
      <xdr:spPr>
        <a:xfrm>
          <a:off x="7810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102785</xdr:rowOff>
    </xdr:from>
    <xdr:ext cx="469744" cy="259045"/>
    <xdr:sp macro="" textlink="">
      <xdr:nvSpPr>
        <xdr:cNvPr id="298" name="テキスト ボックス 297"/>
        <xdr:cNvSpPr txBox="1"/>
      </xdr:nvSpPr>
      <xdr:spPr>
        <a:xfrm>
          <a:off x="7626427" y="59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84100</xdr:rowOff>
    </xdr:from>
    <xdr:to>
      <xdr:col>10</xdr:col>
      <xdr:colOff>155575</xdr:colOff>
      <xdr:row>36</xdr:row>
      <xdr:rowOff>14250</xdr:rowOff>
    </xdr:to>
    <xdr:sp macro="" textlink="">
      <xdr:nvSpPr>
        <xdr:cNvPr id="299" name="フローチャート : 判断 298"/>
        <xdr:cNvSpPr/>
      </xdr:nvSpPr>
      <xdr:spPr>
        <a:xfrm>
          <a:off x="6921500" y="60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30777</xdr:rowOff>
    </xdr:from>
    <xdr:ext cx="469744" cy="259045"/>
    <xdr:sp macro="" textlink="">
      <xdr:nvSpPr>
        <xdr:cNvPr id="300" name="テキスト ボックス 299"/>
        <xdr:cNvSpPr txBox="1"/>
      </xdr:nvSpPr>
      <xdr:spPr>
        <a:xfrm>
          <a:off x="6737427" y="58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41808</xdr:rowOff>
    </xdr:from>
    <xdr:to>
      <xdr:col>15</xdr:col>
      <xdr:colOff>231775</xdr:colOff>
      <xdr:row>38</xdr:row>
      <xdr:rowOff>143408</xdr:rowOff>
    </xdr:to>
    <xdr:sp macro="" textlink="">
      <xdr:nvSpPr>
        <xdr:cNvPr id="306" name="円/楕円 305"/>
        <xdr:cNvSpPr/>
      </xdr:nvSpPr>
      <xdr:spPr>
        <a:xfrm>
          <a:off x="104267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128185</xdr:rowOff>
    </xdr:from>
    <xdr:ext cx="378565" cy="259045"/>
    <xdr:sp macro="" textlink="">
      <xdr:nvSpPr>
        <xdr:cNvPr id="307" name="労働費該当値テキスト"/>
        <xdr:cNvSpPr txBox="1"/>
      </xdr:nvSpPr>
      <xdr:spPr>
        <a:xfrm>
          <a:off x="10528300" y="647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111532</xdr:rowOff>
    </xdr:from>
    <xdr:to>
      <xdr:col>14</xdr:col>
      <xdr:colOff>79375</xdr:colOff>
      <xdr:row>38</xdr:row>
      <xdr:rowOff>41681</xdr:rowOff>
    </xdr:to>
    <xdr:sp macro="" textlink="">
      <xdr:nvSpPr>
        <xdr:cNvPr id="308" name="円/楕円 307"/>
        <xdr:cNvSpPr/>
      </xdr:nvSpPr>
      <xdr:spPr>
        <a:xfrm>
          <a:off x="9588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32808</xdr:rowOff>
    </xdr:from>
    <xdr:ext cx="378565" cy="259045"/>
    <xdr:sp macro="" textlink="">
      <xdr:nvSpPr>
        <xdr:cNvPr id="309" name="テキスト ボックス 308"/>
        <xdr:cNvSpPr txBox="1"/>
      </xdr:nvSpPr>
      <xdr:spPr>
        <a:xfrm>
          <a:off x="9450017" y="65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6604</xdr:rowOff>
    </xdr:from>
    <xdr:to>
      <xdr:col>12</xdr:col>
      <xdr:colOff>561975</xdr:colOff>
      <xdr:row>37</xdr:row>
      <xdr:rowOff>108204</xdr:rowOff>
    </xdr:to>
    <xdr:sp macro="" textlink="">
      <xdr:nvSpPr>
        <xdr:cNvPr id="310" name="円/楕円 309"/>
        <xdr:cNvSpPr/>
      </xdr:nvSpPr>
      <xdr:spPr>
        <a:xfrm>
          <a:off x="8699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99331</xdr:rowOff>
    </xdr:from>
    <xdr:ext cx="469744" cy="259045"/>
    <xdr:sp macro="" textlink="">
      <xdr:nvSpPr>
        <xdr:cNvPr id="311" name="テキスト ボックス 310"/>
        <xdr:cNvSpPr txBox="1"/>
      </xdr:nvSpPr>
      <xdr:spPr>
        <a:xfrm>
          <a:off x="8515427"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155423</xdr:rowOff>
    </xdr:from>
    <xdr:to>
      <xdr:col>11</xdr:col>
      <xdr:colOff>358775</xdr:colOff>
      <xdr:row>37</xdr:row>
      <xdr:rowOff>85573</xdr:rowOff>
    </xdr:to>
    <xdr:sp macro="" textlink="">
      <xdr:nvSpPr>
        <xdr:cNvPr id="312" name="円/楕円 311"/>
        <xdr:cNvSpPr/>
      </xdr:nvSpPr>
      <xdr:spPr>
        <a:xfrm>
          <a:off x="7810500" y="63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76700</xdr:rowOff>
    </xdr:from>
    <xdr:ext cx="469744" cy="259045"/>
    <xdr:sp macro="" textlink="">
      <xdr:nvSpPr>
        <xdr:cNvPr id="313" name="テキスト ボックス 312"/>
        <xdr:cNvSpPr txBox="1"/>
      </xdr:nvSpPr>
      <xdr:spPr>
        <a:xfrm>
          <a:off x="7626427" y="642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16891</xdr:rowOff>
    </xdr:from>
    <xdr:to>
      <xdr:col>10</xdr:col>
      <xdr:colOff>155575</xdr:colOff>
      <xdr:row>37</xdr:row>
      <xdr:rowOff>118491</xdr:rowOff>
    </xdr:to>
    <xdr:sp macro="" textlink="">
      <xdr:nvSpPr>
        <xdr:cNvPr id="314" name="円/楕円 313"/>
        <xdr:cNvSpPr/>
      </xdr:nvSpPr>
      <xdr:spPr>
        <a:xfrm>
          <a:off x="6921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109618</xdr:rowOff>
    </xdr:from>
    <xdr:ext cx="469744" cy="259045"/>
    <xdr:sp macro="" textlink="">
      <xdr:nvSpPr>
        <xdr:cNvPr id="315" name="テキスト ボックス 314"/>
        <xdr:cNvSpPr txBox="1"/>
      </xdr:nvSpPr>
      <xdr:spPr>
        <a:xfrm>
          <a:off x="6737427"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150918</xdr:rowOff>
    </xdr:from>
    <xdr:to>
      <xdr:col>15</xdr:col>
      <xdr:colOff>180975</xdr:colOff>
      <xdr:row>58</xdr:row>
      <xdr:rowOff>79301</xdr:rowOff>
    </xdr:to>
    <xdr:cxnSp macro="">
      <xdr:nvCxnSpPr>
        <xdr:cNvPr id="346" name="直線コネクタ 345"/>
        <xdr:cNvCxnSpPr/>
      </xdr:nvCxnSpPr>
      <xdr:spPr>
        <a:xfrm>
          <a:off x="9639300" y="9923568"/>
          <a:ext cx="838200" cy="9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102128</xdr:rowOff>
    </xdr:from>
    <xdr:to>
      <xdr:col>14</xdr:col>
      <xdr:colOff>28575</xdr:colOff>
      <xdr:row>57</xdr:row>
      <xdr:rowOff>150918</xdr:rowOff>
    </xdr:to>
    <xdr:cxnSp macro="">
      <xdr:nvCxnSpPr>
        <xdr:cNvPr id="349" name="直線コネクタ 348"/>
        <xdr:cNvCxnSpPr/>
      </xdr:nvCxnSpPr>
      <xdr:spPr>
        <a:xfrm>
          <a:off x="8750300" y="9874778"/>
          <a:ext cx="8890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27897</xdr:rowOff>
    </xdr:from>
    <xdr:to>
      <xdr:col>14</xdr:col>
      <xdr:colOff>79375</xdr:colOff>
      <xdr:row>57</xdr:row>
      <xdr:rowOff>129497</xdr:rowOff>
    </xdr:to>
    <xdr:sp macro="" textlink="">
      <xdr:nvSpPr>
        <xdr:cNvPr id="350" name="フローチャート : 判断 349"/>
        <xdr:cNvSpPr/>
      </xdr:nvSpPr>
      <xdr:spPr>
        <a:xfrm>
          <a:off x="9588500" y="980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146024</xdr:rowOff>
    </xdr:from>
    <xdr:ext cx="534377" cy="259045"/>
    <xdr:sp macro="" textlink="">
      <xdr:nvSpPr>
        <xdr:cNvPr id="351" name="テキスト ボックス 350"/>
        <xdr:cNvSpPr txBox="1"/>
      </xdr:nvSpPr>
      <xdr:spPr>
        <a:xfrm>
          <a:off x="9372111" y="957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102128</xdr:rowOff>
    </xdr:from>
    <xdr:to>
      <xdr:col>12</xdr:col>
      <xdr:colOff>511175</xdr:colOff>
      <xdr:row>58</xdr:row>
      <xdr:rowOff>102422</xdr:rowOff>
    </xdr:to>
    <xdr:cxnSp macro="">
      <xdr:nvCxnSpPr>
        <xdr:cNvPr id="352" name="直線コネクタ 351"/>
        <xdr:cNvCxnSpPr/>
      </xdr:nvCxnSpPr>
      <xdr:spPr>
        <a:xfrm flipV="1">
          <a:off x="7861300" y="9874778"/>
          <a:ext cx="889000" cy="17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128039</xdr:rowOff>
    </xdr:from>
    <xdr:to>
      <xdr:col>12</xdr:col>
      <xdr:colOff>561975</xdr:colOff>
      <xdr:row>58</xdr:row>
      <xdr:rowOff>58189</xdr:rowOff>
    </xdr:to>
    <xdr:sp macro="" textlink="">
      <xdr:nvSpPr>
        <xdr:cNvPr id="353" name="フローチャート : 判断 352"/>
        <xdr:cNvSpPr/>
      </xdr:nvSpPr>
      <xdr:spPr>
        <a:xfrm>
          <a:off x="8699500" y="9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49316</xdr:rowOff>
    </xdr:from>
    <xdr:ext cx="534377" cy="259045"/>
    <xdr:sp macro="" textlink="">
      <xdr:nvSpPr>
        <xdr:cNvPr id="354" name="テキスト ボックス 353"/>
        <xdr:cNvSpPr txBox="1"/>
      </xdr:nvSpPr>
      <xdr:spPr>
        <a:xfrm>
          <a:off x="8483111" y="9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102422</xdr:rowOff>
    </xdr:from>
    <xdr:to>
      <xdr:col>11</xdr:col>
      <xdr:colOff>307975</xdr:colOff>
      <xdr:row>58</xdr:row>
      <xdr:rowOff>132205</xdr:rowOff>
    </xdr:to>
    <xdr:cxnSp macro="">
      <xdr:nvCxnSpPr>
        <xdr:cNvPr id="355" name="直線コネクタ 354"/>
        <xdr:cNvCxnSpPr/>
      </xdr:nvCxnSpPr>
      <xdr:spPr>
        <a:xfrm flipV="1">
          <a:off x="6972300" y="10046522"/>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139257</xdr:rowOff>
    </xdr:from>
    <xdr:to>
      <xdr:col>11</xdr:col>
      <xdr:colOff>358775</xdr:colOff>
      <xdr:row>58</xdr:row>
      <xdr:rowOff>69407</xdr:rowOff>
    </xdr:to>
    <xdr:sp macro="" textlink="">
      <xdr:nvSpPr>
        <xdr:cNvPr id="356" name="フローチャート : 判断 355"/>
        <xdr:cNvSpPr/>
      </xdr:nvSpPr>
      <xdr:spPr>
        <a:xfrm>
          <a:off x="7810500" y="99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85934</xdr:rowOff>
    </xdr:from>
    <xdr:ext cx="534377" cy="259045"/>
    <xdr:sp macro="" textlink="">
      <xdr:nvSpPr>
        <xdr:cNvPr id="357" name="テキスト ボックス 356"/>
        <xdr:cNvSpPr txBox="1"/>
      </xdr:nvSpPr>
      <xdr:spPr>
        <a:xfrm>
          <a:off x="7594111" y="96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158182</xdr:rowOff>
    </xdr:from>
    <xdr:to>
      <xdr:col>10</xdr:col>
      <xdr:colOff>155575</xdr:colOff>
      <xdr:row>58</xdr:row>
      <xdr:rowOff>88332</xdr:rowOff>
    </xdr:to>
    <xdr:sp macro="" textlink="">
      <xdr:nvSpPr>
        <xdr:cNvPr id="358" name="フローチャート : 判断 357"/>
        <xdr:cNvSpPr/>
      </xdr:nvSpPr>
      <xdr:spPr>
        <a:xfrm>
          <a:off x="6921500" y="99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104859</xdr:rowOff>
    </xdr:from>
    <xdr:ext cx="534377" cy="259045"/>
    <xdr:sp macro="" textlink="">
      <xdr:nvSpPr>
        <xdr:cNvPr id="359" name="テキスト ボックス 358"/>
        <xdr:cNvSpPr txBox="1"/>
      </xdr:nvSpPr>
      <xdr:spPr>
        <a:xfrm>
          <a:off x="6705111" y="97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28501</xdr:rowOff>
    </xdr:from>
    <xdr:to>
      <xdr:col>15</xdr:col>
      <xdr:colOff>231775</xdr:colOff>
      <xdr:row>58</xdr:row>
      <xdr:rowOff>130101</xdr:rowOff>
    </xdr:to>
    <xdr:sp macro="" textlink="">
      <xdr:nvSpPr>
        <xdr:cNvPr id="365" name="円/楕円 364"/>
        <xdr:cNvSpPr/>
      </xdr:nvSpPr>
      <xdr:spPr>
        <a:xfrm>
          <a:off x="10426700" y="99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6928</xdr:rowOff>
    </xdr:from>
    <xdr:ext cx="534377" cy="259045"/>
    <xdr:sp macro="" textlink="">
      <xdr:nvSpPr>
        <xdr:cNvPr id="366" name="農林水産業費該当値テキスト"/>
        <xdr:cNvSpPr txBox="1"/>
      </xdr:nvSpPr>
      <xdr:spPr>
        <a:xfrm>
          <a:off x="10528300" y="995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100118</xdr:rowOff>
    </xdr:from>
    <xdr:to>
      <xdr:col>14</xdr:col>
      <xdr:colOff>79375</xdr:colOff>
      <xdr:row>58</xdr:row>
      <xdr:rowOff>30268</xdr:rowOff>
    </xdr:to>
    <xdr:sp macro="" textlink="">
      <xdr:nvSpPr>
        <xdr:cNvPr id="367" name="円/楕円 366"/>
        <xdr:cNvSpPr/>
      </xdr:nvSpPr>
      <xdr:spPr>
        <a:xfrm>
          <a:off x="9588500" y="98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21395</xdr:rowOff>
    </xdr:from>
    <xdr:ext cx="534377" cy="259045"/>
    <xdr:sp macro="" textlink="">
      <xdr:nvSpPr>
        <xdr:cNvPr id="368" name="テキスト ボックス 367"/>
        <xdr:cNvSpPr txBox="1"/>
      </xdr:nvSpPr>
      <xdr:spPr>
        <a:xfrm>
          <a:off x="9372111" y="99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51328</xdr:rowOff>
    </xdr:from>
    <xdr:to>
      <xdr:col>12</xdr:col>
      <xdr:colOff>561975</xdr:colOff>
      <xdr:row>57</xdr:row>
      <xdr:rowOff>152928</xdr:rowOff>
    </xdr:to>
    <xdr:sp macro="" textlink="">
      <xdr:nvSpPr>
        <xdr:cNvPr id="369" name="円/楕円 368"/>
        <xdr:cNvSpPr/>
      </xdr:nvSpPr>
      <xdr:spPr>
        <a:xfrm>
          <a:off x="8699500" y="98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169455</xdr:rowOff>
    </xdr:from>
    <xdr:ext cx="534377" cy="259045"/>
    <xdr:sp macro="" textlink="">
      <xdr:nvSpPr>
        <xdr:cNvPr id="370" name="テキスト ボックス 369"/>
        <xdr:cNvSpPr txBox="1"/>
      </xdr:nvSpPr>
      <xdr:spPr>
        <a:xfrm>
          <a:off x="8483111" y="9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51622</xdr:rowOff>
    </xdr:from>
    <xdr:to>
      <xdr:col>11</xdr:col>
      <xdr:colOff>358775</xdr:colOff>
      <xdr:row>58</xdr:row>
      <xdr:rowOff>153222</xdr:rowOff>
    </xdr:to>
    <xdr:sp macro="" textlink="">
      <xdr:nvSpPr>
        <xdr:cNvPr id="371" name="円/楕円 370"/>
        <xdr:cNvSpPr/>
      </xdr:nvSpPr>
      <xdr:spPr>
        <a:xfrm>
          <a:off x="7810500" y="99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144349</xdr:rowOff>
    </xdr:from>
    <xdr:ext cx="534377" cy="259045"/>
    <xdr:sp macro="" textlink="">
      <xdr:nvSpPr>
        <xdr:cNvPr id="372" name="テキスト ボックス 371"/>
        <xdr:cNvSpPr txBox="1"/>
      </xdr:nvSpPr>
      <xdr:spPr>
        <a:xfrm>
          <a:off x="7594111" y="1008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81405</xdr:rowOff>
    </xdr:from>
    <xdr:to>
      <xdr:col>10</xdr:col>
      <xdr:colOff>155575</xdr:colOff>
      <xdr:row>59</xdr:row>
      <xdr:rowOff>11555</xdr:rowOff>
    </xdr:to>
    <xdr:sp macro="" textlink="">
      <xdr:nvSpPr>
        <xdr:cNvPr id="373" name="円/楕円 372"/>
        <xdr:cNvSpPr/>
      </xdr:nvSpPr>
      <xdr:spPr>
        <a:xfrm>
          <a:off x="6921500" y="1002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2682</xdr:rowOff>
    </xdr:from>
    <xdr:ext cx="469744" cy="259045"/>
    <xdr:sp macro="" textlink="">
      <xdr:nvSpPr>
        <xdr:cNvPr id="374" name="テキスト ボックス 373"/>
        <xdr:cNvSpPr txBox="1"/>
      </xdr:nvSpPr>
      <xdr:spPr>
        <a:xfrm>
          <a:off x="6737427" y="1011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50513</xdr:rowOff>
    </xdr:from>
    <xdr:to>
      <xdr:col>15</xdr:col>
      <xdr:colOff>180975</xdr:colOff>
      <xdr:row>78</xdr:row>
      <xdr:rowOff>109133</xdr:rowOff>
    </xdr:to>
    <xdr:cxnSp macro="">
      <xdr:nvCxnSpPr>
        <xdr:cNvPr id="405" name="直線コネクタ 404"/>
        <xdr:cNvCxnSpPr/>
      </xdr:nvCxnSpPr>
      <xdr:spPr>
        <a:xfrm>
          <a:off x="9639300" y="13423613"/>
          <a:ext cx="838200" cy="5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50513</xdr:rowOff>
    </xdr:from>
    <xdr:to>
      <xdr:col>14</xdr:col>
      <xdr:colOff>28575</xdr:colOff>
      <xdr:row>78</xdr:row>
      <xdr:rowOff>63478</xdr:rowOff>
    </xdr:to>
    <xdr:cxnSp macro="">
      <xdr:nvCxnSpPr>
        <xdr:cNvPr id="408" name="直線コネクタ 407"/>
        <xdr:cNvCxnSpPr/>
      </xdr:nvCxnSpPr>
      <xdr:spPr>
        <a:xfrm flipV="1">
          <a:off x="8750300" y="13423613"/>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106894</xdr:rowOff>
    </xdr:from>
    <xdr:to>
      <xdr:col>14</xdr:col>
      <xdr:colOff>79375</xdr:colOff>
      <xdr:row>77</xdr:row>
      <xdr:rowOff>37044</xdr:rowOff>
    </xdr:to>
    <xdr:sp macro="" textlink="">
      <xdr:nvSpPr>
        <xdr:cNvPr id="409" name="フローチャート : 判断 408"/>
        <xdr:cNvSpPr/>
      </xdr:nvSpPr>
      <xdr:spPr>
        <a:xfrm>
          <a:off x="9588500" y="131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53571</xdr:rowOff>
    </xdr:from>
    <xdr:ext cx="534377" cy="259045"/>
    <xdr:sp macro="" textlink="">
      <xdr:nvSpPr>
        <xdr:cNvPr id="410" name="テキスト ボックス 409"/>
        <xdr:cNvSpPr txBox="1"/>
      </xdr:nvSpPr>
      <xdr:spPr>
        <a:xfrm>
          <a:off x="9372111" y="129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63478</xdr:rowOff>
    </xdr:from>
    <xdr:to>
      <xdr:col>12</xdr:col>
      <xdr:colOff>511175</xdr:colOff>
      <xdr:row>78</xdr:row>
      <xdr:rowOff>73047</xdr:rowOff>
    </xdr:to>
    <xdr:cxnSp macro="">
      <xdr:nvCxnSpPr>
        <xdr:cNvPr id="411" name="直線コネクタ 410"/>
        <xdr:cNvCxnSpPr/>
      </xdr:nvCxnSpPr>
      <xdr:spPr>
        <a:xfrm flipV="1">
          <a:off x="7861300" y="13436578"/>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30183</xdr:rowOff>
    </xdr:from>
    <xdr:to>
      <xdr:col>12</xdr:col>
      <xdr:colOff>561975</xdr:colOff>
      <xdr:row>77</xdr:row>
      <xdr:rowOff>131783</xdr:rowOff>
    </xdr:to>
    <xdr:sp macro="" textlink="">
      <xdr:nvSpPr>
        <xdr:cNvPr id="412" name="フローチャート : 判断 411"/>
        <xdr:cNvSpPr/>
      </xdr:nvSpPr>
      <xdr:spPr>
        <a:xfrm>
          <a:off x="8699500" y="1323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148310</xdr:rowOff>
    </xdr:from>
    <xdr:ext cx="534377" cy="259045"/>
    <xdr:sp macro="" textlink="">
      <xdr:nvSpPr>
        <xdr:cNvPr id="413" name="テキスト ボックス 412"/>
        <xdr:cNvSpPr txBox="1"/>
      </xdr:nvSpPr>
      <xdr:spPr>
        <a:xfrm>
          <a:off x="8483111" y="1300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73047</xdr:rowOff>
    </xdr:from>
    <xdr:to>
      <xdr:col>11</xdr:col>
      <xdr:colOff>307975</xdr:colOff>
      <xdr:row>78</xdr:row>
      <xdr:rowOff>94928</xdr:rowOff>
    </xdr:to>
    <xdr:cxnSp macro="">
      <xdr:nvCxnSpPr>
        <xdr:cNvPr id="414" name="直線コネクタ 413"/>
        <xdr:cNvCxnSpPr/>
      </xdr:nvCxnSpPr>
      <xdr:spPr>
        <a:xfrm flipV="1">
          <a:off x="6972300" y="13446147"/>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31945</xdr:rowOff>
    </xdr:from>
    <xdr:to>
      <xdr:col>11</xdr:col>
      <xdr:colOff>358775</xdr:colOff>
      <xdr:row>77</xdr:row>
      <xdr:rowOff>133545</xdr:rowOff>
    </xdr:to>
    <xdr:sp macro="" textlink="">
      <xdr:nvSpPr>
        <xdr:cNvPr id="415" name="フローチャート : 判断 414"/>
        <xdr:cNvSpPr/>
      </xdr:nvSpPr>
      <xdr:spPr>
        <a:xfrm>
          <a:off x="7810500" y="1323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150072</xdr:rowOff>
    </xdr:from>
    <xdr:ext cx="534377" cy="259045"/>
    <xdr:sp macro="" textlink="">
      <xdr:nvSpPr>
        <xdr:cNvPr id="416" name="テキスト ボックス 415"/>
        <xdr:cNvSpPr txBox="1"/>
      </xdr:nvSpPr>
      <xdr:spPr>
        <a:xfrm>
          <a:off x="7594111" y="130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27733</xdr:rowOff>
    </xdr:from>
    <xdr:to>
      <xdr:col>10</xdr:col>
      <xdr:colOff>155575</xdr:colOff>
      <xdr:row>77</xdr:row>
      <xdr:rowOff>129333</xdr:rowOff>
    </xdr:to>
    <xdr:sp macro="" textlink="">
      <xdr:nvSpPr>
        <xdr:cNvPr id="417" name="フローチャート : 判断 416"/>
        <xdr:cNvSpPr/>
      </xdr:nvSpPr>
      <xdr:spPr>
        <a:xfrm>
          <a:off x="6921500" y="132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145860</xdr:rowOff>
    </xdr:from>
    <xdr:ext cx="534377" cy="259045"/>
    <xdr:sp macro="" textlink="">
      <xdr:nvSpPr>
        <xdr:cNvPr id="418" name="テキスト ボックス 417"/>
        <xdr:cNvSpPr txBox="1"/>
      </xdr:nvSpPr>
      <xdr:spPr>
        <a:xfrm>
          <a:off x="6705111" y="130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58333</xdr:rowOff>
    </xdr:from>
    <xdr:to>
      <xdr:col>15</xdr:col>
      <xdr:colOff>231775</xdr:colOff>
      <xdr:row>78</xdr:row>
      <xdr:rowOff>159933</xdr:rowOff>
    </xdr:to>
    <xdr:sp macro="" textlink="">
      <xdr:nvSpPr>
        <xdr:cNvPr id="424" name="円/楕円 423"/>
        <xdr:cNvSpPr/>
      </xdr:nvSpPr>
      <xdr:spPr>
        <a:xfrm>
          <a:off x="10426700" y="134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36760</xdr:rowOff>
    </xdr:from>
    <xdr:ext cx="469744" cy="259045"/>
    <xdr:sp macro="" textlink="">
      <xdr:nvSpPr>
        <xdr:cNvPr id="425" name="商工費該当値テキスト"/>
        <xdr:cNvSpPr txBox="1"/>
      </xdr:nvSpPr>
      <xdr:spPr>
        <a:xfrm>
          <a:off x="10528300" y="1340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171163</xdr:rowOff>
    </xdr:from>
    <xdr:to>
      <xdr:col>14</xdr:col>
      <xdr:colOff>79375</xdr:colOff>
      <xdr:row>78</xdr:row>
      <xdr:rowOff>101313</xdr:rowOff>
    </xdr:to>
    <xdr:sp macro="" textlink="">
      <xdr:nvSpPr>
        <xdr:cNvPr id="426" name="円/楕円 425"/>
        <xdr:cNvSpPr/>
      </xdr:nvSpPr>
      <xdr:spPr>
        <a:xfrm>
          <a:off x="9588500" y="133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92440</xdr:rowOff>
    </xdr:from>
    <xdr:ext cx="469744" cy="259045"/>
    <xdr:sp macro="" textlink="">
      <xdr:nvSpPr>
        <xdr:cNvPr id="427" name="テキスト ボックス 426"/>
        <xdr:cNvSpPr txBox="1"/>
      </xdr:nvSpPr>
      <xdr:spPr>
        <a:xfrm>
          <a:off x="9404427" y="1346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12678</xdr:rowOff>
    </xdr:from>
    <xdr:to>
      <xdr:col>12</xdr:col>
      <xdr:colOff>561975</xdr:colOff>
      <xdr:row>78</xdr:row>
      <xdr:rowOff>114278</xdr:rowOff>
    </xdr:to>
    <xdr:sp macro="" textlink="">
      <xdr:nvSpPr>
        <xdr:cNvPr id="428" name="円/楕円 427"/>
        <xdr:cNvSpPr/>
      </xdr:nvSpPr>
      <xdr:spPr>
        <a:xfrm>
          <a:off x="8699500" y="133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105405</xdr:rowOff>
    </xdr:from>
    <xdr:ext cx="469744" cy="259045"/>
    <xdr:sp macro="" textlink="">
      <xdr:nvSpPr>
        <xdr:cNvPr id="429" name="テキスト ボックス 428"/>
        <xdr:cNvSpPr txBox="1"/>
      </xdr:nvSpPr>
      <xdr:spPr>
        <a:xfrm>
          <a:off x="8515427" y="1347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22247</xdr:rowOff>
    </xdr:from>
    <xdr:to>
      <xdr:col>11</xdr:col>
      <xdr:colOff>358775</xdr:colOff>
      <xdr:row>78</xdr:row>
      <xdr:rowOff>123847</xdr:rowOff>
    </xdr:to>
    <xdr:sp macro="" textlink="">
      <xdr:nvSpPr>
        <xdr:cNvPr id="430" name="円/楕円 429"/>
        <xdr:cNvSpPr/>
      </xdr:nvSpPr>
      <xdr:spPr>
        <a:xfrm>
          <a:off x="7810500" y="133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114974</xdr:rowOff>
    </xdr:from>
    <xdr:ext cx="469744" cy="259045"/>
    <xdr:sp macro="" textlink="">
      <xdr:nvSpPr>
        <xdr:cNvPr id="431" name="テキスト ボックス 430"/>
        <xdr:cNvSpPr txBox="1"/>
      </xdr:nvSpPr>
      <xdr:spPr>
        <a:xfrm>
          <a:off x="7626427" y="1348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44128</xdr:rowOff>
    </xdr:from>
    <xdr:to>
      <xdr:col>10</xdr:col>
      <xdr:colOff>155575</xdr:colOff>
      <xdr:row>78</xdr:row>
      <xdr:rowOff>145728</xdr:rowOff>
    </xdr:to>
    <xdr:sp macro="" textlink="">
      <xdr:nvSpPr>
        <xdr:cNvPr id="432" name="円/楕円 431"/>
        <xdr:cNvSpPr/>
      </xdr:nvSpPr>
      <xdr:spPr>
        <a:xfrm>
          <a:off x="6921500" y="1341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136855</xdr:rowOff>
    </xdr:from>
    <xdr:ext cx="469744" cy="259045"/>
    <xdr:sp macro="" textlink="">
      <xdr:nvSpPr>
        <xdr:cNvPr id="433" name="テキスト ボックス 432"/>
        <xdr:cNvSpPr txBox="1"/>
      </xdr:nvSpPr>
      <xdr:spPr>
        <a:xfrm>
          <a:off x="6737427" y="135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170154</xdr:rowOff>
    </xdr:from>
    <xdr:to>
      <xdr:col>15</xdr:col>
      <xdr:colOff>180975</xdr:colOff>
      <xdr:row>97</xdr:row>
      <xdr:rowOff>14554</xdr:rowOff>
    </xdr:to>
    <xdr:cxnSp macro="">
      <xdr:nvCxnSpPr>
        <xdr:cNvPr id="462" name="直線コネクタ 461"/>
        <xdr:cNvCxnSpPr/>
      </xdr:nvCxnSpPr>
      <xdr:spPr>
        <a:xfrm>
          <a:off x="9639300" y="16629354"/>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154648</xdr:rowOff>
    </xdr:from>
    <xdr:to>
      <xdr:col>14</xdr:col>
      <xdr:colOff>28575</xdr:colOff>
      <xdr:row>96</xdr:row>
      <xdr:rowOff>170154</xdr:rowOff>
    </xdr:to>
    <xdr:cxnSp macro="">
      <xdr:nvCxnSpPr>
        <xdr:cNvPr id="465" name="直線コネクタ 464"/>
        <xdr:cNvCxnSpPr/>
      </xdr:nvCxnSpPr>
      <xdr:spPr>
        <a:xfrm>
          <a:off x="8750300" y="16613848"/>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95923</xdr:rowOff>
    </xdr:from>
    <xdr:to>
      <xdr:col>14</xdr:col>
      <xdr:colOff>79375</xdr:colOff>
      <xdr:row>96</xdr:row>
      <xdr:rowOff>26073</xdr:rowOff>
    </xdr:to>
    <xdr:sp macro="" textlink="">
      <xdr:nvSpPr>
        <xdr:cNvPr id="466" name="フローチャート : 判断 465"/>
        <xdr:cNvSpPr/>
      </xdr:nvSpPr>
      <xdr:spPr>
        <a:xfrm>
          <a:off x="9588500" y="163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42600</xdr:rowOff>
    </xdr:from>
    <xdr:ext cx="534377" cy="259045"/>
    <xdr:sp macro="" textlink="">
      <xdr:nvSpPr>
        <xdr:cNvPr id="467" name="テキスト ボックス 466"/>
        <xdr:cNvSpPr txBox="1"/>
      </xdr:nvSpPr>
      <xdr:spPr>
        <a:xfrm>
          <a:off x="9372111" y="161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154648</xdr:rowOff>
    </xdr:from>
    <xdr:to>
      <xdr:col>12</xdr:col>
      <xdr:colOff>511175</xdr:colOff>
      <xdr:row>96</xdr:row>
      <xdr:rowOff>156096</xdr:rowOff>
    </xdr:to>
    <xdr:cxnSp macro="">
      <xdr:nvCxnSpPr>
        <xdr:cNvPr id="468" name="直線コネクタ 467"/>
        <xdr:cNvCxnSpPr/>
      </xdr:nvCxnSpPr>
      <xdr:spPr>
        <a:xfrm flipV="1">
          <a:off x="7861300" y="1661384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80645</xdr:rowOff>
    </xdr:from>
    <xdr:to>
      <xdr:col>12</xdr:col>
      <xdr:colOff>561975</xdr:colOff>
      <xdr:row>96</xdr:row>
      <xdr:rowOff>10795</xdr:rowOff>
    </xdr:to>
    <xdr:sp macro="" textlink="">
      <xdr:nvSpPr>
        <xdr:cNvPr id="469" name="フローチャート : 判断 468"/>
        <xdr:cNvSpPr/>
      </xdr:nvSpPr>
      <xdr:spPr>
        <a:xfrm>
          <a:off x="8699500" y="163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27322</xdr:rowOff>
    </xdr:from>
    <xdr:ext cx="534377" cy="259045"/>
    <xdr:sp macro="" textlink="">
      <xdr:nvSpPr>
        <xdr:cNvPr id="470" name="テキスト ボックス 469"/>
        <xdr:cNvSpPr txBox="1"/>
      </xdr:nvSpPr>
      <xdr:spPr>
        <a:xfrm>
          <a:off x="8483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103149</xdr:rowOff>
    </xdr:from>
    <xdr:to>
      <xdr:col>11</xdr:col>
      <xdr:colOff>307975</xdr:colOff>
      <xdr:row>96</xdr:row>
      <xdr:rowOff>156096</xdr:rowOff>
    </xdr:to>
    <xdr:cxnSp macro="">
      <xdr:nvCxnSpPr>
        <xdr:cNvPr id="471" name="直線コネクタ 470"/>
        <xdr:cNvCxnSpPr/>
      </xdr:nvCxnSpPr>
      <xdr:spPr>
        <a:xfrm>
          <a:off x="6972300" y="16562349"/>
          <a:ext cx="889000" cy="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79311</xdr:rowOff>
    </xdr:from>
    <xdr:to>
      <xdr:col>11</xdr:col>
      <xdr:colOff>358775</xdr:colOff>
      <xdr:row>96</xdr:row>
      <xdr:rowOff>9461</xdr:rowOff>
    </xdr:to>
    <xdr:sp macro="" textlink="">
      <xdr:nvSpPr>
        <xdr:cNvPr id="472" name="フローチャート : 判断 471"/>
        <xdr:cNvSpPr/>
      </xdr:nvSpPr>
      <xdr:spPr>
        <a:xfrm>
          <a:off x="7810500" y="1636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25988</xdr:rowOff>
    </xdr:from>
    <xdr:ext cx="534377" cy="259045"/>
    <xdr:sp macro="" textlink="">
      <xdr:nvSpPr>
        <xdr:cNvPr id="473" name="テキスト ボックス 472"/>
        <xdr:cNvSpPr txBox="1"/>
      </xdr:nvSpPr>
      <xdr:spPr>
        <a:xfrm>
          <a:off x="7594111" y="161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143599</xdr:rowOff>
    </xdr:from>
    <xdr:to>
      <xdr:col>10</xdr:col>
      <xdr:colOff>155575</xdr:colOff>
      <xdr:row>96</xdr:row>
      <xdr:rowOff>73749</xdr:rowOff>
    </xdr:to>
    <xdr:sp macro="" textlink="">
      <xdr:nvSpPr>
        <xdr:cNvPr id="474" name="フローチャート : 判断 473"/>
        <xdr:cNvSpPr/>
      </xdr:nvSpPr>
      <xdr:spPr>
        <a:xfrm>
          <a:off x="6921500" y="1643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90276</xdr:rowOff>
    </xdr:from>
    <xdr:ext cx="534377" cy="259045"/>
    <xdr:sp macro="" textlink="">
      <xdr:nvSpPr>
        <xdr:cNvPr id="475" name="テキスト ボックス 474"/>
        <xdr:cNvSpPr txBox="1"/>
      </xdr:nvSpPr>
      <xdr:spPr>
        <a:xfrm>
          <a:off x="6705111" y="162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135204</xdr:rowOff>
    </xdr:from>
    <xdr:to>
      <xdr:col>15</xdr:col>
      <xdr:colOff>231775</xdr:colOff>
      <xdr:row>97</xdr:row>
      <xdr:rowOff>65354</xdr:rowOff>
    </xdr:to>
    <xdr:sp macro="" textlink="">
      <xdr:nvSpPr>
        <xdr:cNvPr id="481" name="円/楕円 480"/>
        <xdr:cNvSpPr/>
      </xdr:nvSpPr>
      <xdr:spPr>
        <a:xfrm>
          <a:off x="10426700" y="165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113631</xdr:rowOff>
    </xdr:from>
    <xdr:ext cx="534377" cy="259045"/>
    <xdr:sp macro="" textlink="">
      <xdr:nvSpPr>
        <xdr:cNvPr id="482" name="土木費該当値テキスト"/>
        <xdr:cNvSpPr txBox="1"/>
      </xdr:nvSpPr>
      <xdr:spPr>
        <a:xfrm>
          <a:off x="10528300" y="165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29,354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119354</xdr:rowOff>
    </xdr:from>
    <xdr:to>
      <xdr:col>14</xdr:col>
      <xdr:colOff>79375</xdr:colOff>
      <xdr:row>97</xdr:row>
      <xdr:rowOff>49504</xdr:rowOff>
    </xdr:to>
    <xdr:sp macro="" textlink="">
      <xdr:nvSpPr>
        <xdr:cNvPr id="483" name="円/楕円 482"/>
        <xdr:cNvSpPr/>
      </xdr:nvSpPr>
      <xdr:spPr>
        <a:xfrm>
          <a:off x="9588500" y="165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40631</xdr:rowOff>
    </xdr:from>
    <xdr:ext cx="534377" cy="259045"/>
    <xdr:sp macro="" textlink="">
      <xdr:nvSpPr>
        <xdr:cNvPr id="484" name="テキスト ボックス 483"/>
        <xdr:cNvSpPr txBox="1"/>
      </xdr:nvSpPr>
      <xdr:spPr>
        <a:xfrm>
          <a:off x="9372111" y="1667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103848</xdr:rowOff>
    </xdr:from>
    <xdr:to>
      <xdr:col>12</xdr:col>
      <xdr:colOff>561975</xdr:colOff>
      <xdr:row>97</xdr:row>
      <xdr:rowOff>33998</xdr:rowOff>
    </xdr:to>
    <xdr:sp macro="" textlink="">
      <xdr:nvSpPr>
        <xdr:cNvPr id="485" name="円/楕円 484"/>
        <xdr:cNvSpPr/>
      </xdr:nvSpPr>
      <xdr:spPr>
        <a:xfrm>
          <a:off x="8699500" y="165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25125</xdr:rowOff>
    </xdr:from>
    <xdr:ext cx="534377" cy="259045"/>
    <xdr:sp macro="" textlink="">
      <xdr:nvSpPr>
        <xdr:cNvPr id="486" name="テキスト ボックス 485"/>
        <xdr:cNvSpPr txBox="1"/>
      </xdr:nvSpPr>
      <xdr:spPr>
        <a:xfrm>
          <a:off x="8483111" y="166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105296</xdr:rowOff>
    </xdr:from>
    <xdr:to>
      <xdr:col>11</xdr:col>
      <xdr:colOff>358775</xdr:colOff>
      <xdr:row>97</xdr:row>
      <xdr:rowOff>35446</xdr:rowOff>
    </xdr:to>
    <xdr:sp macro="" textlink="">
      <xdr:nvSpPr>
        <xdr:cNvPr id="487" name="円/楕円 486"/>
        <xdr:cNvSpPr/>
      </xdr:nvSpPr>
      <xdr:spPr>
        <a:xfrm>
          <a:off x="7810500" y="165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26573</xdr:rowOff>
    </xdr:from>
    <xdr:ext cx="534377" cy="259045"/>
    <xdr:sp macro="" textlink="">
      <xdr:nvSpPr>
        <xdr:cNvPr id="488" name="テキスト ボックス 487"/>
        <xdr:cNvSpPr txBox="1"/>
      </xdr:nvSpPr>
      <xdr:spPr>
        <a:xfrm>
          <a:off x="7594111" y="166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52349</xdr:rowOff>
    </xdr:from>
    <xdr:to>
      <xdr:col>10</xdr:col>
      <xdr:colOff>155575</xdr:colOff>
      <xdr:row>96</xdr:row>
      <xdr:rowOff>153949</xdr:rowOff>
    </xdr:to>
    <xdr:sp macro="" textlink="">
      <xdr:nvSpPr>
        <xdr:cNvPr id="489" name="円/楕円 488"/>
        <xdr:cNvSpPr/>
      </xdr:nvSpPr>
      <xdr:spPr>
        <a:xfrm>
          <a:off x="6921500" y="165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145076</xdr:rowOff>
    </xdr:from>
    <xdr:ext cx="534377" cy="259045"/>
    <xdr:sp macro="" textlink="">
      <xdr:nvSpPr>
        <xdr:cNvPr id="490" name="テキスト ボックス 489"/>
        <xdr:cNvSpPr txBox="1"/>
      </xdr:nvSpPr>
      <xdr:spPr>
        <a:xfrm>
          <a:off x="6705111" y="1660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171155</xdr:rowOff>
    </xdr:from>
    <xdr:to>
      <xdr:col>23</xdr:col>
      <xdr:colOff>517525</xdr:colOff>
      <xdr:row>37</xdr:row>
      <xdr:rowOff>133528</xdr:rowOff>
    </xdr:to>
    <xdr:cxnSp macro="">
      <xdr:nvCxnSpPr>
        <xdr:cNvPr id="518" name="直線コネクタ 517"/>
        <xdr:cNvCxnSpPr/>
      </xdr:nvCxnSpPr>
      <xdr:spPr>
        <a:xfrm>
          <a:off x="15481300" y="6343355"/>
          <a:ext cx="838200" cy="13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171155</xdr:rowOff>
    </xdr:from>
    <xdr:to>
      <xdr:col>22</xdr:col>
      <xdr:colOff>365125</xdr:colOff>
      <xdr:row>38</xdr:row>
      <xdr:rowOff>17582</xdr:rowOff>
    </xdr:to>
    <xdr:cxnSp macro="">
      <xdr:nvCxnSpPr>
        <xdr:cNvPr id="521" name="直線コネクタ 520"/>
        <xdr:cNvCxnSpPr/>
      </xdr:nvCxnSpPr>
      <xdr:spPr>
        <a:xfrm flipV="1">
          <a:off x="14592300" y="6343355"/>
          <a:ext cx="889000" cy="18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102159</xdr:rowOff>
    </xdr:from>
    <xdr:to>
      <xdr:col>22</xdr:col>
      <xdr:colOff>415925</xdr:colOff>
      <xdr:row>36</xdr:row>
      <xdr:rowOff>32309</xdr:rowOff>
    </xdr:to>
    <xdr:sp macro="" textlink="">
      <xdr:nvSpPr>
        <xdr:cNvPr id="522" name="フローチャート : 判断 521"/>
        <xdr:cNvSpPr/>
      </xdr:nvSpPr>
      <xdr:spPr>
        <a:xfrm>
          <a:off x="15430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48836</xdr:rowOff>
    </xdr:from>
    <xdr:ext cx="534377" cy="259045"/>
    <xdr:sp macro="" textlink="">
      <xdr:nvSpPr>
        <xdr:cNvPr id="523" name="テキスト ボックス 522"/>
        <xdr:cNvSpPr txBox="1"/>
      </xdr:nvSpPr>
      <xdr:spPr>
        <a:xfrm>
          <a:off x="15214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148753</xdr:rowOff>
    </xdr:from>
    <xdr:to>
      <xdr:col>21</xdr:col>
      <xdr:colOff>161925</xdr:colOff>
      <xdr:row>38</xdr:row>
      <xdr:rowOff>17582</xdr:rowOff>
    </xdr:to>
    <xdr:cxnSp macro="">
      <xdr:nvCxnSpPr>
        <xdr:cNvPr id="524" name="直線コネクタ 523"/>
        <xdr:cNvCxnSpPr/>
      </xdr:nvCxnSpPr>
      <xdr:spPr>
        <a:xfrm>
          <a:off x="13703300" y="6320953"/>
          <a:ext cx="889000" cy="21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5" name="フローチャート : 判断 524"/>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6" name="テキスト ボックス 525"/>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148753</xdr:rowOff>
    </xdr:from>
    <xdr:to>
      <xdr:col>19</xdr:col>
      <xdr:colOff>644525</xdr:colOff>
      <xdr:row>37</xdr:row>
      <xdr:rowOff>152684</xdr:rowOff>
    </xdr:to>
    <xdr:cxnSp macro="">
      <xdr:nvCxnSpPr>
        <xdr:cNvPr id="527" name="直線コネクタ 526"/>
        <xdr:cNvCxnSpPr/>
      </xdr:nvCxnSpPr>
      <xdr:spPr>
        <a:xfrm flipV="1">
          <a:off x="12814300" y="6320953"/>
          <a:ext cx="889000" cy="17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8" name="フローチャート : 判断 527"/>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9" name="テキスト ボックス 528"/>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30" name="フローチャート : 判断 529"/>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1" name="テキスト ボックス 530"/>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82728</xdr:rowOff>
    </xdr:from>
    <xdr:to>
      <xdr:col>23</xdr:col>
      <xdr:colOff>568325</xdr:colOff>
      <xdr:row>38</xdr:row>
      <xdr:rowOff>12878</xdr:rowOff>
    </xdr:to>
    <xdr:sp macro="" textlink="">
      <xdr:nvSpPr>
        <xdr:cNvPr id="537" name="円/楕円 536"/>
        <xdr:cNvSpPr/>
      </xdr:nvSpPr>
      <xdr:spPr>
        <a:xfrm>
          <a:off x="162687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61155</xdr:rowOff>
    </xdr:from>
    <xdr:ext cx="534377" cy="259045"/>
    <xdr:sp macro="" textlink="">
      <xdr:nvSpPr>
        <xdr:cNvPr id="538" name="消防費該当値テキスト"/>
        <xdr:cNvSpPr txBox="1"/>
      </xdr:nvSpPr>
      <xdr:spPr>
        <a:xfrm>
          <a:off x="16370300" y="64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120355</xdr:rowOff>
    </xdr:from>
    <xdr:to>
      <xdr:col>22</xdr:col>
      <xdr:colOff>415925</xdr:colOff>
      <xdr:row>37</xdr:row>
      <xdr:rowOff>50505</xdr:rowOff>
    </xdr:to>
    <xdr:sp macro="" textlink="">
      <xdr:nvSpPr>
        <xdr:cNvPr id="539" name="円/楕円 538"/>
        <xdr:cNvSpPr/>
      </xdr:nvSpPr>
      <xdr:spPr>
        <a:xfrm>
          <a:off x="15430500" y="62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41632</xdr:rowOff>
    </xdr:from>
    <xdr:ext cx="534377" cy="259045"/>
    <xdr:sp macro="" textlink="">
      <xdr:nvSpPr>
        <xdr:cNvPr id="540" name="テキスト ボックス 539"/>
        <xdr:cNvSpPr txBox="1"/>
      </xdr:nvSpPr>
      <xdr:spPr>
        <a:xfrm>
          <a:off x="15214111" y="63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138232</xdr:rowOff>
    </xdr:from>
    <xdr:to>
      <xdr:col>21</xdr:col>
      <xdr:colOff>212725</xdr:colOff>
      <xdr:row>38</xdr:row>
      <xdr:rowOff>68382</xdr:rowOff>
    </xdr:to>
    <xdr:sp macro="" textlink="">
      <xdr:nvSpPr>
        <xdr:cNvPr id="541" name="円/楕円 540"/>
        <xdr:cNvSpPr/>
      </xdr:nvSpPr>
      <xdr:spPr>
        <a:xfrm>
          <a:off x="14541500" y="6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59509</xdr:rowOff>
    </xdr:from>
    <xdr:ext cx="534377" cy="259045"/>
    <xdr:sp macro="" textlink="">
      <xdr:nvSpPr>
        <xdr:cNvPr id="542" name="テキスト ボックス 541"/>
        <xdr:cNvSpPr txBox="1"/>
      </xdr:nvSpPr>
      <xdr:spPr>
        <a:xfrm>
          <a:off x="14325111" y="65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97953</xdr:rowOff>
    </xdr:from>
    <xdr:to>
      <xdr:col>20</xdr:col>
      <xdr:colOff>9525</xdr:colOff>
      <xdr:row>37</xdr:row>
      <xdr:rowOff>28103</xdr:rowOff>
    </xdr:to>
    <xdr:sp macro="" textlink="">
      <xdr:nvSpPr>
        <xdr:cNvPr id="543" name="円/楕円 542"/>
        <xdr:cNvSpPr/>
      </xdr:nvSpPr>
      <xdr:spPr>
        <a:xfrm>
          <a:off x="13652500" y="62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19230</xdr:rowOff>
    </xdr:from>
    <xdr:ext cx="534377" cy="259045"/>
    <xdr:sp macro="" textlink="">
      <xdr:nvSpPr>
        <xdr:cNvPr id="544" name="テキスト ボックス 543"/>
        <xdr:cNvSpPr txBox="1"/>
      </xdr:nvSpPr>
      <xdr:spPr>
        <a:xfrm>
          <a:off x="13436111" y="63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101884</xdr:rowOff>
    </xdr:from>
    <xdr:to>
      <xdr:col>18</xdr:col>
      <xdr:colOff>492125</xdr:colOff>
      <xdr:row>38</xdr:row>
      <xdr:rowOff>32034</xdr:rowOff>
    </xdr:to>
    <xdr:sp macro="" textlink="">
      <xdr:nvSpPr>
        <xdr:cNvPr id="545" name="円/楕円 544"/>
        <xdr:cNvSpPr/>
      </xdr:nvSpPr>
      <xdr:spPr>
        <a:xfrm>
          <a:off x="12763500" y="6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23161</xdr:rowOff>
    </xdr:from>
    <xdr:ext cx="534377" cy="259045"/>
    <xdr:sp macro="" textlink="">
      <xdr:nvSpPr>
        <xdr:cNvPr id="546" name="テキスト ボックス 545"/>
        <xdr:cNvSpPr txBox="1"/>
      </xdr:nvSpPr>
      <xdr:spPr>
        <a:xfrm>
          <a:off x="12547111" y="65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101905</xdr:rowOff>
    </xdr:from>
    <xdr:to>
      <xdr:col>23</xdr:col>
      <xdr:colOff>517525</xdr:colOff>
      <xdr:row>54</xdr:row>
      <xdr:rowOff>113278</xdr:rowOff>
    </xdr:to>
    <xdr:cxnSp macro="">
      <xdr:nvCxnSpPr>
        <xdr:cNvPr id="576" name="直線コネクタ 575"/>
        <xdr:cNvCxnSpPr/>
      </xdr:nvCxnSpPr>
      <xdr:spPr>
        <a:xfrm flipV="1">
          <a:off x="15481300" y="8674405"/>
          <a:ext cx="838200" cy="6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113278</xdr:rowOff>
    </xdr:from>
    <xdr:to>
      <xdr:col>22</xdr:col>
      <xdr:colOff>365125</xdr:colOff>
      <xdr:row>56</xdr:row>
      <xdr:rowOff>119393</xdr:rowOff>
    </xdr:to>
    <xdr:cxnSp macro="">
      <xdr:nvCxnSpPr>
        <xdr:cNvPr id="579" name="直線コネクタ 578"/>
        <xdr:cNvCxnSpPr/>
      </xdr:nvCxnSpPr>
      <xdr:spPr>
        <a:xfrm flipV="1">
          <a:off x="14592300" y="9371578"/>
          <a:ext cx="889000" cy="3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97625</xdr:rowOff>
    </xdr:from>
    <xdr:to>
      <xdr:col>22</xdr:col>
      <xdr:colOff>415925</xdr:colOff>
      <xdr:row>55</xdr:row>
      <xdr:rowOff>27775</xdr:rowOff>
    </xdr:to>
    <xdr:sp macro="" textlink="">
      <xdr:nvSpPr>
        <xdr:cNvPr id="580" name="フローチャート : 判断 579"/>
        <xdr:cNvSpPr/>
      </xdr:nvSpPr>
      <xdr:spPr>
        <a:xfrm>
          <a:off x="15430500" y="93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18902</xdr:rowOff>
    </xdr:from>
    <xdr:ext cx="534377" cy="259045"/>
    <xdr:sp macro="" textlink="">
      <xdr:nvSpPr>
        <xdr:cNvPr id="581" name="テキスト ボックス 580"/>
        <xdr:cNvSpPr txBox="1"/>
      </xdr:nvSpPr>
      <xdr:spPr>
        <a:xfrm>
          <a:off x="15214111" y="94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86437</xdr:rowOff>
    </xdr:from>
    <xdr:to>
      <xdr:col>21</xdr:col>
      <xdr:colOff>161925</xdr:colOff>
      <xdr:row>56</xdr:row>
      <xdr:rowOff>119393</xdr:rowOff>
    </xdr:to>
    <xdr:cxnSp macro="">
      <xdr:nvCxnSpPr>
        <xdr:cNvPr id="582" name="直線コネクタ 581"/>
        <xdr:cNvCxnSpPr/>
      </xdr:nvCxnSpPr>
      <xdr:spPr>
        <a:xfrm>
          <a:off x="13703300" y="9687637"/>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43980</xdr:rowOff>
    </xdr:from>
    <xdr:to>
      <xdr:col>21</xdr:col>
      <xdr:colOff>212725</xdr:colOff>
      <xdr:row>55</xdr:row>
      <xdr:rowOff>145580</xdr:rowOff>
    </xdr:to>
    <xdr:sp macro="" textlink="">
      <xdr:nvSpPr>
        <xdr:cNvPr id="583" name="フローチャート : 判断 582"/>
        <xdr:cNvSpPr/>
      </xdr:nvSpPr>
      <xdr:spPr>
        <a:xfrm>
          <a:off x="14541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162107</xdr:rowOff>
    </xdr:from>
    <xdr:ext cx="534377" cy="259045"/>
    <xdr:sp macro="" textlink="">
      <xdr:nvSpPr>
        <xdr:cNvPr id="584" name="テキスト ボックス 583"/>
        <xdr:cNvSpPr txBox="1"/>
      </xdr:nvSpPr>
      <xdr:spPr>
        <a:xfrm>
          <a:off x="14325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86437</xdr:rowOff>
    </xdr:from>
    <xdr:to>
      <xdr:col>19</xdr:col>
      <xdr:colOff>644525</xdr:colOff>
      <xdr:row>56</xdr:row>
      <xdr:rowOff>158083</xdr:rowOff>
    </xdr:to>
    <xdr:cxnSp macro="">
      <xdr:nvCxnSpPr>
        <xdr:cNvPr id="585" name="直線コネクタ 584"/>
        <xdr:cNvCxnSpPr/>
      </xdr:nvCxnSpPr>
      <xdr:spPr>
        <a:xfrm flipV="1">
          <a:off x="12814300" y="9687637"/>
          <a:ext cx="889000" cy="7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42513</xdr:rowOff>
    </xdr:from>
    <xdr:to>
      <xdr:col>20</xdr:col>
      <xdr:colOff>9525</xdr:colOff>
      <xdr:row>55</xdr:row>
      <xdr:rowOff>144113</xdr:rowOff>
    </xdr:to>
    <xdr:sp macro="" textlink="">
      <xdr:nvSpPr>
        <xdr:cNvPr id="586" name="フローチャート : 判断 585"/>
        <xdr:cNvSpPr/>
      </xdr:nvSpPr>
      <xdr:spPr>
        <a:xfrm>
          <a:off x="13652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160640</xdr:rowOff>
    </xdr:from>
    <xdr:ext cx="534377" cy="259045"/>
    <xdr:sp macro="" textlink="">
      <xdr:nvSpPr>
        <xdr:cNvPr id="587" name="テキスト ボックス 586"/>
        <xdr:cNvSpPr txBox="1"/>
      </xdr:nvSpPr>
      <xdr:spPr>
        <a:xfrm>
          <a:off x="13436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135230</xdr:rowOff>
    </xdr:from>
    <xdr:to>
      <xdr:col>18</xdr:col>
      <xdr:colOff>492125</xdr:colOff>
      <xdr:row>56</xdr:row>
      <xdr:rowOff>65380</xdr:rowOff>
    </xdr:to>
    <xdr:sp macro="" textlink="">
      <xdr:nvSpPr>
        <xdr:cNvPr id="588" name="フローチャート : 判断 587"/>
        <xdr:cNvSpPr/>
      </xdr:nvSpPr>
      <xdr:spPr>
        <a:xfrm>
          <a:off x="12763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81907</xdr:rowOff>
    </xdr:from>
    <xdr:ext cx="534377" cy="259045"/>
    <xdr:sp macro="" textlink="">
      <xdr:nvSpPr>
        <xdr:cNvPr id="589" name="テキスト ボックス 588"/>
        <xdr:cNvSpPr txBox="1"/>
      </xdr:nvSpPr>
      <xdr:spPr>
        <a:xfrm>
          <a:off x="12547111" y="93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51105</xdr:rowOff>
    </xdr:from>
    <xdr:to>
      <xdr:col>23</xdr:col>
      <xdr:colOff>568325</xdr:colOff>
      <xdr:row>50</xdr:row>
      <xdr:rowOff>152705</xdr:rowOff>
    </xdr:to>
    <xdr:sp macro="" textlink="">
      <xdr:nvSpPr>
        <xdr:cNvPr id="595" name="円/楕円 594"/>
        <xdr:cNvSpPr/>
      </xdr:nvSpPr>
      <xdr:spPr>
        <a:xfrm>
          <a:off x="16268700" y="86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4132</xdr:rowOff>
    </xdr:from>
    <xdr:ext cx="534377" cy="259045"/>
    <xdr:sp macro="" textlink="">
      <xdr:nvSpPr>
        <xdr:cNvPr id="596" name="教育費該当値テキスト"/>
        <xdr:cNvSpPr txBox="1"/>
      </xdr:nvSpPr>
      <xdr:spPr>
        <a:xfrm>
          <a:off x="16370300" y="857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97,984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62478</xdr:rowOff>
    </xdr:from>
    <xdr:to>
      <xdr:col>22</xdr:col>
      <xdr:colOff>415925</xdr:colOff>
      <xdr:row>54</xdr:row>
      <xdr:rowOff>164078</xdr:rowOff>
    </xdr:to>
    <xdr:sp macro="" textlink="">
      <xdr:nvSpPr>
        <xdr:cNvPr id="597" name="円/楕円 596"/>
        <xdr:cNvSpPr/>
      </xdr:nvSpPr>
      <xdr:spPr>
        <a:xfrm>
          <a:off x="15430500" y="932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9155</xdr:rowOff>
    </xdr:from>
    <xdr:ext cx="534377" cy="259045"/>
    <xdr:sp macro="" textlink="">
      <xdr:nvSpPr>
        <xdr:cNvPr id="598" name="テキスト ボックス 597"/>
        <xdr:cNvSpPr txBox="1"/>
      </xdr:nvSpPr>
      <xdr:spPr>
        <a:xfrm>
          <a:off x="15214111" y="90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68593</xdr:rowOff>
    </xdr:from>
    <xdr:to>
      <xdr:col>21</xdr:col>
      <xdr:colOff>212725</xdr:colOff>
      <xdr:row>56</xdr:row>
      <xdr:rowOff>170193</xdr:rowOff>
    </xdr:to>
    <xdr:sp macro="" textlink="">
      <xdr:nvSpPr>
        <xdr:cNvPr id="599" name="円/楕円 598"/>
        <xdr:cNvSpPr/>
      </xdr:nvSpPr>
      <xdr:spPr>
        <a:xfrm>
          <a:off x="14541500" y="966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161320</xdr:rowOff>
    </xdr:from>
    <xdr:ext cx="534377" cy="259045"/>
    <xdr:sp macro="" textlink="">
      <xdr:nvSpPr>
        <xdr:cNvPr id="600" name="テキスト ボックス 599"/>
        <xdr:cNvSpPr txBox="1"/>
      </xdr:nvSpPr>
      <xdr:spPr>
        <a:xfrm>
          <a:off x="14325111" y="97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35637</xdr:rowOff>
    </xdr:from>
    <xdr:to>
      <xdr:col>20</xdr:col>
      <xdr:colOff>9525</xdr:colOff>
      <xdr:row>56</xdr:row>
      <xdr:rowOff>137237</xdr:rowOff>
    </xdr:to>
    <xdr:sp macro="" textlink="">
      <xdr:nvSpPr>
        <xdr:cNvPr id="601" name="円/楕円 600"/>
        <xdr:cNvSpPr/>
      </xdr:nvSpPr>
      <xdr:spPr>
        <a:xfrm>
          <a:off x="13652500" y="96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128364</xdr:rowOff>
    </xdr:from>
    <xdr:ext cx="534377" cy="259045"/>
    <xdr:sp macro="" textlink="">
      <xdr:nvSpPr>
        <xdr:cNvPr id="602" name="テキスト ボックス 601"/>
        <xdr:cNvSpPr txBox="1"/>
      </xdr:nvSpPr>
      <xdr:spPr>
        <a:xfrm>
          <a:off x="13436111" y="97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107283</xdr:rowOff>
    </xdr:from>
    <xdr:to>
      <xdr:col>18</xdr:col>
      <xdr:colOff>492125</xdr:colOff>
      <xdr:row>57</xdr:row>
      <xdr:rowOff>37433</xdr:rowOff>
    </xdr:to>
    <xdr:sp macro="" textlink="">
      <xdr:nvSpPr>
        <xdr:cNvPr id="603" name="円/楕円 602"/>
        <xdr:cNvSpPr/>
      </xdr:nvSpPr>
      <xdr:spPr>
        <a:xfrm>
          <a:off x="12763500" y="97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28560</xdr:rowOff>
    </xdr:from>
    <xdr:ext cx="534377" cy="259045"/>
    <xdr:sp macro="" textlink="">
      <xdr:nvSpPr>
        <xdr:cNvPr id="604" name="テキスト ボックス 603"/>
        <xdr:cNvSpPr txBox="1"/>
      </xdr:nvSpPr>
      <xdr:spPr>
        <a:xfrm>
          <a:off x="12547111" y="98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135837</xdr:rowOff>
    </xdr:from>
    <xdr:to>
      <xdr:col>23</xdr:col>
      <xdr:colOff>517525</xdr:colOff>
      <xdr:row>78</xdr:row>
      <xdr:rowOff>136271</xdr:rowOff>
    </xdr:to>
    <xdr:cxnSp macro="">
      <xdr:nvCxnSpPr>
        <xdr:cNvPr id="631" name="直線コネクタ 630"/>
        <xdr:cNvCxnSpPr/>
      </xdr:nvCxnSpPr>
      <xdr:spPr>
        <a:xfrm flipV="1">
          <a:off x="15481300" y="13508937"/>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127721</xdr:rowOff>
    </xdr:from>
    <xdr:to>
      <xdr:col>22</xdr:col>
      <xdr:colOff>365125</xdr:colOff>
      <xdr:row>78</xdr:row>
      <xdr:rowOff>136271</xdr:rowOff>
    </xdr:to>
    <xdr:cxnSp macro="">
      <xdr:nvCxnSpPr>
        <xdr:cNvPr id="634" name="直線コネクタ 633"/>
        <xdr:cNvCxnSpPr/>
      </xdr:nvCxnSpPr>
      <xdr:spPr>
        <a:xfrm>
          <a:off x="14592300" y="13500821"/>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125361</xdr:rowOff>
    </xdr:from>
    <xdr:to>
      <xdr:col>22</xdr:col>
      <xdr:colOff>415925</xdr:colOff>
      <xdr:row>78</xdr:row>
      <xdr:rowOff>55511</xdr:rowOff>
    </xdr:to>
    <xdr:sp macro="" textlink="">
      <xdr:nvSpPr>
        <xdr:cNvPr id="635" name="フローチャート : 判断 634"/>
        <xdr:cNvSpPr/>
      </xdr:nvSpPr>
      <xdr:spPr>
        <a:xfrm>
          <a:off x="15430500" y="1332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72038</xdr:rowOff>
    </xdr:from>
    <xdr:ext cx="469744" cy="259045"/>
    <xdr:sp macro="" textlink="">
      <xdr:nvSpPr>
        <xdr:cNvPr id="636" name="テキスト ボックス 635"/>
        <xdr:cNvSpPr txBox="1"/>
      </xdr:nvSpPr>
      <xdr:spPr>
        <a:xfrm>
          <a:off x="15246427" y="1310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127721</xdr:rowOff>
    </xdr:from>
    <xdr:to>
      <xdr:col>21</xdr:col>
      <xdr:colOff>161925</xdr:colOff>
      <xdr:row>78</xdr:row>
      <xdr:rowOff>137917</xdr:rowOff>
    </xdr:to>
    <xdr:cxnSp macro="">
      <xdr:nvCxnSpPr>
        <xdr:cNvPr id="637" name="直線コネクタ 636"/>
        <xdr:cNvCxnSpPr/>
      </xdr:nvCxnSpPr>
      <xdr:spPr>
        <a:xfrm flipV="1">
          <a:off x="13703300" y="13500821"/>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162463</xdr:rowOff>
    </xdr:from>
    <xdr:to>
      <xdr:col>21</xdr:col>
      <xdr:colOff>212725</xdr:colOff>
      <xdr:row>78</xdr:row>
      <xdr:rowOff>92613</xdr:rowOff>
    </xdr:to>
    <xdr:sp macro="" textlink="">
      <xdr:nvSpPr>
        <xdr:cNvPr id="638" name="フローチャート : 判断 637"/>
        <xdr:cNvSpPr/>
      </xdr:nvSpPr>
      <xdr:spPr>
        <a:xfrm>
          <a:off x="14541500" y="1336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109140</xdr:rowOff>
    </xdr:from>
    <xdr:ext cx="469744" cy="259045"/>
    <xdr:sp macro="" textlink="">
      <xdr:nvSpPr>
        <xdr:cNvPr id="639" name="テキスト ボックス 638"/>
        <xdr:cNvSpPr txBox="1"/>
      </xdr:nvSpPr>
      <xdr:spPr>
        <a:xfrm>
          <a:off x="14357427" y="1313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115446</xdr:rowOff>
    </xdr:from>
    <xdr:to>
      <xdr:col>19</xdr:col>
      <xdr:colOff>644525</xdr:colOff>
      <xdr:row>78</xdr:row>
      <xdr:rowOff>137917</xdr:rowOff>
    </xdr:to>
    <xdr:cxnSp macro="">
      <xdr:nvCxnSpPr>
        <xdr:cNvPr id="640" name="直線コネクタ 639"/>
        <xdr:cNvCxnSpPr/>
      </xdr:nvCxnSpPr>
      <xdr:spPr>
        <a:xfrm>
          <a:off x="12814300" y="13488546"/>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76029</xdr:rowOff>
    </xdr:from>
    <xdr:to>
      <xdr:col>20</xdr:col>
      <xdr:colOff>9525</xdr:colOff>
      <xdr:row>78</xdr:row>
      <xdr:rowOff>6179</xdr:rowOff>
    </xdr:to>
    <xdr:sp macro="" textlink="">
      <xdr:nvSpPr>
        <xdr:cNvPr id="641" name="フローチャート : 判断 640"/>
        <xdr:cNvSpPr/>
      </xdr:nvSpPr>
      <xdr:spPr>
        <a:xfrm>
          <a:off x="13652500" y="132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22706</xdr:rowOff>
    </xdr:from>
    <xdr:ext cx="469744" cy="259045"/>
    <xdr:sp macro="" textlink="">
      <xdr:nvSpPr>
        <xdr:cNvPr id="642" name="テキスト ボックス 641"/>
        <xdr:cNvSpPr txBox="1"/>
      </xdr:nvSpPr>
      <xdr:spPr>
        <a:xfrm>
          <a:off x="13468427" y="1305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77425</xdr:rowOff>
    </xdr:from>
    <xdr:to>
      <xdr:col>18</xdr:col>
      <xdr:colOff>492125</xdr:colOff>
      <xdr:row>78</xdr:row>
      <xdr:rowOff>7575</xdr:rowOff>
    </xdr:to>
    <xdr:sp macro="" textlink="">
      <xdr:nvSpPr>
        <xdr:cNvPr id="643" name="フローチャート : 判断 642"/>
        <xdr:cNvSpPr/>
      </xdr:nvSpPr>
      <xdr:spPr>
        <a:xfrm>
          <a:off x="127635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24102</xdr:rowOff>
    </xdr:from>
    <xdr:ext cx="469744" cy="259045"/>
    <xdr:sp macro="" textlink="">
      <xdr:nvSpPr>
        <xdr:cNvPr id="644" name="テキスト ボックス 643"/>
        <xdr:cNvSpPr txBox="1"/>
      </xdr:nvSpPr>
      <xdr:spPr>
        <a:xfrm>
          <a:off x="12579427" y="130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85037</xdr:rowOff>
    </xdr:from>
    <xdr:to>
      <xdr:col>23</xdr:col>
      <xdr:colOff>568325</xdr:colOff>
      <xdr:row>79</xdr:row>
      <xdr:rowOff>15187</xdr:rowOff>
    </xdr:to>
    <xdr:sp macro="" textlink="">
      <xdr:nvSpPr>
        <xdr:cNvPr id="650" name="円/楕円 649"/>
        <xdr:cNvSpPr/>
      </xdr:nvSpPr>
      <xdr:spPr>
        <a:xfrm>
          <a:off x="16268700" y="1345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378565" cy="259045"/>
    <xdr:sp macro="" textlink="">
      <xdr:nvSpPr>
        <xdr:cNvPr id="651" name="災害復旧費該当値テキスト"/>
        <xdr:cNvSpPr txBox="1"/>
      </xdr:nvSpPr>
      <xdr:spPr>
        <a:xfrm>
          <a:off x="16370300" y="1338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85471</xdr:rowOff>
    </xdr:from>
    <xdr:to>
      <xdr:col>22</xdr:col>
      <xdr:colOff>415925</xdr:colOff>
      <xdr:row>79</xdr:row>
      <xdr:rowOff>15621</xdr:rowOff>
    </xdr:to>
    <xdr:sp macro="" textlink="">
      <xdr:nvSpPr>
        <xdr:cNvPr id="652" name="円/楕円 651"/>
        <xdr:cNvSpPr/>
      </xdr:nvSpPr>
      <xdr:spPr>
        <a:xfrm>
          <a:off x="154305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6748</xdr:rowOff>
    </xdr:from>
    <xdr:ext cx="378565" cy="259045"/>
    <xdr:sp macro="" textlink="">
      <xdr:nvSpPr>
        <xdr:cNvPr id="653" name="テキスト ボックス 652"/>
        <xdr:cNvSpPr txBox="1"/>
      </xdr:nvSpPr>
      <xdr:spPr>
        <a:xfrm>
          <a:off x="15292017" y="13551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76921</xdr:rowOff>
    </xdr:from>
    <xdr:to>
      <xdr:col>21</xdr:col>
      <xdr:colOff>212725</xdr:colOff>
      <xdr:row>79</xdr:row>
      <xdr:rowOff>7071</xdr:rowOff>
    </xdr:to>
    <xdr:sp macro="" textlink="">
      <xdr:nvSpPr>
        <xdr:cNvPr id="654" name="円/楕円 653"/>
        <xdr:cNvSpPr/>
      </xdr:nvSpPr>
      <xdr:spPr>
        <a:xfrm>
          <a:off x="14541500" y="134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169648</xdr:rowOff>
    </xdr:from>
    <xdr:ext cx="378565" cy="259045"/>
    <xdr:sp macro="" textlink="">
      <xdr:nvSpPr>
        <xdr:cNvPr id="655" name="テキスト ボックス 654"/>
        <xdr:cNvSpPr txBox="1"/>
      </xdr:nvSpPr>
      <xdr:spPr>
        <a:xfrm>
          <a:off x="14403017" y="1354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87117</xdr:rowOff>
    </xdr:from>
    <xdr:to>
      <xdr:col>20</xdr:col>
      <xdr:colOff>9525</xdr:colOff>
      <xdr:row>79</xdr:row>
      <xdr:rowOff>17267</xdr:rowOff>
    </xdr:to>
    <xdr:sp macro="" textlink="">
      <xdr:nvSpPr>
        <xdr:cNvPr id="656" name="円/楕円 655"/>
        <xdr:cNvSpPr/>
      </xdr:nvSpPr>
      <xdr:spPr>
        <a:xfrm>
          <a:off x="136525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8394</xdr:rowOff>
    </xdr:from>
    <xdr:ext cx="313932" cy="259045"/>
    <xdr:sp macro="" textlink="">
      <xdr:nvSpPr>
        <xdr:cNvPr id="657" name="テキスト ボックス 656"/>
        <xdr:cNvSpPr txBox="1"/>
      </xdr:nvSpPr>
      <xdr:spPr>
        <a:xfrm>
          <a:off x="13546333" y="13552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64646</xdr:rowOff>
    </xdr:from>
    <xdr:to>
      <xdr:col>18</xdr:col>
      <xdr:colOff>492125</xdr:colOff>
      <xdr:row>78</xdr:row>
      <xdr:rowOff>166246</xdr:rowOff>
    </xdr:to>
    <xdr:sp macro="" textlink="">
      <xdr:nvSpPr>
        <xdr:cNvPr id="658" name="円/楕円 657"/>
        <xdr:cNvSpPr/>
      </xdr:nvSpPr>
      <xdr:spPr>
        <a:xfrm>
          <a:off x="12763500" y="134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157373</xdr:rowOff>
    </xdr:from>
    <xdr:ext cx="469744" cy="259045"/>
    <xdr:sp macro="" textlink="">
      <xdr:nvSpPr>
        <xdr:cNvPr id="659" name="テキスト ボックス 658"/>
        <xdr:cNvSpPr txBox="1"/>
      </xdr:nvSpPr>
      <xdr:spPr>
        <a:xfrm>
          <a:off x="12579427" y="135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8319</xdr:rowOff>
    </xdr:from>
    <xdr:to>
      <xdr:col>23</xdr:col>
      <xdr:colOff>517525</xdr:colOff>
      <xdr:row>95</xdr:row>
      <xdr:rowOff>62064</xdr:rowOff>
    </xdr:to>
    <xdr:cxnSp macro="">
      <xdr:nvCxnSpPr>
        <xdr:cNvPr id="688" name="直線コネクタ 687"/>
        <xdr:cNvCxnSpPr/>
      </xdr:nvCxnSpPr>
      <xdr:spPr>
        <a:xfrm>
          <a:off x="15481300" y="16296069"/>
          <a:ext cx="838200" cy="5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8319</xdr:rowOff>
    </xdr:from>
    <xdr:to>
      <xdr:col>22</xdr:col>
      <xdr:colOff>365125</xdr:colOff>
      <xdr:row>95</xdr:row>
      <xdr:rowOff>42430</xdr:rowOff>
    </xdr:to>
    <xdr:cxnSp macro="">
      <xdr:nvCxnSpPr>
        <xdr:cNvPr id="691" name="直線コネクタ 690"/>
        <xdr:cNvCxnSpPr/>
      </xdr:nvCxnSpPr>
      <xdr:spPr>
        <a:xfrm flipV="1">
          <a:off x="14592300" y="16296069"/>
          <a:ext cx="889000" cy="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65773</xdr:rowOff>
    </xdr:from>
    <xdr:to>
      <xdr:col>22</xdr:col>
      <xdr:colOff>415925</xdr:colOff>
      <xdr:row>95</xdr:row>
      <xdr:rowOff>167373</xdr:rowOff>
    </xdr:to>
    <xdr:sp macro="" textlink="">
      <xdr:nvSpPr>
        <xdr:cNvPr id="692" name="フローチャート : 判断 691"/>
        <xdr:cNvSpPr/>
      </xdr:nvSpPr>
      <xdr:spPr>
        <a:xfrm>
          <a:off x="15430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158500</xdr:rowOff>
    </xdr:from>
    <xdr:ext cx="534377" cy="259045"/>
    <xdr:sp macro="" textlink="">
      <xdr:nvSpPr>
        <xdr:cNvPr id="693" name="テキスト ボックス 692"/>
        <xdr:cNvSpPr txBox="1"/>
      </xdr:nvSpPr>
      <xdr:spPr>
        <a:xfrm>
          <a:off x="15214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112382</xdr:rowOff>
    </xdr:from>
    <xdr:to>
      <xdr:col>21</xdr:col>
      <xdr:colOff>161925</xdr:colOff>
      <xdr:row>95</xdr:row>
      <xdr:rowOff>42430</xdr:rowOff>
    </xdr:to>
    <xdr:cxnSp macro="">
      <xdr:nvCxnSpPr>
        <xdr:cNvPr id="694" name="直線コネクタ 693"/>
        <xdr:cNvCxnSpPr/>
      </xdr:nvCxnSpPr>
      <xdr:spPr>
        <a:xfrm>
          <a:off x="13703300" y="16228682"/>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93638</xdr:rowOff>
    </xdr:from>
    <xdr:to>
      <xdr:col>21</xdr:col>
      <xdr:colOff>212725</xdr:colOff>
      <xdr:row>96</xdr:row>
      <xdr:rowOff>23788</xdr:rowOff>
    </xdr:to>
    <xdr:sp macro="" textlink="">
      <xdr:nvSpPr>
        <xdr:cNvPr id="695" name="フローチャート : 判断 694"/>
        <xdr:cNvSpPr/>
      </xdr:nvSpPr>
      <xdr:spPr>
        <a:xfrm>
          <a:off x="14541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14915</xdr:rowOff>
    </xdr:from>
    <xdr:ext cx="534377" cy="259045"/>
    <xdr:sp macro="" textlink="">
      <xdr:nvSpPr>
        <xdr:cNvPr id="696" name="テキスト ボックス 695"/>
        <xdr:cNvSpPr txBox="1"/>
      </xdr:nvSpPr>
      <xdr:spPr>
        <a:xfrm>
          <a:off x="14325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100101</xdr:rowOff>
    </xdr:from>
    <xdr:to>
      <xdr:col>19</xdr:col>
      <xdr:colOff>644525</xdr:colOff>
      <xdr:row>94</xdr:row>
      <xdr:rowOff>112382</xdr:rowOff>
    </xdr:to>
    <xdr:cxnSp macro="">
      <xdr:nvCxnSpPr>
        <xdr:cNvPr id="697" name="直線コネクタ 696"/>
        <xdr:cNvCxnSpPr/>
      </xdr:nvCxnSpPr>
      <xdr:spPr>
        <a:xfrm>
          <a:off x="12814300" y="16216401"/>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85510</xdr:rowOff>
    </xdr:from>
    <xdr:to>
      <xdr:col>20</xdr:col>
      <xdr:colOff>9525</xdr:colOff>
      <xdr:row>96</xdr:row>
      <xdr:rowOff>15660</xdr:rowOff>
    </xdr:to>
    <xdr:sp macro="" textlink="">
      <xdr:nvSpPr>
        <xdr:cNvPr id="698" name="フローチャート : 判断 697"/>
        <xdr:cNvSpPr/>
      </xdr:nvSpPr>
      <xdr:spPr>
        <a:xfrm>
          <a:off x="13652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6787</xdr:rowOff>
    </xdr:from>
    <xdr:ext cx="534377" cy="259045"/>
    <xdr:sp macro="" textlink="">
      <xdr:nvSpPr>
        <xdr:cNvPr id="699" name="テキスト ボックス 698"/>
        <xdr:cNvSpPr txBox="1"/>
      </xdr:nvSpPr>
      <xdr:spPr>
        <a:xfrm>
          <a:off x="13436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77560</xdr:rowOff>
    </xdr:from>
    <xdr:to>
      <xdr:col>18</xdr:col>
      <xdr:colOff>492125</xdr:colOff>
      <xdr:row>96</xdr:row>
      <xdr:rowOff>7710</xdr:rowOff>
    </xdr:to>
    <xdr:sp macro="" textlink="">
      <xdr:nvSpPr>
        <xdr:cNvPr id="700" name="フローチャート : 判断 699"/>
        <xdr:cNvSpPr/>
      </xdr:nvSpPr>
      <xdr:spPr>
        <a:xfrm>
          <a:off x="12763500" y="163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170287</xdr:rowOff>
    </xdr:from>
    <xdr:ext cx="534377" cy="259045"/>
    <xdr:sp macro="" textlink="">
      <xdr:nvSpPr>
        <xdr:cNvPr id="701" name="テキスト ボックス 700"/>
        <xdr:cNvSpPr txBox="1"/>
      </xdr:nvSpPr>
      <xdr:spPr>
        <a:xfrm>
          <a:off x="12547111" y="164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11264</xdr:rowOff>
    </xdr:from>
    <xdr:to>
      <xdr:col>23</xdr:col>
      <xdr:colOff>568325</xdr:colOff>
      <xdr:row>95</xdr:row>
      <xdr:rowOff>112864</xdr:rowOff>
    </xdr:to>
    <xdr:sp macro="" textlink="">
      <xdr:nvSpPr>
        <xdr:cNvPr id="707" name="円/楕円 706"/>
        <xdr:cNvSpPr/>
      </xdr:nvSpPr>
      <xdr:spPr>
        <a:xfrm>
          <a:off x="16268700" y="162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161141</xdr:rowOff>
    </xdr:from>
    <xdr:ext cx="534377" cy="259045"/>
    <xdr:sp macro="" textlink="">
      <xdr:nvSpPr>
        <xdr:cNvPr id="708" name="公債費該当値テキスト"/>
        <xdr:cNvSpPr txBox="1"/>
      </xdr:nvSpPr>
      <xdr:spPr>
        <a:xfrm>
          <a:off x="16370300" y="162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52,613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128969</xdr:rowOff>
    </xdr:from>
    <xdr:to>
      <xdr:col>22</xdr:col>
      <xdr:colOff>415925</xdr:colOff>
      <xdr:row>95</xdr:row>
      <xdr:rowOff>59119</xdr:rowOff>
    </xdr:to>
    <xdr:sp macro="" textlink="">
      <xdr:nvSpPr>
        <xdr:cNvPr id="709" name="円/楕円 708"/>
        <xdr:cNvSpPr/>
      </xdr:nvSpPr>
      <xdr:spPr>
        <a:xfrm>
          <a:off x="15430500" y="162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75646</xdr:rowOff>
    </xdr:from>
    <xdr:ext cx="534377" cy="259045"/>
    <xdr:sp macro="" textlink="">
      <xdr:nvSpPr>
        <xdr:cNvPr id="710" name="テキスト ボックス 709"/>
        <xdr:cNvSpPr txBox="1"/>
      </xdr:nvSpPr>
      <xdr:spPr>
        <a:xfrm>
          <a:off x="15214111" y="160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163080</xdr:rowOff>
    </xdr:from>
    <xdr:to>
      <xdr:col>21</xdr:col>
      <xdr:colOff>212725</xdr:colOff>
      <xdr:row>95</xdr:row>
      <xdr:rowOff>93230</xdr:rowOff>
    </xdr:to>
    <xdr:sp macro="" textlink="">
      <xdr:nvSpPr>
        <xdr:cNvPr id="711" name="円/楕円 710"/>
        <xdr:cNvSpPr/>
      </xdr:nvSpPr>
      <xdr:spPr>
        <a:xfrm>
          <a:off x="14541500" y="16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109757</xdr:rowOff>
    </xdr:from>
    <xdr:ext cx="534377" cy="259045"/>
    <xdr:sp macro="" textlink="">
      <xdr:nvSpPr>
        <xdr:cNvPr id="712" name="テキスト ボックス 711"/>
        <xdr:cNvSpPr txBox="1"/>
      </xdr:nvSpPr>
      <xdr:spPr>
        <a:xfrm>
          <a:off x="14325111" y="160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61582</xdr:rowOff>
    </xdr:from>
    <xdr:to>
      <xdr:col>20</xdr:col>
      <xdr:colOff>9525</xdr:colOff>
      <xdr:row>94</xdr:row>
      <xdr:rowOff>163182</xdr:rowOff>
    </xdr:to>
    <xdr:sp macro="" textlink="">
      <xdr:nvSpPr>
        <xdr:cNvPr id="713" name="円/楕円 712"/>
        <xdr:cNvSpPr/>
      </xdr:nvSpPr>
      <xdr:spPr>
        <a:xfrm>
          <a:off x="13652500" y="161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8259</xdr:rowOff>
    </xdr:from>
    <xdr:ext cx="534377" cy="259045"/>
    <xdr:sp macro="" textlink="">
      <xdr:nvSpPr>
        <xdr:cNvPr id="714" name="テキスト ボックス 713"/>
        <xdr:cNvSpPr txBox="1"/>
      </xdr:nvSpPr>
      <xdr:spPr>
        <a:xfrm>
          <a:off x="13436111" y="159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49301</xdr:rowOff>
    </xdr:from>
    <xdr:to>
      <xdr:col>18</xdr:col>
      <xdr:colOff>492125</xdr:colOff>
      <xdr:row>94</xdr:row>
      <xdr:rowOff>150901</xdr:rowOff>
    </xdr:to>
    <xdr:sp macro="" textlink="">
      <xdr:nvSpPr>
        <xdr:cNvPr id="715" name="円/楕円 714"/>
        <xdr:cNvSpPr/>
      </xdr:nvSpPr>
      <xdr:spPr>
        <a:xfrm>
          <a:off x="12763500" y="161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167428</xdr:rowOff>
    </xdr:from>
    <xdr:ext cx="534377" cy="259045"/>
    <xdr:sp macro="" textlink="">
      <xdr:nvSpPr>
        <xdr:cNvPr id="716" name="テキスト ボックス 715"/>
        <xdr:cNvSpPr txBox="1"/>
      </xdr:nvSpPr>
      <xdr:spPr>
        <a:xfrm>
          <a:off x="12547111" y="1594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133096</xdr:rowOff>
    </xdr:from>
    <xdr:to>
      <xdr:col>31</xdr:col>
      <xdr:colOff>85725</xdr:colOff>
      <xdr:row>39</xdr:row>
      <xdr:rowOff>63246</xdr:rowOff>
    </xdr:to>
    <xdr:sp macro="" textlink="">
      <xdr:nvSpPr>
        <xdr:cNvPr id="749" name="フローチャート : 判断 74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79773</xdr:rowOff>
    </xdr:from>
    <xdr:ext cx="378565" cy="259045"/>
    <xdr:sp macro="" textlink="">
      <xdr:nvSpPr>
        <xdr:cNvPr id="750" name="テキスト ボックス 749"/>
        <xdr:cNvSpPr txBox="1"/>
      </xdr:nvSpPr>
      <xdr:spPr>
        <a:xfrm>
          <a:off x="21134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2" name="フローチャート : 判断 751"/>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3" name="テキスト ボックス 752"/>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5" name="フローチャート : 判断 754"/>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6" name="テキスト ボックス 755"/>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7" name="フローチャート : 判断 756"/>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8" name="テキスト ボックス 757"/>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目的別歳出決算における住民一人当たりのコストについて、</a:t>
          </a:r>
          <a:r>
            <a:rPr kumimoji="1" lang="ja-JP" altLang="en-US" sz="1100">
              <a:solidFill>
                <a:schemeClr val="dk1"/>
              </a:solidFill>
              <a:effectLst/>
              <a:latin typeface="+mn-lt"/>
              <a:ea typeface="+mn-ea"/>
              <a:cs typeface="+mn-cs"/>
            </a:rPr>
            <a:t>増額となった主なものは、総務費と教育費である。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総務費においては、減債基金及び地域振興基金への積立金、庁舎整備事業及び芦安ＣＡＴＶ整備事業に係る普通建設事業費の増加が主な要因である。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教育費においては、白根御勅使中学校改築事業や新学校給食センター建設事業にかかる普通建設事業費の増加に伴い大幅な増加となった。</a:t>
          </a:r>
          <a:endParaRPr lang="ja-JP" altLang="ja-JP" sz="1400">
            <a:effectLst/>
          </a:endParaRPr>
        </a:p>
        <a:p>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減額となった主なものは、</a:t>
          </a:r>
          <a:r>
            <a:rPr kumimoji="1" lang="ja-JP" altLang="ja-JP" sz="1100">
              <a:solidFill>
                <a:schemeClr val="dk1"/>
              </a:solidFill>
              <a:effectLst/>
              <a:latin typeface="+mn-lt"/>
              <a:ea typeface="+mn-ea"/>
              <a:cs typeface="+mn-cs"/>
            </a:rPr>
            <a:t>農林水産業費</a:t>
          </a:r>
          <a:r>
            <a:rPr kumimoji="1" lang="ja-JP" altLang="en-US" sz="1100">
              <a:solidFill>
                <a:schemeClr val="dk1"/>
              </a:solidFill>
              <a:effectLst/>
              <a:latin typeface="+mn-lt"/>
              <a:ea typeface="+mn-ea"/>
              <a:cs typeface="+mn-cs"/>
            </a:rPr>
            <a:t>と消防費である。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a:latin typeface="ＭＳ Ｐゴシック"/>
            </a:rPr>
            <a:t>農林水産業費においては、雪害に伴う被災者向け経営体育成支援事業が平成</a:t>
          </a:r>
          <a:r>
            <a:rPr kumimoji="1" lang="en-US" altLang="ja-JP" sz="1100">
              <a:latin typeface="ＭＳ Ｐゴシック"/>
            </a:rPr>
            <a:t>27</a:t>
          </a:r>
          <a:r>
            <a:rPr kumimoji="1" lang="ja-JP" altLang="en-US" sz="1100">
              <a:latin typeface="ＭＳ Ｐゴシック"/>
            </a:rPr>
            <a:t>年度に終了したことに伴い、補助費等が大幅に減額したことが主な要因である。</a:t>
          </a:r>
          <a:endParaRPr kumimoji="1" lang="en-US" altLang="ja-JP" sz="1100">
            <a:latin typeface="ＭＳ Ｐゴシック"/>
          </a:endParaRPr>
        </a:p>
        <a:p>
          <a:r>
            <a:rPr kumimoji="1" lang="ja-JP" altLang="en-US" sz="1100">
              <a:latin typeface="ＭＳ Ｐゴシック"/>
            </a:rPr>
            <a:t>　また、消防費においては、八田消防署建設事業が平成</a:t>
          </a:r>
          <a:r>
            <a:rPr kumimoji="1" lang="en-US" altLang="ja-JP" sz="1100">
              <a:latin typeface="ＭＳ Ｐゴシック"/>
            </a:rPr>
            <a:t>27</a:t>
          </a:r>
          <a:r>
            <a:rPr kumimoji="1" lang="ja-JP" altLang="en-US" sz="1100">
              <a:latin typeface="ＭＳ Ｐゴシック"/>
            </a:rPr>
            <a:t>年度で完了したことに伴う普通建設事業費の減額が主な要因である。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財政調整基金は、</a:t>
          </a:r>
          <a:r>
            <a:rPr lang="en-US" altLang="ja-JP" sz="1100">
              <a:solidFill>
                <a:schemeClr val="dk1"/>
              </a:solidFill>
              <a:effectLst/>
              <a:latin typeface="+mn-lt"/>
              <a:ea typeface="+mn-ea"/>
              <a:cs typeface="+mn-cs"/>
            </a:rPr>
            <a:t>2,416</a:t>
          </a:r>
          <a:r>
            <a:rPr lang="ja-JP" altLang="ja-JP" sz="1100">
              <a:solidFill>
                <a:schemeClr val="dk1"/>
              </a:solidFill>
              <a:effectLst/>
              <a:latin typeface="+mn-lt"/>
              <a:ea typeface="+mn-ea"/>
              <a:cs typeface="+mn-cs"/>
            </a:rPr>
            <a:t>千円を積立し、取崩し</a:t>
          </a:r>
          <a:r>
            <a:rPr lang="ja-JP" altLang="en-US" sz="1100">
              <a:solidFill>
                <a:schemeClr val="dk1"/>
              </a:solidFill>
              <a:effectLst/>
              <a:latin typeface="+mn-lt"/>
              <a:ea typeface="+mn-ea"/>
              <a:cs typeface="+mn-cs"/>
            </a:rPr>
            <a:t>を行わなかった</a:t>
          </a:r>
          <a:r>
            <a:rPr lang="ja-JP" altLang="ja-JP" sz="1100">
              <a:solidFill>
                <a:schemeClr val="dk1"/>
              </a:solidFill>
              <a:effectLst/>
              <a:latin typeface="+mn-lt"/>
              <a:ea typeface="+mn-ea"/>
              <a:cs typeface="+mn-cs"/>
            </a:rPr>
            <a:t>結果、基金現在高が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し、標準財政規模比は</a:t>
          </a:r>
          <a:r>
            <a:rPr lang="en-US" altLang="ja-JP" sz="1100">
              <a:solidFill>
                <a:schemeClr val="dk1"/>
              </a:solidFill>
              <a:effectLst/>
              <a:latin typeface="+mn-lt"/>
              <a:ea typeface="+mn-ea"/>
              <a:cs typeface="+mn-cs"/>
            </a:rPr>
            <a:t>0.44</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実質収支額は、歳入総額が前年度比で</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％増加し、歳出総額も前年度比で</a:t>
          </a:r>
          <a:r>
            <a:rPr lang="en-US" altLang="ja-JP" sz="1100">
              <a:solidFill>
                <a:schemeClr val="dk1"/>
              </a:solidFill>
              <a:effectLst/>
              <a:latin typeface="+mn-lt"/>
              <a:ea typeface="+mn-ea"/>
              <a:cs typeface="+mn-cs"/>
            </a:rPr>
            <a:t>7.3</a:t>
          </a:r>
          <a:r>
            <a:rPr lang="ja-JP" altLang="ja-JP" sz="1100">
              <a:solidFill>
                <a:schemeClr val="dk1"/>
              </a:solidFill>
              <a:effectLst/>
              <a:latin typeface="+mn-lt"/>
              <a:ea typeface="+mn-ea"/>
              <a:cs typeface="+mn-cs"/>
            </a:rPr>
            <a:t>％増加した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繰越事業費</a:t>
          </a:r>
          <a:r>
            <a:rPr lang="ja-JP" altLang="en-US" sz="1100">
              <a:solidFill>
                <a:schemeClr val="dk1"/>
              </a:solidFill>
              <a:effectLst/>
              <a:latin typeface="+mn-lt"/>
              <a:ea typeface="+mn-ea"/>
              <a:cs typeface="+mn-cs"/>
            </a:rPr>
            <a:t>の減少（</a:t>
          </a:r>
          <a:r>
            <a:rPr lang="ja-JP" altLang="ja-JP" sz="1100">
              <a:solidFill>
                <a:schemeClr val="dk1"/>
              </a:solidFill>
              <a:effectLst/>
              <a:latin typeface="+mn-lt"/>
              <a:ea typeface="+mn-ea"/>
              <a:cs typeface="+mn-cs"/>
            </a:rPr>
            <a:t>前年度比で</a:t>
          </a:r>
          <a:r>
            <a:rPr lang="en-US" altLang="ja-JP" sz="1100">
              <a:solidFill>
                <a:schemeClr val="dk1"/>
              </a:solidFill>
              <a:effectLst/>
              <a:latin typeface="+mn-lt"/>
              <a:ea typeface="+mn-ea"/>
              <a:cs typeface="+mn-cs"/>
            </a:rPr>
            <a:t>41.8</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）に伴い、</a:t>
          </a:r>
          <a:r>
            <a:rPr lang="ja-JP" altLang="ja-JP" sz="1100">
              <a:solidFill>
                <a:schemeClr val="dk1"/>
              </a:solidFill>
              <a:effectLst/>
              <a:latin typeface="+mn-lt"/>
              <a:ea typeface="+mn-ea"/>
              <a:cs typeface="+mn-cs"/>
            </a:rPr>
            <a:t>繰越財源</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57.4</a:t>
          </a:r>
          <a:r>
            <a:rPr lang="ja-JP" altLang="ja-JP" sz="1100">
              <a:solidFill>
                <a:schemeClr val="dk1"/>
              </a:solidFill>
              <a:effectLst/>
              <a:latin typeface="+mn-lt"/>
              <a:ea typeface="+mn-ea"/>
              <a:cs typeface="+mn-cs"/>
            </a:rPr>
            <a:t>％の減少とな</a:t>
          </a:r>
          <a:r>
            <a:rPr lang="ja-JP" altLang="en-US" sz="1100">
              <a:solidFill>
                <a:schemeClr val="dk1"/>
              </a:solidFill>
              <a:effectLst/>
              <a:latin typeface="+mn-lt"/>
              <a:ea typeface="+mn-ea"/>
              <a:cs typeface="+mn-cs"/>
            </a:rPr>
            <a:t>った結果、</a:t>
          </a:r>
          <a:r>
            <a:rPr lang="ja-JP" altLang="ja-JP" sz="1100">
              <a:solidFill>
                <a:schemeClr val="dk1"/>
              </a:solidFill>
              <a:effectLst/>
              <a:latin typeface="+mn-lt"/>
              <a:ea typeface="+mn-ea"/>
              <a:cs typeface="+mn-cs"/>
            </a:rPr>
            <a:t>標準財政規模比は</a:t>
          </a:r>
          <a:r>
            <a:rPr lang="en-US" altLang="ja-JP" sz="1100">
              <a:solidFill>
                <a:schemeClr val="dk1"/>
              </a:solidFill>
              <a:effectLst/>
              <a:latin typeface="+mn-lt"/>
              <a:ea typeface="+mn-ea"/>
              <a:cs typeface="+mn-cs"/>
            </a:rPr>
            <a:t>1.86</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実質単年度収支は、</a:t>
          </a:r>
          <a:r>
            <a:rPr lang="ja-JP" altLang="en-US" sz="1100">
              <a:solidFill>
                <a:schemeClr val="dk1"/>
              </a:solidFill>
              <a:effectLst/>
              <a:latin typeface="+mn-lt"/>
              <a:ea typeface="+mn-ea"/>
              <a:cs typeface="+mn-cs"/>
            </a:rPr>
            <a:t>積立金は増加し、基金の</a:t>
          </a:r>
          <a:r>
            <a:rPr lang="ja-JP" altLang="ja-JP" sz="1100">
              <a:solidFill>
                <a:schemeClr val="dk1"/>
              </a:solidFill>
              <a:effectLst/>
              <a:latin typeface="+mn-lt"/>
              <a:ea typeface="+mn-ea"/>
              <a:cs typeface="+mn-cs"/>
            </a:rPr>
            <a:t>取崩し</a:t>
          </a:r>
          <a:r>
            <a:rPr lang="ja-JP" altLang="en-US" sz="1100">
              <a:solidFill>
                <a:schemeClr val="dk1"/>
              </a:solidFill>
              <a:effectLst/>
              <a:latin typeface="+mn-lt"/>
              <a:ea typeface="+mn-ea"/>
              <a:cs typeface="+mn-cs"/>
            </a:rPr>
            <a:t>は皆減したものの、</a:t>
          </a:r>
          <a:r>
            <a:rPr lang="ja-JP" altLang="ja-JP" sz="1100">
              <a:solidFill>
                <a:schemeClr val="dk1"/>
              </a:solidFill>
              <a:effectLst/>
              <a:latin typeface="+mn-lt"/>
              <a:ea typeface="+mn-ea"/>
              <a:cs typeface="+mn-cs"/>
            </a:rPr>
            <a:t>単年度収支</a:t>
          </a:r>
          <a:r>
            <a:rPr lang="ja-JP" altLang="en-US" sz="1100">
              <a:solidFill>
                <a:schemeClr val="dk1"/>
              </a:solidFill>
              <a:effectLst/>
              <a:latin typeface="+mn-lt"/>
              <a:ea typeface="+mn-ea"/>
              <a:cs typeface="+mn-cs"/>
            </a:rPr>
            <a:t>が前年度を大幅に下回ったため、</a:t>
          </a:r>
          <a:r>
            <a:rPr lang="ja-JP" altLang="ja-JP" sz="1100">
              <a:solidFill>
                <a:schemeClr val="dk1"/>
              </a:solidFill>
              <a:effectLst/>
              <a:latin typeface="+mn-lt"/>
              <a:ea typeface="+mn-ea"/>
              <a:cs typeface="+mn-cs"/>
            </a:rPr>
            <a:t>標準財政規模比は</a:t>
          </a:r>
          <a:r>
            <a:rPr lang="en-US" altLang="ja-JP" sz="1100">
              <a:solidFill>
                <a:schemeClr val="dk1"/>
              </a:solidFill>
              <a:effectLst/>
              <a:latin typeface="+mn-lt"/>
              <a:ea typeface="+mn-ea"/>
              <a:cs typeface="+mn-cs"/>
            </a:rPr>
            <a:t>4.99</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一般会計における実質収支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前年度を大幅に</a:t>
          </a:r>
          <a:r>
            <a:rPr kumimoji="1" lang="ja-JP" altLang="en-US" sz="1100">
              <a:solidFill>
                <a:schemeClr val="dk1"/>
              </a:solidFill>
              <a:effectLst/>
              <a:latin typeface="+mn-lt"/>
              <a:ea typeface="+mn-ea"/>
              <a:cs typeface="+mn-cs"/>
            </a:rPr>
            <a:t>下回り、</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減少したが、水道事業会計、</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介護保険特別会計において前年度を大幅に上回る標準財政規模比となり、連結の標準財政規模比は</a:t>
          </a:r>
          <a:r>
            <a:rPr kumimoji="1" lang="en-US" altLang="ja-JP" sz="1100">
              <a:solidFill>
                <a:schemeClr val="dk1"/>
              </a:solidFill>
              <a:effectLst/>
              <a:latin typeface="+mn-lt"/>
              <a:ea typeface="+mn-ea"/>
              <a:cs typeface="+mn-cs"/>
            </a:rPr>
            <a:t>0.15</a:t>
          </a:r>
          <a:r>
            <a:rPr kumimoji="1" lang="ja-JP" altLang="en-US"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18.39</a:t>
          </a:r>
          <a:r>
            <a:rPr kumimoji="1" lang="ja-JP" altLang="en-US" sz="1100">
              <a:solidFill>
                <a:schemeClr val="dk1"/>
              </a:solidFill>
              <a:effectLst/>
              <a:latin typeface="+mn-lt"/>
              <a:ea typeface="+mn-ea"/>
              <a:cs typeface="+mn-cs"/>
            </a:rPr>
            <a:t>ポイントとなった。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32542935</v>
      </c>
      <c r="BO4" s="381"/>
      <c r="BP4" s="381"/>
      <c r="BQ4" s="381"/>
      <c r="BR4" s="381"/>
      <c r="BS4" s="381"/>
      <c r="BT4" s="381"/>
      <c r="BU4" s="382"/>
      <c r="BV4" s="380">
        <v>30911159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6.9</v>
      </c>
      <c r="CU4" s="387"/>
      <c r="CV4" s="387"/>
      <c r="CW4" s="387"/>
      <c r="CX4" s="387"/>
      <c r="CY4" s="387"/>
      <c r="CZ4" s="387"/>
      <c r="DA4" s="388"/>
      <c r="DB4" s="386">
        <v>8.6999999999999993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31185804</v>
      </c>
      <c r="BO5" s="418"/>
      <c r="BP5" s="418"/>
      <c r="BQ5" s="418"/>
      <c r="BR5" s="418"/>
      <c r="BS5" s="418"/>
      <c r="BT5" s="418"/>
      <c r="BU5" s="419"/>
      <c r="BV5" s="417">
        <v>29063918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86.8</v>
      </c>
      <c r="CU5" s="415"/>
      <c r="CV5" s="415"/>
      <c r="CW5" s="415"/>
      <c r="CX5" s="415"/>
      <c r="CY5" s="415"/>
      <c r="CZ5" s="415"/>
      <c r="DA5" s="416"/>
      <c r="DB5" s="414">
        <v>82.8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1357131</v>
      </c>
      <c r="BO6" s="418"/>
      <c r="BP6" s="418"/>
      <c r="BQ6" s="418"/>
      <c r="BR6" s="418"/>
      <c r="BS6" s="418"/>
      <c r="BT6" s="418"/>
      <c r="BU6" s="419"/>
      <c r="BV6" s="417">
        <v>1847241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91.4</v>
      </c>
      <c r="CU6" s="455"/>
      <c r="CV6" s="455"/>
      <c r="CW6" s="455"/>
      <c r="CX6" s="455"/>
      <c r="CY6" s="455"/>
      <c r="CZ6" s="455"/>
      <c r="DA6" s="456"/>
      <c r="DB6" s="454">
        <v>88.2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83070</v>
      </c>
      <c r="BO7" s="418"/>
      <c r="BP7" s="418"/>
      <c r="BQ7" s="418"/>
      <c r="BR7" s="418"/>
      <c r="BS7" s="418"/>
      <c r="BT7" s="418"/>
      <c r="BU7" s="419"/>
      <c r="BV7" s="417">
        <v>194988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18593602</v>
      </c>
      <c r="CU7" s="418"/>
      <c r="CV7" s="418"/>
      <c r="CW7" s="418"/>
      <c r="CX7" s="418"/>
      <c r="CY7" s="418"/>
      <c r="CZ7" s="418"/>
      <c r="DA7" s="419"/>
      <c r="DB7" s="417">
        <v>18959838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1274061</v>
      </c>
      <c r="BO8" s="418"/>
      <c r="BP8" s="418"/>
      <c r="BQ8" s="418"/>
      <c r="BR8" s="418"/>
      <c r="BS8" s="418"/>
      <c r="BT8" s="418"/>
      <c r="BU8" s="419"/>
      <c r="BV8" s="417">
        <v>1652253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0.56000000000000005</v>
      </c>
      <c r="CU8" s="458"/>
      <c r="CV8" s="458"/>
      <c r="CW8" s="458"/>
      <c r="CX8" s="458"/>
      <c r="CY8" s="458"/>
      <c r="CZ8" s="458"/>
      <c r="DA8" s="459"/>
      <c r="DB8" s="457">
        <v>0.56999999999999995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70828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-378192</v>
      </c>
      <c r="BO9" s="418"/>
      <c r="BP9" s="418"/>
      <c r="BQ9" s="418"/>
      <c r="BR9" s="418"/>
      <c r="BS9" s="418"/>
      <c r="BT9" s="418"/>
      <c r="BU9" s="419"/>
      <c r="BV9" s="417">
        <v>413754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17.5</v>
      </c>
      <c r="CU9" s="415"/>
      <c r="CV9" s="415"/>
      <c r="CW9" s="415"/>
      <c r="CX9" s="415"/>
      <c r="CY9" s="415"/>
      <c r="CZ9" s="415"/>
      <c r="DA9" s="416"/>
      <c r="DB9" s="414">
        <v>18.7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72635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2416</v>
      </c>
      <c r="BO10" s="418"/>
      <c r="BP10" s="418"/>
      <c r="BQ10" s="418"/>
      <c r="BR10" s="418"/>
      <c r="BS10" s="418"/>
      <c r="BT10" s="418"/>
      <c r="BU10" s="419"/>
      <c r="BV10" s="417">
        <v>1649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614240</v>
      </c>
      <c r="BO11" s="418"/>
      <c r="BP11" s="418"/>
      <c r="BQ11" s="418"/>
      <c r="BR11" s="418"/>
      <c r="BS11" s="418"/>
      <c r="BT11" s="418"/>
      <c r="BU11" s="419"/>
      <c r="BV11" s="417">
        <v>824514</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72236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50935</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71325</v>
      </c>
      <c r="S13" s="499"/>
      <c r="T13" s="499"/>
      <c r="U13" s="499"/>
      <c r="V13" s="500"/>
      <c r="W13" s="433" t="s">
        <v>124</v>
      </c>
      <c r="X13" s="434"/>
      <c r="Y13" s="434"/>
      <c r="Z13" s="434"/>
      <c r="AA13" s="434"/>
      <c r="AB13" s="424"/>
      <c r="AC13" s="468">
        <v>3527</v>
      </c>
      <c r="AD13" s="469"/>
      <c r="AE13" s="469"/>
      <c r="AF13" s="469"/>
      <c r="AG13" s="508"/>
      <c r="AH13" s="468">
        <v>3702</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238464</v>
      </c>
      <c r="BO13" s="418"/>
      <c r="BP13" s="418"/>
      <c r="BQ13" s="418"/>
      <c r="BR13" s="418"/>
      <c r="BS13" s="418"/>
      <c r="BT13" s="418"/>
      <c r="BU13" s="419"/>
      <c r="BV13" s="417">
        <v>1188982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5.2</v>
      </c>
      <c r="CU13" s="415"/>
      <c r="CV13" s="415"/>
      <c r="CW13" s="415"/>
      <c r="CX13" s="415"/>
      <c r="CY13" s="415"/>
      <c r="CZ13" s="415"/>
      <c r="DA13" s="416"/>
      <c r="DB13" s="414">
        <v>5.9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72529</v>
      </c>
      <c r="S14" s="499"/>
      <c r="T14" s="499"/>
      <c r="U14" s="499"/>
      <c r="V14" s="500"/>
      <c r="W14" s="407"/>
      <c r="X14" s="408"/>
      <c r="Y14" s="408"/>
      <c r="Z14" s="408"/>
      <c r="AA14" s="408"/>
      <c r="AB14" s="397"/>
      <c r="AC14" s="501">
        <v>10</v>
      </c>
      <c r="AD14" s="502"/>
      <c r="AE14" s="502"/>
      <c r="AF14" s="502"/>
      <c r="AG14" s="503"/>
      <c r="AH14" s="501">
        <v>10.4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71660</v>
      </c>
      <c r="S15" s="499"/>
      <c r="T15" s="499"/>
      <c r="U15" s="499"/>
      <c r="V15" s="500"/>
      <c r="W15" s="433" t="s">
        <v>130</v>
      </c>
      <c r="X15" s="434"/>
      <c r="Y15" s="434"/>
      <c r="Z15" s="434"/>
      <c r="AA15" s="434"/>
      <c r="AB15" s="424"/>
      <c r="AC15" s="468">
        <v>11429</v>
      </c>
      <c r="AD15" s="469"/>
      <c r="AE15" s="469"/>
      <c r="AF15" s="469"/>
      <c r="AG15" s="508"/>
      <c r="AH15" s="468">
        <v>12228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8039852</v>
      </c>
      <c r="BO15" s="381"/>
      <c r="BP15" s="381"/>
      <c r="BQ15" s="381"/>
      <c r="BR15" s="381"/>
      <c r="BS15" s="381"/>
      <c r="BT15" s="381"/>
      <c r="BU15" s="382"/>
      <c r="BV15" s="380">
        <v>7831440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32.200000000000003</v>
      </c>
      <c r="AD16" s="502"/>
      <c r="AE16" s="502"/>
      <c r="AF16" s="502"/>
      <c r="AG16" s="503"/>
      <c r="AH16" s="501">
        <v>34.299999999999997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14570265</v>
      </c>
      <c r="BO16" s="418"/>
      <c r="BP16" s="418"/>
      <c r="BQ16" s="418"/>
      <c r="BR16" s="418"/>
      <c r="BS16" s="418"/>
      <c r="BT16" s="418"/>
      <c r="BU16" s="419"/>
      <c r="BV16" s="417">
        <v>14060837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20484</v>
      </c>
      <c r="AD17" s="469"/>
      <c r="AE17" s="469"/>
      <c r="AF17" s="469"/>
      <c r="AG17" s="508"/>
      <c r="AH17" s="468">
        <v>19745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10195355</v>
      </c>
      <c r="BO17" s="418"/>
      <c r="BP17" s="418"/>
      <c r="BQ17" s="418"/>
      <c r="BR17" s="418"/>
      <c r="BS17" s="418"/>
      <c r="BT17" s="418"/>
      <c r="BU17" s="419"/>
      <c r="BV17" s="417">
        <v>9900535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264.14</v>
      </c>
      <c r="M18" s="530"/>
      <c r="N18" s="530"/>
      <c r="O18" s="530"/>
      <c r="P18" s="530"/>
      <c r="Q18" s="530"/>
      <c r="R18" s="531"/>
      <c r="S18" s="531"/>
      <c r="T18" s="531"/>
      <c r="U18" s="531"/>
      <c r="V18" s="532"/>
      <c r="W18" s="435"/>
      <c r="X18" s="436"/>
      <c r="Y18" s="436"/>
      <c r="Z18" s="436"/>
      <c r="AA18" s="436"/>
      <c r="AB18" s="427"/>
      <c r="AC18" s="533">
        <v>57.8</v>
      </c>
      <c r="AD18" s="534"/>
      <c r="AE18" s="534"/>
      <c r="AF18" s="534"/>
      <c r="AG18" s="535"/>
      <c r="AH18" s="533">
        <v>55.3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16221034</v>
      </c>
      <c r="BO18" s="418"/>
      <c r="BP18" s="418"/>
      <c r="BQ18" s="418"/>
      <c r="BR18" s="418"/>
      <c r="BS18" s="418"/>
      <c r="BT18" s="418"/>
      <c r="BU18" s="419"/>
      <c r="BV18" s="417">
        <v>16071871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268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21668297</v>
      </c>
      <c r="BO19" s="418"/>
      <c r="BP19" s="418"/>
      <c r="BQ19" s="418"/>
      <c r="BR19" s="418"/>
      <c r="BS19" s="418"/>
      <c r="BT19" s="418"/>
      <c r="BU19" s="419"/>
      <c r="BV19" s="417">
        <v>22049148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25135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27605718</v>
      </c>
      <c r="BO23" s="418"/>
      <c r="BP23" s="418"/>
      <c r="BQ23" s="418"/>
      <c r="BR23" s="418"/>
      <c r="BS23" s="418"/>
      <c r="BT23" s="418"/>
      <c r="BU23" s="419"/>
      <c r="BV23" s="417">
        <v>25719038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5600</v>
      </c>
      <c r="R24" s="469"/>
      <c r="S24" s="469"/>
      <c r="T24" s="469"/>
      <c r="U24" s="469"/>
      <c r="V24" s="508"/>
      <c r="W24" s="563"/>
      <c r="X24" s="551"/>
      <c r="Y24" s="552"/>
      <c r="Z24" s="467" t="s">
        <v>154</v>
      </c>
      <c r="AA24" s="447"/>
      <c r="AB24" s="447"/>
      <c r="AC24" s="447"/>
      <c r="AD24" s="447"/>
      <c r="AE24" s="447"/>
      <c r="AF24" s="447"/>
      <c r="AG24" s="448"/>
      <c r="AH24" s="468">
        <v>541</v>
      </c>
      <c r="AI24" s="469"/>
      <c r="AJ24" s="469"/>
      <c r="AK24" s="469"/>
      <c r="AL24" s="508"/>
      <c r="AM24" s="468">
        <v>1712806</v>
      </c>
      <c r="AN24" s="469"/>
      <c r="AO24" s="469"/>
      <c r="AP24" s="469"/>
      <c r="AQ24" s="469"/>
      <c r="AR24" s="508"/>
      <c r="AS24" s="468">
        <v>3166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11462021</v>
      </c>
      <c r="BO24" s="418"/>
      <c r="BP24" s="418"/>
      <c r="BQ24" s="418"/>
      <c r="BR24" s="418"/>
      <c r="BS24" s="418"/>
      <c r="BT24" s="418"/>
      <c r="BU24" s="419"/>
      <c r="BV24" s="417">
        <v>12147999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4480</v>
      </c>
      <c r="R25" s="469"/>
      <c r="S25" s="469"/>
      <c r="T25" s="469"/>
      <c r="U25" s="469"/>
      <c r="V25" s="508"/>
      <c r="W25" s="563"/>
      <c r="X25" s="551"/>
      <c r="Y25" s="552"/>
      <c r="Z25" s="467" t="s">
        <v>157</v>
      </c>
      <c r="AA25" s="447"/>
      <c r="AB25" s="447"/>
      <c r="AC25" s="447"/>
      <c r="AD25" s="447"/>
      <c r="AE25" s="447"/>
      <c r="AF25" s="447"/>
      <c r="AG25" s="448"/>
      <c r="AH25" s="468">
        <v>86</v>
      </c>
      <c r="AI25" s="469"/>
      <c r="AJ25" s="469"/>
      <c r="AK25" s="469"/>
      <c r="AL25" s="508"/>
      <c r="AM25" s="468">
        <v>276748</v>
      </c>
      <c r="AN25" s="469"/>
      <c r="AO25" s="469"/>
      <c r="AP25" s="469"/>
      <c r="AQ25" s="469"/>
      <c r="AR25" s="508"/>
      <c r="AS25" s="468">
        <v>3218</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2433737</v>
      </c>
      <c r="BO25" s="381"/>
      <c r="BP25" s="381"/>
      <c r="BQ25" s="381"/>
      <c r="BR25" s="381"/>
      <c r="BS25" s="381"/>
      <c r="BT25" s="381"/>
      <c r="BU25" s="382"/>
      <c r="BV25" s="380">
        <v>1710996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4046</v>
      </c>
      <c r="R26" s="469"/>
      <c r="S26" s="469"/>
      <c r="T26" s="469"/>
      <c r="U26" s="469"/>
      <c r="V26" s="508"/>
      <c r="W26" s="563"/>
      <c r="X26" s="551"/>
      <c r="Y26" s="552"/>
      <c r="Z26" s="467" t="s">
        <v>160</v>
      </c>
      <c r="AA26" s="573"/>
      <c r="AB26" s="573"/>
      <c r="AC26" s="573"/>
      <c r="AD26" s="573"/>
      <c r="AE26" s="573"/>
      <c r="AF26" s="573"/>
      <c r="AG26" s="574"/>
      <c r="AH26" s="468">
        <v>11</v>
      </c>
      <c r="AI26" s="469"/>
      <c r="AJ26" s="469"/>
      <c r="AK26" s="469"/>
      <c r="AL26" s="508"/>
      <c r="AM26" s="468">
        <v>27456</v>
      </c>
      <c r="AN26" s="469"/>
      <c r="AO26" s="469"/>
      <c r="AP26" s="469"/>
      <c r="AQ26" s="469"/>
      <c r="AR26" s="508"/>
      <c r="AS26" s="468">
        <v>2496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4000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12372</v>
      </c>
      <c r="AN27" s="469"/>
      <c r="AO27" s="469"/>
      <c r="AP27" s="469"/>
      <c r="AQ27" s="469"/>
      <c r="AR27" s="508"/>
      <c r="AS27" s="468">
        <v>4124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1634987</v>
      </c>
      <c r="BO27" s="587"/>
      <c r="BP27" s="587"/>
      <c r="BQ27" s="587"/>
      <c r="BR27" s="587"/>
      <c r="BS27" s="587"/>
      <c r="BT27" s="587"/>
      <c r="BU27" s="588"/>
      <c r="BV27" s="586">
        <v>1634856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3600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4066116</v>
      </c>
      <c r="BO28" s="381"/>
      <c r="BP28" s="381"/>
      <c r="BQ28" s="381"/>
      <c r="BR28" s="381"/>
      <c r="BS28" s="381"/>
      <c r="BT28" s="381"/>
      <c r="BU28" s="382"/>
      <c r="BV28" s="380">
        <v>4063700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20</v>
      </c>
      <c r="M29" s="469"/>
      <c r="N29" s="469"/>
      <c r="O29" s="469"/>
      <c r="P29" s="508"/>
      <c r="Q29" s="468">
        <v>3500</v>
      </c>
      <c r="R29" s="469"/>
      <c r="S29" s="469"/>
      <c r="T29" s="469"/>
      <c r="U29" s="469"/>
      <c r="V29" s="508"/>
      <c r="W29" s="564"/>
      <c r="X29" s="565"/>
      <c r="Y29" s="566"/>
      <c r="Z29" s="467" t="s">
        <v>170</v>
      </c>
      <c r="AA29" s="447"/>
      <c r="AB29" s="447"/>
      <c r="AC29" s="447"/>
      <c r="AD29" s="447"/>
      <c r="AE29" s="447"/>
      <c r="AF29" s="447"/>
      <c r="AG29" s="448"/>
      <c r="AH29" s="468">
        <v>544</v>
      </c>
      <c r="AI29" s="469"/>
      <c r="AJ29" s="469"/>
      <c r="AK29" s="469"/>
      <c r="AL29" s="508"/>
      <c r="AM29" s="468">
        <v>1725178</v>
      </c>
      <c r="AN29" s="469"/>
      <c r="AO29" s="469"/>
      <c r="AP29" s="469"/>
      <c r="AQ29" s="469"/>
      <c r="AR29" s="508"/>
      <c r="AS29" s="468">
        <v>3171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2485751</v>
      </c>
      <c r="BO29" s="418"/>
      <c r="BP29" s="418"/>
      <c r="BQ29" s="418"/>
      <c r="BR29" s="418"/>
      <c r="BS29" s="418"/>
      <c r="BT29" s="418"/>
      <c r="BU29" s="419"/>
      <c r="BV29" s="417">
        <v>1945592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8744336</v>
      </c>
      <c r="BO30" s="587"/>
      <c r="BP30" s="587"/>
      <c r="BQ30" s="587"/>
      <c r="BR30" s="587"/>
      <c r="BS30" s="587"/>
      <c r="BT30" s="587"/>
      <c r="BU30" s="588"/>
      <c r="BV30" s="586">
        <v>8234511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三郡衛生組合（一般会計）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白根ケーブルネットワーク</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自動車運送事業会計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IF('各会計、関係団体の財政状況及び健全化判断比率'!B35="","",'各会計、関係団体の財政状況及び健全化判断比率'!B35)</f>
        <v>芦安農業集落排水事業特別会計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三郡衛生組合（し尿処理事業特別会計）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桃源文化振興協会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IF('各会計、関係団体の財政状況及び健全化判断比率'!B36="","",'各会計、関係団体の財政状況及び健全化判断比率'!B36)</f>
        <v>温泉給湯事業特別会計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三郡衛生組合（火葬事業特別会計）</v>
      </c>
      <c r="BZ36" s="599"/>
      <c r="CA36" s="599"/>
      <c r="CB36" s="599"/>
      <c r="CC36" s="599"/>
      <c r="CD36" s="599"/>
      <c r="CE36" s="599"/>
      <c r="CF36" s="599"/>
      <c r="CG36" s="599"/>
      <c r="CH36" s="599"/>
      <c r="CI36" s="599"/>
      <c r="CJ36" s="599"/>
      <c r="CK36" s="599"/>
      <c r="CL36" s="599"/>
      <c r="CM36" s="599"/>
      <c r="CN36" s="167"/>
      <c r="CO36" s="598">
        <f t="shared" si="3"/>
        <v>26</v>
      </c>
      <c r="CP36" s="598"/>
      <c r="CQ36" s="599" t="str">
        <f>IF('各会計、関係団体の財政状況及び健全化判断比率'!BS9="","",'各会計、関係団体の財政状況及び健全化判断比率'!BS9)</f>
        <v>南アルプス市体育協会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居宅介護予防支援事業特別会計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IF('各会計、関係団体の財政状況及び健全化判断比率'!B37="","",'各会計、関係団体の財政状況及び健全化判断比率'!B37)</f>
        <v>山梨県北岳山荘管理事業特別会計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中巨摩地区広域事務組合（一般会計）</v>
      </c>
      <c r="BZ37" s="599"/>
      <c r="CA37" s="599"/>
      <c r="CB37" s="599"/>
      <c r="CC37" s="599"/>
      <c r="CD37" s="599"/>
      <c r="CE37" s="599"/>
      <c r="CF37" s="599"/>
      <c r="CG37" s="599"/>
      <c r="CH37" s="599"/>
      <c r="CI37" s="599"/>
      <c r="CJ37" s="599"/>
      <c r="CK37" s="599"/>
      <c r="CL37" s="599"/>
      <c r="CM37" s="599"/>
      <c r="CN37" s="167"/>
      <c r="CO37" s="598">
        <f t="shared" si="3"/>
        <v>27</v>
      </c>
      <c r="CP37" s="598"/>
      <c r="CQ37" s="599" t="str">
        <f>IF('各会計、関係団体の財政状況及び健全化判断比率'!BS10="","",'各会計、関係団体の財政状況及び健全化判断比率'!BS10)</f>
        <v>南アルプスプロデュース</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12</v>
      </c>
      <c r="BF38" s="598"/>
      <c r="BG38" s="599" t="str">
        <f>IF('各会計、関係団体の財政状況及び健全化判断比率'!B38="","",'各会計、関係団体の財政状況及び健全化判断比率'!B38)</f>
        <v>芦安簡易水道事業特別会計</v>
      </c>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中巨摩地区広域事務組合（ごみ処理事業特別会計）</v>
      </c>
      <c r="BZ38" s="599"/>
      <c r="CA38" s="599"/>
      <c r="CB38" s="599"/>
      <c r="CC38" s="599"/>
      <c r="CD38" s="599"/>
      <c r="CE38" s="599"/>
      <c r="CF38" s="599"/>
      <c r="CG38" s="599"/>
      <c r="CH38" s="599"/>
      <c r="CI38" s="599"/>
      <c r="CJ38" s="599"/>
      <c r="CK38" s="599"/>
      <c r="CL38" s="599"/>
      <c r="CM38" s="599"/>
      <c r="CN38" s="167"/>
      <c r="CO38" s="598">
        <f t="shared" si="3"/>
        <v>28</v>
      </c>
      <c r="CP38" s="598"/>
      <c r="CQ38" s="599" t="str">
        <f>IF('各会計、関係団体の財政状況及び健全化判断比率'!BS11="","",'各会計、関係団体の財政状況及び健全化判断比率'!BS11)</f>
        <v>南アルプス市農業振興公社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13</v>
      </c>
      <c r="BF39" s="598"/>
      <c r="BG39" s="599" t="str">
        <f>IF('各会計、関係団体の財政状況及び健全化判断比率'!B39="","",'各会計、関係団体の財政状況及び健全化判断比率'!B39)</f>
        <v>土地取得造成事業特別会計</v>
      </c>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中巨摩地区広域事務組合（地区公園事業特別会計）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中巨摩地区広域事務組合（老人福祉事業特別会計）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中巨摩地区広域事務組合（勤労青年センター事業特別会計）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中巨摩地区広域事務組合（し尿処理事業特別会計）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山梨県市町村総合事務組合（一般会計）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528</v>
      </c>
      <c r="D34" s="1184"/>
      <c r="E34" s="1185"/>
      <c r="F34" s="32">
        <v>10.15</v>
      </c>
      <c r="G34" s="33">
        <v>8.39</v>
      </c>
      <c r="H34" s="33">
        <v>8.17</v>
      </c>
      <c r="I34" s="33">
        <v>7.94</v>
      </c>
      <c r="J34" s="34">
        <v>8.43</v>
      </c>
      <c r="K34" s="22"/>
      <c r="L34" s="22"/>
      <c r="M34" s="22"/>
      <c r="N34" s="22"/>
      <c r="O34" s="22"/>
      <c r="P34" s="22"/>
    </row>
    <row r="35" spans="1:16" ht="39" customHeight="1">
      <c r="A35" s="22"/>
      <c r="B35" s="35"/>
      <c r="C35" s="1178" t="s">
        <v>529</v>
      </c>
      <c r="D35" s="1179"/>
      <c r="E35" s="1180"/>
      <c r="F35" s="36">
        <v>4.22</v>
      </c>
      <c r="G35" s="37">
        <v>4.38</v>
      </c>
      <c r="H35" s="37">
        <v>6.48</v>
      </c>
      <c r="I35" s="37">
        <v>8.7100000000000009</v>
      </c>
      <c r="J35" s="38">
        <v>6.85</v>
      </c>
      <c r="K35" s="22"/>
      <c r="L35" s="22"/>
      <c r="M35" s="22"/>
      <c r="N35" s="22"/>
      <c r="O35" s="22"/>
      <c r="P35" s="22"/>
    </row>
    <row r="36" spans="1:16" ht="39" customHeight="1">
      <c r="A36" s="22"/>
      <c r="B36" s="35"/>
      <c r="C36" s="1178" t="s">
        <v>530</v>
      </c>
      <c r="D36" s="1179"/>
      <c r="E36" s="1180"/>
      <c r="F36" s="36">
        <v>0.56999999999999995</v>
      </c>
      <c r="G36" s="37">
        <v>0.32</v>
      </c>
      <c r="H36" s="37">
        <v>0.28999999999999998</v>
      </c>
      <c r="I36" s="37">
        <v>0.65</v>
      </c>
      <c r="J36" s="38">
        <v>1.37</v>
      </c>
      <c r="K36" s="22"/>
      <c r="L36" s="22"/>
      <c r="M36" s="22"/>
      <c r="N36" s="22"/>
      <c r="O36" s="22"/>
      <c r="P36" s="22"/>
    </row>
    <row r="37" spans="1:16" ht="39" customHeight="1">
      <c r="A37" s="22"/>
      <c r="B37" s="35"/>
      <c r="C37" s="1178" t="s">
        <v>531</v>
      </c>
      <c r="D37" s="1179"/>
      <c r="E37" s="1180"/>
      <c r="F37" s="36">
        <v>1.18</v>
      </c>
      <c r="G37" s="37">
        <v>0.53</v>
      </c>
      <c r="H37" s="37">
        <v>0.23</v>
      </c>
      <c r="I37" s="37">
        <v>0.06</v>
      </c>
      <c r="J37" s="38">
        <v>1.31</v>
      </c>
      <c r="K37" s="22"/>
      <c r="L37" s="22"/>
      <c r="M37" s="22"/>
      <c r="N37" s="22"/>
      <c r="O37" s="22"/>
      <c r="P37" s="22"/>
    </row>
    <row r="38" spans="1:16" ht="39" customHeight="1">
      <c r="A38" s="22"/>
      <c r="B38" s="35"/>
      <c r="C38" s="1178" t="s">
        <v>532</v>
      </c>
      <c r="D38" s="1179"/>
      <c r="E38" s="1180"/>
      <c r="F38" s="36">
        <v>0.19</v>
      </c>
      <c r="G38" s="37">
        <v>0.23</v>
      </c>
      <c r="H38" s="37">
        <v>0.22</v>
      </c>
      <c r="I38" s="37">
        <v>0.24</v>
      </c>
      <c r="J38" s="38">
        <v>0.24</v>
      </c>
      <c r="K38" s="22"/>
      <c r="L38" s="22"/>
      <c r="M38" s="22"/>
      <c r="N38" s="22"/>
      <c r="O38" s="22"/>
      <c r="P38" s="22"/>
    </row>
    <row r="39" spans="1:16" ht="39" customHeight="1">
      <c r="A39" s="22"/>
      <c r="B39" s="35"/>
      <c r="C39" s="1178" t="s">
        <v>533</v>
      </c>
      <c r="D39" s="1179"/>
      <c r="E39" s="1180"/>
      <c r="F39" s="36">
        <v>0.13</v>
      </c>
      <c r="G39" s="37">
        <v>0.16</v>
      </c>
      <c r="H39" s="37">
        <v>0.34</v>
      </c>
      <c r="I39" s="37">
        <v>0.33</v>
      </c>
      <c r="J39" s="38">
        <v>0.13</v>
      </c>
      <c r="K39" s="22"/>
      <c r="L39" s="22"/>
      <c r="M39" s="22"/>
      <c r="N39" s="22"/>
      <c r="O39" s="22"/>
      <c r="P39" s="22"/>
    </row>
    <row r="40" spans="1:16" ht="39" customHeight="1">
      <c r="A40" s="22"/>
      <c r="B40" s="35"/>
      <c r="C40" s="1178" t="s">
        <v>534</v>
      </c>
      <c r="D40" s="1179"/>
      <c r="E40" s="1180"/>
      <c r="F40" s="36">
        <v>0.01</v>
      </c>
      <c r="G40" s="37">
        <v>0.01</v>
      </c>
      <c r="H40" s="37">
        <v>0.01</v>
      </c>
      <c r="I40" s="37">
        <v>0.03</v>
      </c>
      <c r="J40" s="38">
        <v>0.04</v>
      </c>
      <c r="K40" s="22"/>
      <c r="L40" s="22"/>
      <c r="M40" s="22"/>
      <c r="N40" s="22"/>
      <c r="O40" s="22"/>
      <c r="P40" s="22"/>
    </row>
    <row r="41" spans="1:16" ht="39" customHeight="1">
      <c r="A41" s="22"/>
      <c r="B41" s="35"/>
      <c r="C41" s="1178" t="s">
        <v>535</v>
      </c>
      <c r="D41" s="1179"/>
      <c r="E41" s="1180"/>
      <c r="F41" s="36">
        <v>0.01</v>
      </c>
      <c r="G41" s="37">
        <v>0</v>
      </c>
      <c r="H41" s="37">
        <v>0</v>
      </c>
      <c r="I41" s="37">
        <v>0.01</v>
      </c>
      <c r="J41" s="38">
        <v>0.01</v>
      </c>
      <c r="K41" s="22"/>
      <c r="L41" s="22"/>
      <c r="M41" s="22"/>
      <c r="N41" s="22"/>
      <c r="O41" s="22"/>
      <c r="P41" s="22"/>
    </row>
    <row r="42" spans="1:16" ht="39" customHeight="1">
      <c r="A42" s="22"/>
      <c r="B42" s="39"/>
      <c r="C42" s="1178" t="s">
        <v>536</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537</v>
      </c>
      <c r="D43" s="1182"/>
      <c r="E43" s="1183"/>
      <c r="F43" s="41">
        <v>0.05</v>
      </c>
      <c r="G43" s="42">
        <v>0.02</v>
      </c>
      <c r="H43" s="42">
        <v>0.02</v>
      </c>
      <c r="I43" s="42">
        <v>0.27</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3852</v>
      </c>
      <c r="L45" s="60">
        <v>3736</v>
      </c>
      <c r="M45" s="60">
        <v>3627</v>
      </c>
      <c r="N45" s="60">
        <v>3298</v>
      </c>
      <c r="O45" s="61">
        <v>3186</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902</v>
      </c>
      <c r="L48" s="64">
        <v>940</v>
      </c>
      <c r="M48" s="64">
        <v>968</v>
      </c>
      <c r="N48" s="64">
        <v>960</v>
      </c>
      <c r="O48" s="65">
        <v>969</v>
      </c>
      <c r="P48" s="48"/>
      <c r="Q48" s="48"/>
      <c r="R48" s="48"/>
      <c r="S48" s="48"/>
      <c r="T48" s="48"/>
      <c r="U48" s="48"/>
    </row>
    <row r="49" spans="1:21" ht="30.75" customHeight="1">
      <c r="A49" s="48"/>
      <c r="B49" s="1196"/>
      <c r="C49" s="1197"/>
      <c r="D49" s="62"/>
      <c r="E49" s="1188" t="s">
        <v>16</v>
      </c>
      <c r="F49" s="1188"/>
      <c r="G49" s="1188"/>
      <c r="H49" s="1188"/>
      <c r="I49" s="1188"/>
      <c r="J49" s="1189"/>
      <c r="K49" s="63">
        <v>143</v>
      </c>
      <c r="L49" s="64">
        <v>126</v>
      </c>
      <c r="M49" s="64">
        <v>59</v>
      </c>
      <c r="N49" s="64">
        <v>47</v>
      </c>
      <c r="O49" s="65">
        <v>47</v>
      </c>
      <c r="P49" s="48"/>
      <c r="Q49" s="48"/>
      <c r="R49" s="48"/>
      <c r="S49" s="48"/>
      <c r="T49" s="48"/>
      <c r="U49" s="48"/>
    </row>
    <row r="50" spans="1:21" ht="30.75" customHeight="1">
      <c r="A50" s="48"/>
      <c r="B50" s="1196"/>
      <c r="C50" s="1197"/>
      <c r="D50" s="62"/>
      <c r="E50" s="1188" t="s">
        <v>17</v>
      </c>
      <c r="F50" s="1188"/>
      <c r="G50" s="1188"/>
      <c r="H50" s="1188"/>
      <c r="I50" s="1188"/>
      <c r="J50" s="1189"/>
      <c r="K50" s="63">
        <v>3</v>
      </c>
      <c r="L50" s="64">
        <v>0</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3694</v>
      </c>
      <c r="L52" s="64">
        <v>3767</v>
      </c>
      <c r="M52" s="64">
        <v>3682</v>
      </c>
      <c r="N52" s="64">
        <v>3497</v>
      </c>
      <c r="O52" s="65">
        <v>3555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1206</v>
      </c>
      <c r="L53" s="69">
        <v>1035</v>
      </c>
      <c r="M53" s="69">
        <v>973</v>
      </c>
      <c r="N53" s="69">
        <v>809</v>
      </c>
      <c r="O53" s="70">
        <v>648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28503</v>
      </c>
      <c r="J41" s="83">
        <v>27593</v>
      </c>
      <c r="K41" s="83">
        <v>26330</v>
      </c>
      <c r="L41" s="83">
        <v>25719</v>
      </c>
      <c r="M41" s="84">
        <v>27606</v>
      </c>
    </row>
    <row r="42" spans="2:13" ht="27.75" customHeight="1">
      <c r="B42" s="1204"/>
      <c r="C42" s="1205"/>
      <c r="D42" s="85"/>
      <c r="E42" s="1210" t="s">
        <v>26</v>
      </c>
      <c r="F42" s="1210"/>
      <c r="G42" s="1210"/>
      <c r="H42" s="1211"/>
      <c r="I42" s="86" t="s">
        <v>483</v>
      </c>
      <c r="J42" s="87" t="s">
        <v>483</v>
      </c>
      <c r="K42" s="87" t="s">
        <v>483</v>
      </c>
      <c r="L42" s="87" t="s">
        <v>483</v>
      </c>
      <c r="M42" s="88" t="s">
        <v>483</v>
      </c>
    </row>
    <row r="43" spans="2:13" ht="27.75" customHeight="1">
      <c r="B43" s="1204"/>
      <c r="C43" s="1205"/>
      <c r="D43" s="85"/>
      <c r="E43" s="1210" t="s">
        <v>27</v>
      </c>
      <c r="F43" s="1210"/>
      <c r="G43" s="1210"/>
      <c r="H43" s="1211"/>
      <c r="I43" s="86">
        <v>13845</v>
      </c>
      <c r="J43" s="87">
        <v>13631</v>
      </c>
      <c r="K43" s="87">
        <v>13403</v>
      </c>
      <c r="L43" s="87">
        <v>13273</v>
      </c>
      <c r="M43" s="88">
        <v>12858</v>
      </c>
    </row>
    <row r="44" spans="2:13" ht="27.75" customHeight="1">
      <c r="B44" s="1204"/>
      <c r="C44" s="1205"/>
      <c r="D44" s="85"/>
      <c r="E44" s="1210" t="s">
        <v>28</v>
      </c>
      <c r="F44" s="1210"/>
      <c r="G44" s="1210"/>
      <c r="H44" s="1211"/>
      <c r="I44" s="86">
        <v>352</v>
      </c>
      <c r="J44" s="87">
        <v>437</v>
      </c>
      <c r="K44" s="87">
        <v>924</v>
      </c>
      <c r="L44" s="87">
        <v>1118</v>
      </c>
      <c r="M44" s="88">
        <v>1141</v>
      </c>
    </row>
    <row r="45" spans="2:13" ht="27.75" customHeight="1">
      <c r="B45" s="1204"/>
      <c r="C45" s="1205"/>
      <c r="D45" s="85"/>
      <c r="E45" s="1210" t="s">
        <v>29</v>
      </c>
      <c r="F45" s="1210"/>
      <c r="G45" s="1210"/>
      <c r="H45" s="1211"/>
      <c r="I45" s="86">
        <v>5381</v>
      </c>
      <c r="J45" s="87">
        <v>5300</v>
      </c>
      <c r="K45" s="87">
        <v>5030</v>
      </c>
      <c r="L45" s="87">
        <v>5226</v>
      </c>
      <c r="M45" s="88">
        <v>5121</v>
      </c>
    </row>
    <row r="46" spans="2:13" ht="27.75" customHeight="1">
      <c r="B46" s="1204"/>
      <c r="C46" s="1205"/>
      <c r="D46" s="89"/>
      <c r="E46" s="1210" t="s">
        <v>30</v>
      </c>
      <c r="F46" s="1210"/>
      <c r="G46" s="1210"/>
      <c r="H46" s="1211"/>
      <c r="I46" s="86" t="s">
        <v>483</v>
      </c>
      <c r="J46" s="87" t="s">
        <v>483</v>
      </c>
      <c r="K46" s="87" t="s">
        <v>483</v>
      </c>
      <c r="L46" s="87" t="s">
        <v>483</v>
      </c>
      <c r="M46" s="88" t="s">
        <v>483</v>
      </c>
    </row>
    <row r="47" spans="2:13" ht="27.75" customHeight="1">
      <c r="B47" s="1204"/>
      <c r="C47" s="1205"/>
      <c r="D47" s="90"/>
      <c r="E47" s="1212" t="s">
        <v>31</v>
      </c>
      <c r="F47" s="1213"/>
      <c r="G47" s="1213"/>
      <c r="H47" s="1214"/>
      <c r="I47" s="86" t="s">
        <v>483</v>
      </c>
      <c r="J47" s="87" t="s">
        <v>483</v>
      </c>
      <c r="K47" s="87" t="s">
        <v>483</v>
      </c>
      <c r="L47" s="87" t="s">
        <v>483</v>
      </c>
      <c r="M47" s="88" t="s">
        <v>483</v>
      </c>
    </row>
    <row r="48" spans="2:13" ht="27.75" customHeight="1">
      <c r="B48" s="1204"/>
      <c r="C48" s="1205"/>
      <c r="D48" s="85"/>
      <c r="E48" s="1210" t="s">
        <v>32</v>
      </c>
      <c r="F48" s="1210"/>
      <c r="G48" s="1210"/>
      <c r="H48" s="1211"/>
      <c r="I48" s="86" t="s">
        <v>483</v>
      </c>
      <c r="J48" s="87" t="s">
        <v>483</v>
      </c>
      <c r="K48" s="87" t="s">
        <v>483</v>
      </c>
      <c r="L48" s="87" t="s">
        <v>483</v>
      </c>
      <c r="M48" s="88" t="s">
        <v>483</v>
      </c>
    </row>
    <row r="49" spans="2:13" ht="27.75" customHeight="1">
      <c r="B49" s="1206"/>
      <c r="C49" s="1207"/>
      <c r="D49" s="85"/>
      <c r="E49" s="1210" t="s">
        <v>33</v>
      </c>
      <c r="F49" s="1210"/>
      <c r="G49" s="1210"/>
      <c r="H49" s="1211"/>
      <c r="I49" s="86" t="s">
        <v>483</v>
      </c>
      <c r="J49" s="87" t="s">
        <v>483</v>
      </c>
      <c r="K49" s="87" t="s">
        <v>483</v>
      </c>
      <c r="L49" s="87" t="s">
        <v>483</v>
      </c>
      <c r="M49" s="88" t="s">
        <v>483</v>
      </c>
    </row>
    <row r="50" spans="2:13" ht="27.75" customHeight="1">
      <c r="B50" s="1215" t="s">
        <v>34</v>
      </c>
      <c r="C50" s="1216"/>
      <c r="D50" s="91"/>
      <c r="E50" s="1210" t="s">
        <v>35</v>
      </c>
      <c r="F50" s="1210"/>
      <c r="G50" s="1210"/>
      <c r="H50" s="1211"/>
      <c r="I50" s="86">
        <v>8720</v>
      </c>
      <c r="J50" s="87">
        <v>10111</v>
      </c>
      <c r="K50" s="87">
        <v>10944</v>
      </c>
      <c r="L50" s="87">
        <v>11619</v>
      </c>
      <c r="M50" s="88">
        <v>12828</v>
      </c>
    </row>
    <row r="51" spans="2:13" ht="27.75" customHeight="1">
      <c r="B51" s="1204"/>
      <c r="C51" s="1205"/>
      <c r="D51" s="85"/>
      <c r="E51" s="1210" t="s">
        <v>36</v>
      </c>
      <c r="F51" s="1210"/>
      <c r="G51" s="1210"/>
      <c r="H51" s="1211"/>
      <c r="I51" s="86">
        <v>29</v>
      </c>
      <c r="J51" s="87">
        <v>19</v>
      </c>
      <c r="K51" s="87">
        <v>15</v>
      </c>
      <c r="L51" s="87">
        <v>15</v>
      </c>
      <c r="M51" s="88">
        <v>13</v>
      </c>
    </row>
    <row r="52" spans="2:13" ht="27.75" customHeight="1">
      <c r="B52" s="1206"/>
      <c r="C52" s="1207"/>
      <c r="D52" s="85"/>
      <c r="E52" s="1210" t="s">
        <v>37</v>
      </c>
      <c r="F52" s="1210"/>
      <c r="G52" s="1210"/>
      <c r="H52" s="1211"/>
      <c r="I52" s="86">
        <v>35513</v>
      </c>
      <c r="J52" s="87">
        <v>35325</v>
      </c>
      <c r="K52" s="87">
        <v>34564</v>
      </c>
      <c r="L52" s="87">
        <v>34538</v>
      </c>
      <c r="M52" s="88">
        <v>35591</v>
      </c>
    </row>
    <row r="53" spans="2:13" ht="27.75" customHeight="1" thickBot="1">
      <c r="B53" s="1217" t="s">
        <v>21</v>
      </c>
      <c r="C53" s="1218"/>
      <c r="D53" s="92"/>
      <c r="E53" s="1219" t="s">
        <v>38</v>
      </c>
      <c r="F53" s="1219"/>
      <c r="G53" s="1219"/>
      <c r="H53" s="1220"/>
      <c r="I53" s="93">
        <v>3819</v>
      </c>
      <c r="J53" s="94">
        <v>1506</v>
      </c>
      <c r="K53" s="94">
        <v>165</v>
      </c>
      <c r="L53" s="94">
        <v>-837</v>
      </c>
      <c r="M53" s="95">
        <v>-1706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21" t="s">
        <v>574</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30"/>
      <c r="H50" s="1231"/>
      <c r="I50" s="1231"/>
      <c r="J50" s="1232"/>
      <c r="K50" s="356" t="s">
        <v>523</v>
      </c>
      <c r="L50" s="356" t="s">
        <v>524</v>
      </c>
      <c r="M50" s="356" t="s">
        <v>525</v>
      </c>
      <c r="N50" s="356" t="s">
        <v>526</v>
      </c>
      <c r="O50" s="356" t="s">
        <v>527</v>
      </c>
    </row>
    <row r="51" spans="1:17">
      <c r="B51" s="250"/>
      <c r="C51" s="246"/>
      <c r="D51" s="246"/>
      <c r="E51" s="246"/>
      <c r="F51" s="246"/>
      <c r="G51" s="1233" t="s">
        <v>567</v>
      </c>
      <c r="H51" s="1234"/>
      <c r="I51" s="1239" t="s">
        <v>568</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569</v>
      </c>
      <c r="J53" s="1243"/>
      <c r="K53" s="1244"/>
      <c r="L53" s="1244"/>
      <c r="M53" s="1244"/>
      <c r="N53" s="1246">
        <v>45.7</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570</v>
      </c>
      <c r="H55" s="1248"/>
      <c r="I55" s="1243" t="s">
        <v>568</v>
      </c>
      <c r="J55" s="1243"/>
      <c r="K55" s="1241"/>
      <c r="L55" s="1241"/>
      <c r="M55" s="1241"/>
      <c r="N55" s="1242">
        <v>35.700000000000003</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569</v>
      </c>
      <c r="J57" s="1253"/>
      <c r="K57" s="1244"/>
      <c r="L57" s="1244"/>
      <c r="M57" s="1244"/>
      <c r="N57" s="1246">
        <v>57</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571</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21" t="s">
        <v>575</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572</v>
      </c>
      <c r="I71" s="370"/>
      <c r="J71" s="366"/>
      <c r="K71" s="366"/>
      <c r="L71" s="367"/>
      <c r="M71" s="366"/>
      <c r="N71" s="367"/>
      <c r="O71" s="368"/>
    </row>
    <row r="72" spans="2:30">
      <c r="B72" s="250"/>
      <c r="C72" s="246"/>
      <c r="D72" s="246"/>
      <c r="E72" s="246"/>
      <c r="F72" s="246"/>
      <c r="G72" s="1230"/>
      <c r="H72" s="1231"/>
      <c r="I72" s="1231"/>
      <c r="J72" s="1232"/>
      <c r="K72" s="356" t="s">
        <v>523</v>
      </c>
      <c r="L72" s="356" t="s">
        <v>524</v>
      </c>
      <c r="M72" s="356" t="s">
        <v>525</v>
      </c>
      <c r="N72" s="356" t="s">
        <v>526</v>
      </c>
      <c r="O72" s="356" t="s">
        <v>527</v>
      </c>
    </row>
    <row r="73" spans="2:30">
      <c r="B73" s="250"/>
      <c r="C73" s="246"/>
      <c r="D73" s="246"/>
      <c r="E73" s="246"/>
      <c r="F73" s="246"/>
      <c r="G73" s="1233" t="s">
        <v>567</v>
      </c>
      <c r="H73" s="1234"/>
      <c r="I73" s="1239" t="s">
        <v>568</v>
      </c>
      <c r="J73" s="1239"/>
      <c r="K73" s="1254">
        <v>23.6</v>
      </c>
      <c r="L73" s="1254">
        <v>9.3000000000000007</v>
      </c>
      <c r="M73" s="1242">
        <v>1</v>
      </c>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573</v>
      </c>
      <c r="J75" s="1243"/>
      <c r="K75" s="1246">
        <v>10.199999999999999</v>
      </c>
      <c r="L75" s="1246">
        <v>8.1999999999999993</v>
      </c>
      <c r="M75" s="1246">
        <v>6.7</v>
      </c>
      <c r="N75" s="1246">
        <v>5.9</v>
      </c>
      <c r="O75" s="1246">
        <v>5.2</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570</v>
      </c>
      <c r="H77" s="1248"/>
      <c r="I77" s="1243" t="s">
        <v>568</v>
      </c>
      <c r="J77" s="1243"/>
      <c r="K77" s="1254">
        <v>52.6</v>
      </c>
      <c r="L77" s="1254">
        <v>41.3</v>
      </c>
      <c r="M77" s="1242">
        <v>33</v>
      </c>
      <c r="N77" s="1242">
        <v>35.700000000000003</v>
      </c>
      <c r="O77" s="1242">
        <v>32.5</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573</v>
      </c>
      <c r="J79" s="1253"/>
      <c r="K79" s="1256">
        <v>10.4</v>
      </c>
      <c r="L79" s="1256">
        <v>9.6</v>
      </c>
      <c r="M79" s="1256">
        <v>8.5</v>
      </c>
      <c r="N79" s="1256">
        <v>8</v>
      </c>
      <c r="O79" s="1256">
        <v>8.1999999999999993</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36414</v>
      </c>
      <c r="E3" s="118"/>
      <c r="F3" s="119">
        <v>52678</v>
      </c>
      <c r="G3" s="120"/>
      <c r="H3" s="121"/>
    </row>
    <row r="4" spans="1:8">
      <c r="A4" s="122"/>
      <c r="B4" s="123"/>
      <c r="C4" s="124"/>
      <c r="D4" s="125">
        <v>18536</v>
      </c>
      <c r="E4" s="126"/>
      <c r="F4" s="127">
        <v>30185</v>
      </c>
      <c r="G4" s="128"/>
      <c r="H4" s="129"/>
    </row>
    <row r="5" spans="1:8">
      <c r="A5" s="110" t="s">
        <v>517</v>
      </c>
      <c r="B5" s="115"/>
      <c r="C5" s="116"/>
      <c r="D5" s="117">
        <v>43440</v>
      </c>
      <c r="E5" s="118"/>
      <c r="F5" s="119">
        <v>69560</v>
      </c>
      <c r="G5" s="120"/>
      <c r="H5" s="121"/>
    </row>
    <row r="6" spans="1:8">
      <c r="A6" s="122"/>
      <c r="B6" s="123"/>
      <c r="C6" s="124"/>
      <c r="D6" s="125">
        <v>22187</v>
      </c>
      <c r="E6" s="126"/>
      <c r="F6" s="127">
        <v>35305</v>
      </c>
      <c r="G6" s="128"/>
      <c r="H6" s="129"/>
    </row>
    <row r="7" spans="1:8">
      <c r="A7" s="110" t="s">
        <v>518</v>
      </c>
      <c r="B7" s="115"/>
      <c r="C7" s="116"/>
      <c r="D7" s="117">
        <v>29617</v>
      </c>
      <c r="E7" s="118"/>
      <c r="F7" s="119">
        <v>65988</v>
      </c>
      <c r="G7" s="120"/>
      <c r="H7" s="121"/>
    </row>
    <row r="8" spans="1:8">
      <c r="A8" s="122"/>
      <c r="B8" s="123"/>
      <c r="C8" s="124"/>
      <c r="D8" s="125">
        <v>13477</v>
      </c>
      <c r="E8" s="126"/>
      <c r="F8" s="127">
        <v>36473</v>
      </c>
      <c r="G8" s="128"/>
      <c r="H8" s="129"/>
    </row>
    <row r="9" spans="1:8">
      <c r="A9" s="110" t="s">
        <v>519</v>
      </c>
      <c r="B9" s="115"/>
      <c r="C9" s="116"/>
      <c r="D9" s="117">
        <v>47470</v>
      </c>
      <c r="E9" s="118"/>
      <c r="F9" s="119">
        <v>77507</v>
      </c>
      <c r="G9" s="120"/>
      <c r="H9" s="121"/>
    </row>
    <row r="10" spans="1:8">
      <c r="A10" s="122"/>
      <c r="B10" s="123"/>
      <c r="C10" s="124"/>
      <c r="D10" s="125">
        <v>24849</v>
      </c>
      <c r="E10" s="126"/>
      <c r="F10" s="127">
        <v>42788</v>
      </c>
      <c r="G10" s="128"/>
      <c r="H10" s="129"/>
    </row>
    <row r="11" spans="1:8">
      <c r="A11" s="110" t="s">
        <v>520</v>
      </c>
      <c r="B11" s="115"/>
      <c r="C11" s="116"/>
      <c r="D11" s="117">
        <v>81863</v>
      </c>
      <c r="E11" s="118"/>
      <c r="F11" s="119">
        <v>67319</v>
      </c>
      <c r="G11" s="120"/>
      <c r="H11" s="121"/>
    </row>
    <row r="12" spans="1:8">
      <c r="A12" s="122"/>
      <c r="B12" s="123"/>
      <c r="C12" s="130"/>
      <c r="D12" s="125">
        <v>62975</v>
      </c>
      <c r="E12" s="126"/>
      <c r="F12" s="127">
        <v>38101</v>
      </c>
      <c r="G12" s="128"/>
      <c r="H12" s="129"/>
    </row>
    <row r="13" spans="1:8">
      <c r="A13" s="110"/>
      <c r="B13" s="115"/>
      <c r="C13" s="131"/>
      <c r="D13" s="132">
        <v>47761</v>
      </c>
      <c r="E13" s="133"/>
      <c r="F13" s="134">
        <v>66610</v>
      </c>
      <c r="G13" s="135"/>
      <c r="H13" s="121"/>
    </row>
    <row r="14" spans="1:8">
      <c r="A14" s="122"/>
      <c r="B14" s="123"/>
      <c r="C14" s="124"/>
      <c r="D14" s="125">
        <v>28405</v>
      </c>
      <c r="E14" s="126"/>
      <c r="F14" s="127">
        <v>36570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4.22</v>
      </c>
      <c r="C19" s="136">
        <f>ROUND(VALUE(SUBSTITUTE(実質収支比率等に係る経年分析!G$48,"▲","-")),2)</f>
        <v>4.38</v>
      </c>
      <c r="D19" s="136">
        <f>ROUND(VALUE(SUBSTITUTE(実質収支比率等に係る経年分析!H$48,"▲","-")),2)</f>
        <v>6.48</v>
      </c>
      <c r="E19" s="136">
        <f>ROUND(VALUE(SUBSTITUTE(実質収支比率等に係る経年分析!I$48,"▲","-")),2)</f>
        <v>8.7100000000000009</v>
      </c>
      <c r="F19" s="136">
        <f>ROUND(VALUE(SUBSTITUTE(実質収支比率等に係る経年分析!J$48,"▲","-")),2)</f>
        <v>6.85</v>
      </c>
    </row>
    <row r="20" spans="1:11">
      <c r="A20" s="136" t="s">
        <v>43</v>
      </c>
      <c r="B20" s="136">
        <f>ROUND(VALUE(SUBSTITUTE(実質収支比率等に係る経年分析!F$47,"▲","-")),2)</f>
        <v>21.05</v>
      </c>
      <c r="C20" s="136">
        <f>ROUND(VALUE(SUBSTITUTE(実質収支比率等に係る経年分析!G$47,"▲","-")),2)</f>
        <v>20.69</v>
      </c>
      <c r="D20" s="136">
        <f>ROUND(VALUE(SUBSTITUTE(実質収支比率等に係る経年分析!H$47,"▲","-")),2)</f>
        <v>21.52</v>
      </c>
      <c r="E20" s="136">
        <f>ROUND(VALUE(SUBSTITUTE(実質収支比率等に係る経年分析!I$47,"▲","-")),2)</f>
        <v>21.43</v>
      </c>
      <c r="F20" s="136">
        <f>ROUND(VALUE(SUBSTITUTE(実質収支比率等に係る経年分析!J$47,"▲","-")),2)</f>
        <v>21.87</v>
      </c>
    </row>
    <row r="21" spans="1:11">
      <c r="A21" s="136" t="s">
        <v>44</v>
      </c>
      <c r="B21" s="136">
        <f>IF(ISNUMBER(VALUE(SUBSTITUTE(実質収支比率等に係る経年分析!F$49,"▲","-"))),ROUND(VALUE(SUBSTITUTE(実質収支比率等に係る経年分析!F$49,"▲","-")),2),NA())</f>
        <v>5.4</v>
      </c>
      <c r="C21" s="136">
        <f>IF(ISNUMBER(VALUE(SUBSTITUTE(実質収支比率等に係る経年分析!G$49,"▲","-"))),ROUND(VALUE(SUBSTITUTE(実質収支比率等に係る経年分析!G$49,"▲","-")),2),NA())</f>
        <v>3.95</v>
      </c>
      <c r="D21" s="136">
        <f>IF(ISNUMBER(VALUE(SUBSTITUTE(実質収支比率等に係る経年分析!H$49,"▲","-"))),ROUND(VALUE(SUBSTITUTE(実質収支比率等に係る経年分析!H$49,"▲","-")),2),NA())</f>
        <v>3.61</v>
      </c>
      <c r="E21" s="136">
        <f>IF(ISNUMBER(VALUE(SUBSTITUTE(実質収支比率等に係る経年分析!I$49,"▲","-"))),ROUND(VALUE(SUBSTITUTE(実質収支比率等に係る経年分析!I$49,"▲","-")),2),NA())</f>
        <v>6.27</v>
      </c>
      <c r="F21" s="136">
        <f>IF(ISNUMBER(VALUE(SUBSTITUTE(実質収支比率等に係る経年分析!J$49,"▲","-"))),ROUND(VALUE(SUBSTITUTE(実質収支比率等に係る経年分析!J$49,"▲","-")),2),NA())</f>
        <v>1.28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芦安農業集落排水事業特別会計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山梨県北岳山荘管理事業特別会計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c r="A32" s="137" t="str">
        <f>IF(連結実質赤字比率に係る赤字・黒字の構成分析!C$38="",NA(),連結実質赤字比率に係る赤字・黒字の構成分析!C$38)</f>
        <v>自動車運送事業会計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0.24</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1.31</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0.56999999999999995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0.28999999999999998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8.7100000000000009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8.17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8.43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3694</v>
      </c>
      <c r="E42" s="138"/>
      <c r="F42" s="138"/>
      <c r="G42" s="138">
        <f>'実質公債費比率（分子）の構造'!L$52</f>
        <v>3767</v>
      </c>
      <c r="H42" s="138"/>
      <c r="I42" s="138"/>
      <c r="J42" s="138">
        <f>'実質公債費比率（分子）の構造'!M$52</f>
        <v>3682</v>
      </c>
      <c r="K42" s="138"/>
      <c r="L42" s="138"/>
      <c r="M42" s="138">
        <f>'実質公債費比率（分子）の構造'!N$52</f>
        <v>3497</v>
      </c>
      <c r="N42" s="138"/>
      <c r="O42" s="138"/>
      <c r="P42" s="138">
        <f>'実質公債費比率（分子）の構造'!O$52</f>
        <v>3555</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3</v>
      </c>
      <c r="C44" s="138"/>
      <c r="D44" s="138"/>
      <c r="E44" s="138">
        <f>'実質公債費比率（分子）の構造'!L$50</f>
        <v>0</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143</v>
      </c>
      <c r="C45" s="138"/>
      <c r="D45" s="138"/>
      <c r="E45" s="138">
        <f>'実質公債費比率（分子）の構造'!L$49</f>
        <v>126</v>
      </c>
      <c r="F45" s="138"/>
      <c r="G45" s="138"/>
      <c r="H45" s="138">
        <f>'実質公債費比率（分子）の構造'!M$49</f>
        <v>59</v>
      </c>
      <c r="I45" s="138"/>
      <c r="J45" s="138"/>
      <c r="K45" s="138">
        <f>'実質公債費比率（分子）の構造'!N$49</f>
        <v>47</v>
      </c>
      <c r="L45" s="138"/>
      <c r="M45" s="138"/>
      <c r="N45" s="138">
        <f>'実質公債費比率（分子）の構造'!O$49</f>
        <v>47</v>
      </c>
      <c r="O45" s="138"/>
      <c r="P45" s="138"/>
    </row>
    <row r="46" spans="1:16">
      <c r="A46" s="138" t="s">
        <v>55</v>
      </c>
      <c r="B46" s="138">
        <f>'実質公債費比率（分子）の構造'!K$48</f>
        <v>902</v>
      </c>
      <c r="C46" s="138"/>
      <c r="D46" s="138"/>
      <c r="E46" s="138">
        <f>'実質公債費比率（分子）の構造'!L$48</f>
        <v>940</v>
      </c>
      <c r="F46" s="138"/>
      <c r="G46" s="138"/>
      <c r="H46" s="138">
        <f>'実質公債費比率（分子）の構造'!M$48</f>
        <v>968</v>
      </c>
      <c r="I46" s="138"/>
      <c r="J46" s="138"/>
      <c r="K46" s="138">
        <f>'実質公債費比率（分子）の構造'!N$48</f>
        <v>960</v>
      </c>
      <c r="L46" s="138"/>
      <c r="M46" s="138"/>
      <c r="N46" s="138">
        <f>'実質公債費比率（分子）の構造'!O$48</f>
        <v>969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3852</v>
      </c>
      <c r="C49" s="138"/>
      <c r="D49" s="138"/>
      <c r="E49" s="138">
        <f>'実質公債費比率（分子）の構造'!L$45</f>
        <v>3736</v>
      </c>
      <c r="F49" s="138"/>
      <c r="G49" s="138"/>
      <c r="H49" s="138">
        <f>'実質公債費比率（分子）の構造'!M$45</f>
        <v>3627</v>
      </c>
      <c r="I49" s="138"/>
      <c r="J49" s="138"/>
      <c r="K49" s="138">
        <f>'実質公債費比率（分子）の構造'!N$45</f>
        <v>3298</v>
      </c>
      <c r="L49" s="138"/>
      <c r="M49" s="138"/>
      <c r="N49" s="138">
        <f>'実質公債費比率（分子）の構造'!O$45</f>
        <v>3186</v>
      </c>
      <c r="O49" s="138"/>
      <c r="P49" s="138"/>
    </row>
    <row r="50" spans="1:16">
      <c r="A50" s="138" t="s">
        <v>59</v>
      </c>
      <c r="B50" s="138" t="e">
        <f>NA()</f>
        <v>#N/A</v>
      </c>
      <c r="C50" s="138">
        <f>IF(ISNUMBER('実質公債費比率（分子）の構造'!K$53),'実質公債費比率（分子）の構造'!K$53,NA())</f>
        <v>1206</v>
      </c>
      <c r="D50" s="138" t="e">
        <f>NA()</f>
        <v>#N/A</v>
      </c>
      <c r="E50" s="138" t="e">
        <f>NA()</f>
        <v>#N/A</v>
      </c>
      <c r="F50" s="138">
        <f>IF(ISNUMBER('実質公債費比率（分子）の構造'!L$53),'実質公債費比率（分子）の構造'!L$53,NA())</f>
        <v>1035</v>
      </c>
      <c r="G50" s="138" t="e">
        <f>NA()</f>
        <v>#N/A</v>
      </c>
      <c r="H50" s="138" t="e">
        <f>NA()</f>
        <v>#N/A</v>
      </c>
      <c r="I50" s="138">
        <f>IF(ISNUMBER('実質公債費比率（分子）の構造'!M$53),'実質公債費比率（分子）の構造'!M$53,NA())</f>
        <v>973</v>
      </c>
      <c r="J50" s="138" t="e">
        <f>NA()</f>
        <v>#N/A</v>
      </c>
      <c r="K50" s="138" t="e">
        <f>NA()</f>
        <v>#N/A</v>
      </c>
      <c r="L50" s="138">
        <f>IF(ISNUMBER('実質公債費比率（分子）の構造'!N$53),'実質公債費比率（分子）の構造'!N$53,NA())</f>
        <v>809</v>
      </c>
      <c r="M50" s="138" t="e">
        <f>NA()</f>
        <v>#N/A</v>
      </c>
      <c r="N50" s="138" t="e">
        <f>NA()</f>
        <v>#N/A</v>
      </c>
      <c r="O50" s="138">
        <f>IF(ISNUMBER('実質公債費比率（分子）の構造'!O$53),'実質公債費比率（分子）の構造'!O$53,NA())</f>
        <v>648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35513</v>
      </c>
      <c r="E56" s="137"/>
      <c r="F56" s="137"/>
      <c r="G56" s="137">
        <f>'将来負担比率（分子）の構造'!J$52</f>
        <v>35325</v>
      </c>
      <c r="H56" s="137"/>
      <c r="I56" s="137"/>
      <c r="J56" s="137">
        <f>'将来負担比率（分子）の構造'!K$52</f>
        <v>34564</v>
      </c>
      <c r="K56" s="137"/>
      <c r="L56" s="137"/>
      <c r="M56" s="137">
        <f>'将来負担比率（分子）の構造'!L$52</f>
        <v>34538</v>
      </c>
      <c r="N56" s="137"/>
      <c r="O56" s="137"/>
      <c r="P56" s="137">
        <f>'将来負担比率（分子）の構造'!M$52</f>
        <v>35591</v>
      </c>
    </row>
    <row r="57" spans="1:16">
      <c r="A57" s="137" t="s">
        <v>36</v>
      </c>
      <c r="B57" s="137"/>
      <c r="C57" s="137"/>
      <c r="D57" s="137">
        <f>'将来負担比率（分子）の構造'!I$51</f>
        <v>29</v>
      </c>
      <c r="E57" s="137"/>
      <c r="F57" s="137"/>
      <c r="G57" s="137">
        <f>'将来負担比率（分子）の構造'!J$51</f>
        <v>19</v>
      </c>
      <c r="H57" s="137"/>
      <c r="I57" s="137"/>
      <c r="J57" s="137">
        <f>'将来負担比率（分子）の構造'!K$51</f>
        <v>15</v>
      </c>
      <c r="K57" s="137"/>
      <c r="L57" s="137"/>
      <c r="M57" s="137">
        <f>'将来負担比率（分子）の構造'!L$51</f>
        <v>15</v>
      </c>
      <c r="N57" s="137"/>
      <c r="O57" s="137"/>
      <c r="P57" s="137">
        <f>'将来負担比率（分子）の構造'!M$51</f>
        <v>13</v>
      </c>
    </row>
    <row r="58" spans="1:16">
      <c r="A58" s="137" t="s">
        <v>35</v>
      </c>
      <c r="B58" s="137"/>
      <c r="C58" s="137"/>
      <c r="D58" s="137">
        <f>'将来負担比率（分子）の構造'!I$50</f>
        <v>8720</v>
      </c>
      <c r="E58" s="137"/>
      <c r="F58" s="137"/>
      <c r="G58" s="137">
        <f>'将来負担比率（分子）の構造'!J$50</f>
        <v>10111</v>
      </c>
      <c r="H58" s="137"/>
      <c r="I58" s="137"/>
      <c r="J58" s="137">
        <f>'将来負担比率（分子）の構造'!K$50</f>
        <v>10944</v>
      </c>
      <c r="K58" s="137"/>
      <c r="L58" s="137"/>
      <c r="M58" s="137">
        <f>'将来負担比率（分子）の構造'!L$50</f>
        <v>11619</v>
      </c>
      <c r="N58" s="137"/>
      <c r="O58" s="137"/>
      <c r="P58" s="137">
        <f>'将来負担比率（分子）の構造'!M$50</f>
        <v>12828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5381</v>
      </c>
      <c r="C62" s="137"/>
      <c r="D62" s="137"/>
      <c r="E62" s="137">
        <f>'将来負担比率（分子）の構造'!J$45</f>
        <v>5300</v>
      </c>
      <c r="F62" s="137"/>
      <c r="G62" s="137"/>
      <c r="H62" s="137">
        <f>'将来負担比率（分子）の構造'!K$45</f>
        <v>5030</v>
      </c>
      <c r="I62" s="137"/>
      <c r="J62" s="137"/>
      <c r="K62" s="137">
        <f>'将来負担比率（分子）の構造'!L$45</f>
        <v>5226</v>
      </c>
      <c r="L62" s="137"/>
      <c r="M62" s="137"/>
      <c r="N62" s="137">
        <f>'将来負担比率（分子）の構造'!M$45</f>
        <v>5121</v>
      </c>
      <c r="O62" s="137"/>
      <c r="P62" s="137"/>
    </row>
    <row r="63" spans="1:16">
      <c r="A63" s="137" t="s">
        <v>28</v>
      </c>
      <c r="B63" s="137">
        <f>'将来負担比率（分子）の構造'!I$44</f>
        <v>352</v>
      </c>
      <c r="C63" s="137"/>
      <c r="D63" s="137"/>
      <c r="E63" s="137">
        <f>'将来負担比率（分子）の構造'!J$44</f>
        <v>437</v>
      </c>
      <c r="F63" s="137"/>
      <c r="G63" s="137"/>
      <c r="H63" s="137">
        <f>'将来負担比率（分子）の構造'!K$44</f>
        <v>924</v>
      </c>
      <c r="I63" s="137"/>
      <c r="J63" s="137"/>
      <c r="K63" s="137">
        <f>'将来負担比率（分子）の構造'!L$44</f>
        <v>1118</v>
      </c>
      <c r="L63" s="137"/>
      <c r="M63" s="137"/>
      <c r="N63" s="137">
        <f>'将来負担比率（分子）の構造'!M$44</f>
        <v>1141</v>
      </c>
      <c r="O63" s="137"/>
      <c r="P63" s="137"/>
    </row>
    <row r="64" spans="1:16">
      <c r="A64" s="137" t="s">
        <v>27</v>
      </c>
      <c r="B64" s="137">
        <f>'将来負担比率（分子）の構造'!I$43</f>
        <v>13845</v>
      </c>
      <c r="C64" s="137"/>
      <c r="D64" s="137"/>
      <c r="E64" s="137">
        <f>'将来負担比率（分子）の構造'!J$43</f>
        <v>13631</v>
      </c>
      <c r="F64" s="137"/>
      <c r="G64" s="137"/>
      <c r="H64" s="137">
        <f>'将来負担比率（分子）の構造'!K$43</f>
        <v>13403</v>
      </c>
      <c r="I64" s="137"/>
      <c r="J64" s="137"/>
      <c r="K64" s="137">
        <f>'将来負担比率（分子）の構造'!L$43</f>
        <v>13273</v>
      </c>
      <c r="L64" s="137"/>
      <c r="M64" s="137"/>
      <c r="N64" s="137">
        <f>'将来負担比率（分子）の構造'!M$43</f>
        <v>12858</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28503</v>
      </c>
      <c r="C66" s="137"/>
      <c r="D66" s="137"/>
      <c r="E66" s="137">
        <f>'将来負担比率（分子）の構造'!J$41</f>
        <v>27593</v>
      </c>
      <c r="F66" s="137"/>
      <c r="G66" s="137"/>
      <c r="H66" s="137">
        <f>'将来負担比率（分子）の構造'!K$41</f>
        <v>26330</v>
      </c>
      <c r="I66" s="137"/>
      <c r="J66" s="137"/>
      <c r="K66" s="137">
        <f>'将来負担比率（分子）の構造'!L$41</f>
        <v>25719</v>
      </c>
      <c r="L66" s="137"/>
      <c r="M66" s="137"/>
      <c r="N66" s="137">
        <f>'将来負担比率（分子）の構造'!M$41</f>
        <v>27606</v>
      </c>
      <c r="O66" s="137"/>
      <c r="P66" s="137"/>
    </row>
    <row r="67" spans="1:16">
      <c r="A67" s="137" t="s">
        <v>63</v>
      </c>
      <c r="B67" s="137" t="e">
        <f>NA()</f>
        <v>#N/A</v>
      </c>
      <c r="C67" s="137">
        <f>IF(ISNUMBER('将来負担比率（分子）の構造'!I$53), IF('将来負担比率（分子）の構造'!I$53 &lt; 0, 0, '将来負担比率（分子）の構造'!I$53), NA())</f>
        <v>3819</v>
      </c>
      <c r="D67" s="137" t="e">
        <f>NA()</f>
        <v>#N/A</v>
      </c>
      <c r="E67" s="137" t="e">
        <f>NA()</f>
        <v>#N/A</v>
      </c>
      <c r="F67" s="137">
        <f>IF(ISNUMBER('将来負担比率（分子）の構造'!J$53), IF('将来負担比率（分子）の構造'!J$53 &lt; 0, 0, '将来負担比率（分子）の構造'!J$53), NA())</f>
        <v>1506</v>
      </c>
      <c r="G67" s="137" t="e">
        <f>NA()</f>
        <v>#N/A</v>
      </c>
      <c r="H67" s="137" t="e">
        <f>NA()</f>
        <v>#N/A</v>
      </c>
      <c r="I67" s="137">
        <f>IF(ISNUMBER('将来負担比率（分子）の構造'!K$53), IF('将来負担比率（分子）の構造'!K$53 &lt; 0, 0, '将来負担比率（分子）の構造'!K$53), NA())</f>
        <v>165</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8576349</v>
      </c>
      <c r="S5" s="615"/>
      <c r="T5" s="615"/>
      <c r="U5" s="615"/>
      <c r="V5" s="615"/>
      <c r="W5" s="615"/>
      <c r="X5" s="615"/>
      <c r="Y5" s="616"/>
      <c r="Z5" s="617">
        <v>26.4</v>
      </c>
      <c r="AA5" s="617"/>
      <c r="AB5" s="617"/>
      <c r="AC5" s="617"/>
      <c r="AD5" s="618">
        <v>8576349</v>
      </c>
      <c r="AE5" s="618"/>
      <c r="AF5" s="618"/>
      <c r="AG5" s="618"/>
      <c r="AH5" s="618"/>
      <c r="AI5" s="618"/>
      <c r="AJ5" s="618"/>
      <c r="AK5" s="618"/>
      <c r="AL5" s="619">
        <v>48.3</v>
      </c>
      <c r="AM5" s="620"/>
      <c r="AN5" s="620"/>
      <c r="AO5" s="621"/>
      <c r="AP5" s="611" t="s">
        <v>209</v>
      </c>
      <c r="AQ5" s="612"/>
      <c r="AR5" s="612"/>
      <c r="AS5" s="612"/>
      <c r="AT5" s="612"/>
      <c r="AU5" s="612"/>
      <c r="AV5" s="612"/>
      <c r="AW5" s="612"/>
      <c r="AX5" s="612"/>
      <c r="AY5" s="612"/>
      <c r="AZ5" s="612"/>
      <c r="BA5" s="612"/>
      <c r="BB5" s="612"/>
      <c r="BC5" s="612"/>
      <c r="BD5" s="612"/>
      <c r="BE5" s="612"/>
      <c r="BF5" s="613"/>
      <c r="BG5" s="625">
        <v>8565365</v>
      </c>
      <c r="BH5" s="626"/>
      <c r="BI5" s="626"/>
      <c r="BJ5" s="626"/>
      <c r="BK5" s="626"/>
      <c r="BL5" s="626"/>
      <c r="BM5" s="626"/>
      <c r="BN5" s="627"/>
      <c r="BO5" s="628">
        <v>99.9</v>
      </c>
      <c r="BP5" s="628"/>
      <c r="BQ5" s="628"/>
      <c r="BR5" s="628"/>
      <c r="BS5" s="629">
        <v>22990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257615</v>
      </c>
      <c r="S6" s="626"/>
      <c r="T6" s="626"/>
      <c r="U6" s="626"/>
      <c r="V6" s="626"/>
      <c r="W6" s="626"/>
      <c r="X6" s="626"/>
      <c r="Y6" s="627"/>
      <c r="Z6" s="628">
        <v>0.8</v>
      </c>
      <c r="AA6" s="628"/>
      <c r="AB6" s="628"/>
      <c r="AC6" s="628"/>
      <c r="AD6" s="629">
        <v>257615</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8565365</v>
      </c>
      <c r="BH6" s="626"/>
      <c r="BI6" s="626"/>
      <c r="BJ6" s="626"/>
      <c r="BK6" s="626"/>
      <c r="BL6" s="626"/>
      <c r="BM6" s="626"/>
      <c r="BN6" s="627"/>
      <c r="BO6" s="628">
        <v>99.9</v>
      </c>
      <c r="BP6" s="628"/>
      <c r="BQ6" s="628"/>
      <c r="BR6" s="628"/>
      <c r="BS6" s="629">
        <v>22990</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208835</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208835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14575</v>
      </c>
      <c r="S7" s="626"/>
      <c r="T7" s="626"/>
      <c r="U7" s="626"/>
      <c r="V7" s="626"/>
      <c r="W7" s="626"/>
      <c r="X7" s="626"/>
      <c r="Y7" s="627"/>
      <c r="Z7" s="628">
        <v>0</v>
      </c>
      <c r="AA7" s="628"/>
      <c r="AB7" s="628"/>
      <c r="AC7" s="628"/>
      <c r="AD7" s="629">
        <v>14575</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3776272</v>
      </c>
      <c r="BH7" s="626"/>
      <c r="BI7" s="626"/>
      <c r="BJ7" s="626"/>
      <c r="BK7" s="626"/>
      <c r="BL7" s="626"/>
      <c r="BM7" s="626"/>
      <c r="BN7" s="627"/>
      <c r="BO7" s="628">
        <v>44</v>
      </c>
      <c r="BP7" s="628"/>
      <c r="BQ7" s="628"/>
      <c r="BR7" s="628"/>
      <c r="BS7" s="629">
        <v>22990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4281303</v>
      </c>
      <c r="CS7" s="626"/>
      <c r="CT7" s="626"/>
      <c r="CU7" s="626"/>
      <c r="CV7" s="626"/>
      <c r="CW7" s="626"/>
      <c r="CX7" s="626"/>
      <c r="CY7" s="627"/>
      <c r="CZ7" s="628">
        <v>13.7</v>
      </c>
      <c r="DA7" s="628"/>
      <c r="DB7" s="628"/>
      <c r="DC7" s="628"/>
      <c r="DD7" s="634">
        <v>280497</v>
      </c>
      <c r="DE7" s="626"/>
      <c r="DF7" s="626"/>
      <c r="DG7" s="626"/>
      <c r="DH7" s="626"/>
      <c r="DI7" s="626"/>
      <c r="DJ7" s="626"/>
      <c r="DK7" s="626"/>
      <c r="DL7" s="626"/>
      <c r="DM7" s="626"/>
      <c r="DN7" s="626"/>
      <c r="DO7" s="626"/>
      <c r="DP7" s="627"/>
      <c r="DQ7" s="634">
        <v>3679603</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26541</v>
      </c>
      <c r="S8" s="626"/>
      <c r="T8" s="626"/>
      <c r="U8" s="626"/>
      <c r="V8" s="626"/>
      <c r="W8" s="626"/>
      <c r="X8" s="626"/>
      <c r="Y8" s="627"/>
      <c r="Z8" s="628">
        <v>0.1</v>
      </c>
      <c r="AA8" s="628"/>
      <c r="AB8" s="628"/>
      <c r="AC8" s="628"/>
      <c r="AD8" s="629">
        <v>26541</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125807</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9597080</v>
      </c>
      <c r="CS8" s="626"/>
      <c r="CT8" s="626"/>
      <c r="CU8" s="626"/>
      <c r="CV8" s="626"/>
      <c r="CW8" s="626"/>
      <c r="CX8" s="626"/>
      <c r="CY8" s="627"/>
      <c r="CZ8" s="628">
        <v>30.8</v>
      </c>
      <c r="DA8" s="628"/>
      <c r="DB8" s="628"/>
      <c r="DC8" s="628"/>
      <c r="DD8" s="634">
        <v>109121</v>
      </c>
      <c r="DE8" s="626"/>
      <c r="DF8" s="626"/>
      <c r="DG8" s="626"/>
      <c r="DH8" s="626"/>
      <c r="DI8" s="626"/>
      <c r="DJ8" s="626"/>
      <c r="DK8" s="626"/>
      <c r="DL8" s="626"/>
      <c r="DM8" s="626"/>
      <c r="DN8" s="626"/>
      <c r="DO8" s="626"/>
      <c r="DP8" s="627"/>
      <c r="DQ8" s="634">
        <v>5149948</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15495</v>
      </c>
      <c r="S9" s="626"/>
      <c r="T9" s="626"/>
      <c r="U9" s="626"/>
      <c r="V9" s="626"/>
      <c r="W9" s="626"/>
      <c r="X9" s="626"/>
      <c r="Y9" s="627"/>
      <c r="Z9" s="628">
        <v>0</v>
      </c>
      <c r="AA9" s="628"/>
      <c r="AB9" s="628"/>
      <c r="AC9" s="628"/>
      <c r="AD9" s="629">
        <v>15495</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3176221</v>
      </c>
      <c r="BH9" s="626"/>
      <c r="BI9" s="626"/>
      <c r="BJ9" s="626"/>
      <c r="BK9" s="626"/>
      <c r="BL9" s="626"/>
      <c r="BM9" s="626"/>
      <c r="BN9" s="627"/>
      <c r="BO9" s="628">
        <v>37</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1867914</v>
      </c>
      <c r="CS9" s="626"/>
      <c r="CT9" s="626"/>
      <c r="CU9" s="626"/>
      <c r="CV9" s="626"/>
      <c r="CW9" s="626"/>
      <c r="CX9" s="626"/>
      <c r="CY9" s="627"/>
      <c r="CZ9" s="628">
        <v>6</v>
      </c>
      <c r="DA9" s="628"/>
      <c r="DB9" s="628"/>
      <c r="DC9" s="628"/>
      <c r="DD9" s="634">
        <v>29390</v>
      </c>
      <c r="DE9" s="626"/>
      <c r="DF9" s="626"/>
      <c r="DG9" s="626"/>
      <c r="DH9" s="626"/>
      <c r="DI9" s="626"/>
      <c r="DJ9" s="626"/>
      <c r="DK9" s="626"/>
      <c r="DL9" s="626"/>
      <c r="DM9" s="626"/>
      <c r="DN9" s="626"/>
      <c r="DO9" s="626"/>
      <c r="DP9" s="627"/>
      <c r="DQ9" s="634">
        <v>1789123</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1219591</v>
      </c>
      <c r="S10" s="626"/>
      <c r="T10" s="626"/>
      <c r="U10" s="626"/>
      <c r="V10" s="626"/>
      <c r="W10" s="626"/>
      <c r="X10" s="626"/>
      <c r="Y10" s="627"/>
      <c r="Z10" s="628">
        <v>3.7</v>
      </c>
      <c r="AA10" s="628"/>
      <c r="AB10" s="628"/>
      <c r="AC10" s="628"/>
      <c r="AD10" s="629">
        <v>1219591</v>
      </c>
      <c r="AE10" s="629"/>
      <c r="AF10" s="629"/>
      <c r="AG10" s="629"/>
      <c r="AH10" s="629"/>
      <c r="AI10" s="629"/>
      <c r="AJ10" s="629"/>
      <c r="AK10" s="629"/>
      <c r="AL10" s="630">
        <v>6.9</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169815</v>
      </c>
      <c r="BH10" s="626"/>
      <c r="BI10" s="626"/>
      <c r="BJ10" s="626"/>
      <c r="BK10" s="626"/>
      <c r="BL10" s="626"/>
      <c r="BM10" s="626"/>
      <c r="BN10" s="627"/>
      <c r="BO10" s="628">
        <v>2</v>
      </c>
      <c r="BP10" s="628"/>
      <c r="BQ10" s="628"/>
      <c r="BR10" s="628"/>
      <c r="BS10" s="634" t="s">
        <v>113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14872</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13972</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304429</v>
      </c>
      <c r="BH11" s="626"/>
      <c r="BI11" s="626"/>
      <c r="BJ11" s="626"/>
      <c r="BK11" s="626"/>
      <c r="BL11" s="626"/>
      <c r="BM11" s="626"/>
      <c r="BN11" s="627"/>
      <c r="BO11" s="628">
        <v>3.5</v>
      </c>
      <c r="BP11" s="628"/>
      <c r="BQ11" s="628"/>
      <c r="BR11" s="628"/>
      <c r="BS11" s="634">
        <v>22990</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845110</v>
      </c>
      <c r="CS11" s="626"/>
      <c r="CT11" s="626"/>
      <c r="CU11" s="626"/>
      <c r="CV11" s="626"/>
      <c r="CW11" s="626"/>
      <c r="CX11" s="626"/>
      <c r="CY11" s="627"/>
      <c r="CZ11" s="628">
        <v>2.7</v>
      </c>
      <c r="DA11" s="628"/>
      <c r="DB11" s="628"/>
      <c r="DC11" s="628"/>
      <c r="DD11" s="634">
        <v>334107</v>
      </c>
      <c r="DE11" s="626"/>
      <c r="DF11" s="626"/>
      <c r="DG11" s="626"/>
      <c r="DH11" s="626"/>
      <c r="DI11" s="626"/>
      <c r="DJ11" s="626"/>
      <c r="DK11" s="626"/>
      <c r="DL11" s="626"/>
      <c r="DM11" s="626"/>
      <c r="DN11" s="626"/>
      <c r="DO11" s="626"/>
      <c r="DP11" s="627"/>
      <c r="DQ11" s="634">
        <v>454738</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4022170</v>
      </c>
      <c r="BH12" s="626"/>
      <c r="BI12" s="626"/>
      <c r="BJ12" s="626"/>
      <c r="BK12" s="626"/>
      <c r="BL12" s="626"/>
      <c r="BM12" s="626"/>
      <c r="BN12" s="627"/>
      <c r="BO12" s="628">
        <v>46.9</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356565</v>
      </c>
      <c r="CS12" s="626"/>
      <c r="CT12" s="626"/>
      <c r="CU12" s="626"/>
      <c r="CV12" s="626"/>
      <c r="CW12" s="626"/>
      <c r="CX12" s="626"/>
      <c r="CY12" s="627"/>
      <c r="CZ12" s="628">
        <v>1.1000000000000001</v>
      </c>
      <c r="DA12" s="628"/>
      <c r="DB12" s="628"/>
      <c r="DC12" s="628"/>
      <c r="DD12" s="634">
        <v>20263</v>
      </c>
      <c r="DE12" s="626"/>
      <c r="DF12" s="626"/>
      <c r="DG12" s="626"/>
      <c r="DH12" s="626"/>
      <c r="DI12" s="626"/>
      <c r="DJ12" s="626"/>
      <c r="DK12" s="626"/>
      <c r="DL12" s="626"/>
      <c r="DM12" s="626"/>
      <c r="DN12" s="626"/>
      <c r="DO12" s="626"/>
      <c r="DP12" s="627"/>
      <c r="DQ12" s="634">
        <v>277431</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65133</v>
      </c>
      <c r="S13" s="626"/>
      <c r="T13" s="626"/>
      <c r="U13" s="626"/>
      <c r="V13" s="626"/>
      <c r="W13" s="626"/>
      <c r="X13" s="626"/>
      <c r="Y13" s="627"/>
      <c r="Z13" s="628">
        <v>0.2</v>
      </c>
      <c r="AA13" s="628"/>
      <c r="AB13" s="628"/>
      <c r="AC13" s="628"/>
      <c r="AD13" s="629">
        <v>65133</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3992659</v>
      </c>
      <c r="BH13" s="626"/>
      <c r="BI13" s="626"/>
      <c r="BJ13" s="626"/>
      <c r="BK13" s="626"/>
      <c r="BL13" s="626"/>
      <c r="BM13" s="626"/>
      <c r="BN13" s="627"/>
      <c r="BO13" s="628">
        <v>46.6</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2120406</v>
      </c>
      <c r="CS13" s="626"/>
      <c r="CT13" s="626"/>
      <c r="CU13" s="626"/>
      <c r="CV13" s="626"/>
      <c r="CW13" s="626"/>
      <c r="CX13" s="626"/>
      <c r="CY13" s="627"/>
      <c r="CZ13" s="628">
        <v>6.8</v>
      </c>
      <c r="DA13" s="628"/>
      <c r="DB13" s="628"/>
      <c r="DC13" s="628"/>
      <c r="DD13" s="634">
        <v>423534</v>
      </c>
      <c r="DE13" s="626"/>
      <c r="DF13" s="626"/>
      <c r="DG13" s="626"/>
      <c r="DH13" s="626"/>
      <c r="DI13" s="626"/>
      <c r="DJ13" s="626"/>
      <c r="DK13" s="626"/>
      <c r="DL13" s="626"/>
      <c r="DM13" s="626"/>
      <c r="DN13" s="626"/>
      <c r="DO13" s="626"/>
      <c r="DP13" s="627"/>
      <c r="DQ13" s="634">
        <v>1648402</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253381</v>
      </c>
      <c r="BH14" s="626"/>
      <c r="BI14" s="626"/>
      <c r="BJ14" s="626"/>
      <c r="BK14" s="626"/>
      <c r="BL14" s="626"/>
      <c r="BM14" s="626"/>
      <c r="BN14" s="627"/>
      <c r="BO14" s="628">
        <v>3</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1003016</v>
      </c>
      <c r="CS14" s="626"/>
      <c r="CT14" s="626"/>
      <c r="CU14" s="626"/>
      <c r="CV14" s="626"/>
      <c r="CW14" s="626"/>
      <c r="CX14" s="626"/>
      <c r="CY14" s="627"/>
      <c r="CZ14" s="628">
        <v>3.2</v>
      </c>
      <c r="DA14" s="628"/>
      <c r="DB14" s="628"/>
      <c r="DC14" s="628"/>
      <c r="DD14" s="634">
        <v>132729</v>
      </c>
      <c r="DE14" s="626"/>
      <c r="DF14" s="626"/>
      <c r="DG14" s="626"/>
      <c r="DH14" s="626"/>
      <c r="DI14" s="626"/>
      <c r="DJ14" s="626"/>
      <c r="DK14" s="626"/>
      <c r="DL14" s="626"/>
      <c r="DM14" s="626"/>
      <c r="DN14" s="626"/>
      <c r="DO14" s="626"/>
      <c r="DP14" s="627"/>
      <c r="DQ14" s="634">
        <v>885012</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46631</v>
      </c>
      <c r="S15" s="626"/>
      <c r="T15" s="626"/>
      <c r="U15" s="626"/>
      <c r="V15" s="626"/>
      <c r="W15" s="626"/>
      <c r="X15" s="626"/>
      <c r="Y15" s="627"/>
      <c r="Z15" s="628">
        <v>0.1</v>
      </c>
      <c r="AA15" s="628"/>
      <c r="AB15" s="628"/>
      <c r="AC15" s="628"/>
      <c r="AD15" s="629">
        <v>46631</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513542</v>
      </c>
      <c r="BH15" s="626"/>
      <c r="BI15" s="626"/>
      <c r="BJ15" s="626"/>
      <c r="BK15" s="626"/>
      <c r="BL15" s="626"/>
      <c r="BM15" s="626"/>
      <c r="BN15" s="627"/>
      <c r="BO15" s="628">
        <v>6</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7077937</v>
      </c>
      <c r="CS15" s="626"/>
      <c r="CT15" s="626"/>
      <c r="CU15" s="626"/>
      <c r="CV15" s="626"/>
      <c r="CW15" s="626"/>
      <c r="CX15" s="626"/>
      <c r="CY15" s="627"/>
      <c r="CZ15" s="628">
        <v>22.7</v>
      </c>
      <c r="DA15" s="628"/>
      <c r="DB15" s="628"/>
      <c r="DC15" s="628"/>
      <c r="DD15" s="634">
        <v>4583781</v>
      </c>
      <c r="DE15" s="626"/>
      <c r="DF15" s="626"/>
      <c r="DG15" s="626"/>
      <c r="DH15" s="626"/>
      <c r="DI15" s="626"/>
      <c r="DJ15" s="626"/>
      <c r="DK15" s="626"/>
      <c r="DL15" s="626"/>
      <c r="DM15" s="626"/>
      <c r="DN15" s="626"/>
      <c r="DO15" s="626"/>
      <c r="DP15" s="627"/>
      <c r="DQ15" s="634">
        <v>2394846</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8329495</v>
      </c>
      <c r="S16" s="626"/>
      <c r="T16" s="626"/>
      <c r="U16" s="626"/>
      <c r="V16" s="626"/>
      <c r="W16" s="626"/>
      <c r="X16" s="626"/>
      <c r="Y16" s="627"/>
      <c r="Z16" s="628">
        <v>25.6</v>
      </c>
      <c r="AA16" s="628"/>
      <c r="AB16" s="628"/>
      <c r="AC16" s="628"/>
      <c r="AD16" s="629">
        <v>7452137</v>
      </c>
      <c r="AE16" s="629"/>
      <c r="AF16" s="629"/>
      <c r="AG16" s="629"/>
      <c r="AH16" s="629"/>
      <c r="AI16" s="629"/>
      <c r="AJ16" s="629"/>
      <c r="AK16" s="629"/>
      <c r="AL16" s="630">
        <v>42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12201</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11342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7452137</v>
      </c>
      <c r="S17" s="626"/>
      <c r="T17" s="626"/>
      <c r="U17" s="626"/>
      <c r="V17" s="626"/>
      <c r="W17" s="626"/>
      <c r="X17" s="626"/>
      <c r="Y17" s="627"/>
      <c r="Z17" s="628">
        <v>22.9</v>
      </c>
      <c r="AA17" s="628"/>
      <c r="AB17" s="628"/>
      <c r="AC17" s="628"/>
      <c r="AD17" s="629">
        <v>7452137</v>
      </c>
      <c r="AE17" s="629"/>
      <c r="AF17" s="629"/>
      <c r="AG17" s="629"/>
      <c r="AH17" s="629"/>
      <c r="AI17" s="629"/>
      <c r="AJ17" s="629"/>
      <c r="AK17" s="629"/>
      <c r="AL17" s="630">
        <v>42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3800565</v>
      </c>
      <c r="CS17" s="626"/>
      <c r="CT17" s="626"/>
      <c r="CU17" s="626"/>
      <c r="CV17" s="626"/>
      <c r="CW17" s="626"/>
      <c r="CX17" s="626"/>
      <c r="CY17" s="627"/>
      <c r="CZ17" s="628">
        <v>12.2</v>
      </c>
      <c r="DA17" s="628"/>
      <c r="DB17" s="628"/>
      <c r="DC17" s="628"/>
      <c r="DD17" s="634" t="s">
        <v>113</v>
      </c>
      <c r="DE17" s="626"/>
      <c r="DF17" s="626"/>
      <c r="DG17" s="626"/>
      <c r="DH17" s="626"/>
      <c r="DI17" s="626"/>
      <c r="DJ17" s="626"/>
      <c r="DK17" s="626"/>
      <c r="DL17" s="626"/>
      <c r="DM17" s="626"/>
      <c r="DN17" s="626"/>
      <c r="DO17" s="626"/>
      <c r="DP17" s="627"/>
      <c r="DQ17" s="634">
        <v>3797914</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877358</v>
      </c>
      <c r="S18" s="626"/>
      <c r="T18" s="626"/>
      <c r="U18" s="626"/>
      <c r="V18" s="626"/>
      <c r="W18" s="626"/>
      <c r="X18" s="626"/>
      <c r="Y18" s="627"/>
      <c r="Z18" s="628">
        <v>2.7</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10984</v>
      </c>
      <c r="BH19" s="626"/>
      <c r="BI19" s="626"/>
      <c r="BJ19" s="626"/>
      <c r="BK19" s="626"/>
      <c r="BL19" s="626"/>
      <c r="BM19" s="626"/>
      <c r="BN19" s="627"/>
      <c r="BO19" s="628">
        <v>0.1</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18551425</v>
      </c>
      <c r="S20" s="626"/>
      <c r="T20" s="626"/>
      <c r="U20" s="626"/>
      <c r="V20" s="626"/>
      <c r="W20" s="626"/>
      <c r="X20" s="626"/>
      <c r="Y20" s="627"/>
      <c r="Z20" s="628">
        <v>57</v>
      </c>
      <c r="AA20" s="628"/>
      <c r="AB20" s="628"/>
      <c r="AC20" s="628"/>
      <c r="AD20" s="629">
        <v>17674067</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10984</v>
      </c>
      <c r="BH20" s="626"/>
      <c r="BI20" s="626"/>
      <c r="BJ20" s="626"/>
      <c r="BK20" s="626"/>
      <c r="BL20" s="626"/>
      <c r="BM20" s="626"/>
      <c r="BN20" s="627"/>
      <c r="BO20" s="628">
        <v>0.1</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31185804</v>
      </c>
      <c r="CS20" s="626"/>
      <c r="CT20" s="626"/>
      <c r="CU20" s="626"/>
      <c r="CV20" s="626"/>
      <c r="CW20" s="626"/>
      <c r="CX20" s="626"/>
      <c r="CY20" s="627"/>
      <c r="CZ20" s="628">
        <v>100</v>
      </c>
      <c r="DA20" s="628"/>
      <c r="DB20" s="628"/>
      <c r="DC20" s="628"/>
      <c r="DD20" s="634">
        <v>5913422</v>
      </c>
      <c r="DE20" s="626"/>
      <c r="DF20" s="626"/>
      <c r="DG20" s="626"/>
      <c r="DH20" s="626"/>
      <c r="DI20" s="626"/>
      <c r="DJ20" s="626"/>
      <c r="DK20" s="626"/>
      <c r="DL20" s="626"/>
      <c r="DM20" s="626"/>
      <c r="DN20" s="626"/>
      <c r="DO20" s="626"/>
      <c r="DP20" s="627"/>
      <c r="DQ20" s="634">
        <v>20311166</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8658</v>
      </c>
      <c r="S21" s="626"/>
      <c r="T21" s="626"/>
      <c r="U21" s="626"/>
      <c r="V21" s="626"/>
      <c r="W21" s="626"/>
      <c r="X21" s="626"/>
      <c r="Y21" s="627"/>
      <c r="Z21" s="628">
        <v>0</v>
      </c>
      <c r="AA21" s="628"/>
      <c r="AB21" s="628"/>
      <c r="AC21" s="628"/>
      <c r="AD21" s="629">
        <v>8658</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10984</v>
      </c>
      <c r="BH21" s="626"/>
      <c r="BI21" s="626"/>
      <c r="BJ21" s="626"/>
      <c r="BK21" s="626"/>
      <c r="BL21" s="626"/>
      <c r="BM21" s="626"/>
      <c r="BN21" s="627"/>
      <c r="BO21" s="628">
        <v>0.1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529177</v>
      </c>
      <c r="S22" s="626"/>
      <c r="T22" s="626"/>
      <c r="U22" s="626"/>
      <c r="V22" s="626"/>
      <c r="W22" s="626"/>
      <c r="X22" s="626"/>
      <c r="Y22" s="627"/>
      <c r="Z22" s="628">
        <v>1.6</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332517</v>
      </c>
      <c r="S23" s="626"/>
      <c r="T23" s="626"/>
      <c r="U23" s="626"/>
      <c r="V23" s="626"/>
      <c r="W23" s="626"/>
      <c r="X23" s="626"/>
      <c r="Y23" s="627"/>
      <c r="Z23" s="628">
        <v>1</v>
      </c>
      <c r="AA23" s="628"/>
      <c r="AB23" s="628"/>
      <c r="AC23" s="628"/>
      <c r="AD23" s="629">
        <v>14313</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47160</v>
      </c>
      <c r="S24" s="626"/>
      <c r="T24" s="626"/>
      <c r="U24" s="626"/>
      <c r="V24" s="626"/>
      <c r="W24" s="626"/>
      <c r="X24" s="626"/>
      <c r="Y24" s="627"/>
      <c r="Z24" s="628">
        <v>0.1</v>
      </c>
      <c r="AA24" s="628"/>
      <c r="AB24" s="628"/>
      <c r="AC24" s="628"/>
      <c r="AD24" s="629">
        <v>221</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13588178</v>
      </c>
      <c r="CS24" s="615"/>
      <c r="CT24" s="615"/>
      <c r="CU24" s="615"/>
      <c r="CV24" s="615"/>
      <c r="CW24" s="615"/>
      <c r="CX24" s="615"/>
      <c r="CY24" s="616"/>
      <c r="CZ24" s="652">
        <v>43.6</v>
      </c>
      <c r="DA24" s="653"/>
      <c r="DB24" s="653"/>
      <c r="DC24" s="654"/>
      <c r="DD24" s="651">
        <v>9694224</v>
      </c>
      <c r="DE24" s="615"/>
      <c r="DF24" s="615"/>
      <c r="DG24" s="615"/>
      <c r="DH24" s="615"/>
      <c r="DI24" s="615"/>
      <c r="DJ24" s="615"/>
      <c r="DK24" s="616"/>
      <c r="DL24" s="651">
        <v>9049761</v>
      </c>
      <c r="DM24" s="615"/>
      <c r="DN24" s="615"/>
      <c r="DO24" s="615"/>
      <c r="DP24" s="615"/>
      <c r="DQ24" s="615"/>
      <c r="DR24" s="615"/>
      <c r="DS24" s="615"/>
      <c r="DT24" s="615"/>
      <c r="DU24" s="615"/>
      <c r="DV24" s="616"/>
      <c r="DW24" s="619">
        <v>48.4</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3333688</v>
      </c>
      <c r="S25" s="626"/>
      <c r="T25" s="626"/>
      <c r="U25" s="626"/>
      <c r="V25" s="626"/>
      <c r="W25" s="626"/>
      <c r="X25" s="626"/>
      <c r="Y25" s="627"/>
      <c r="Z25" s="628">
        <v>10.199999999999999</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4528795</v>
      </c>
      <c r="CS25" s="657"/>
      <c r="CT25" s="657"/>
      <c r="CU25" s="657"/>
      <c r="CV25" s="657"/>
      <c r="CW25" s="657"/>
      <c r="CX25" s="657"/>
      <c r="CY25" s="658"/>
      <c r="CZ25" s="659">
        <v>14.5</v>
      </c>
      <c r="DA25" s="660"/>
      <c r="DB25" s="660"/>
      <c r="DC25" s="661"/>
      <c r="DD25" s="634">
        <v>4161884</v>
      </c>
      <c r="DE25" s="657"/>
      <c r="DF25" s="657"/>
      <c r="DG25" s="657"/>
      <c r="DH25" s="657"/>
      <c r="DI25" s="657"/>
      <c r="DJ25" s="657"/>
      <c r="DK25" s="658"/>
      <c r="DL25" s="634">
        <v>4136750</v>
      </c>
      <c r="DM25" s="657"/>
      <c r="DN25" s="657"/>
      <c r="DO25" s="657"/>
      <c r="DP25" s="657"/>
      <c r="DQ25" s="657"/>
      <c r="DR25" s="657"/>
      <c r="DS25" s="657"/>
      <c r="DT25" s="657"/>
      <c r="DU25" s="657"/>
      <c r="DV25" s="658"/>
      <c r="DW25" s="630">
        <v>22.1</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3239264</v>
      </c>
      <c r="CS26" s="626"/>
      <c r="CT26" s="626"/>
      <c r="CU26" s="626"/>
      <c r="CV26" s="626"/>
      <c r="CW26" s="626"/>
      <c r="CX26" s="626"/>
      <c r="CY26" s="627"/>
      <c r="CZ26" s="659">
        <v>10.4</v>
      </c>
      <c r="DA26" s="660"/>
      <c r="DB26" s="660"/>
      <c r="DC26" s="661"/>
      <c r="DD26" s="634">
        <v>2884176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1663168</v>
      </c>
      <c r="S27" s="626"/>
      <c r="T27" s="626"/>
      <c r="U27" s="626"/>
      <c r="V27" s="626"/>
      <c r="W27" s="626"/>
      <c r="X27" s="626"/>
      <c r="Y27" s="627"/>
      <c r="Z27" s="628">
        <v>5.0999999999999996</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8576349</v>
      </c>
      <c r="BH27" s="626"/>
      <c r="BI27" s="626"/>
      <c r="BJ27" s="626"/>
      <c r="BK27" s="626"/>
      <c r="BL27" s="626"/>
      <c r="BM27" s="626"/>
      <c r="BN27" s="627"/>
      <c r="BO27" s="628">
        <v>100</v>
      </c>
      <c r="BP27" s="628"/>
      <c r="BQ27" s="628"/>
      <c r="BR27" s="628"/>
      <c r="BS27" s="634">
        <v>22990</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5258818</v>
      </c>
      <c r="CS27" s="657"/>
      <c r="CT27" s="657"/>
      <c r="CU27" s="657"/>
      <c r="CV27" s="657"/>
      <c r="CW27" s="657"/>
      <c r="CX27" s="657"/>
      <c r="CY27" s="658"/>
      <c r="CZ27" s="659">
        <v>16.899999999999999</v>
      </c>
      <c r="DA27" s="660"/>
      <c r="DB27" s="660"/>
      <c r="DC27" s="661"/>
      <c r="DD27" s="634">
        <v>1734426</v>
      </c>
      <c r="DE27" s="657"/>
      <c r="DF27" s="657"/>
      <c r="DG27" s="657"/>
      <c r="DH27" s="657"/>
      <c r="DI27" s="657"/>
      <c r="DJ27" s="657"/>
      <c r="DK27" s="658"/>
      <c r="DL27" s="634">
        <v>1729337</v>
      </c>
      <c r="DM27" s="657"/>
      <c r="DN27" s="657"/>
      <c r="DO27" s="657"/>
      <c r="DP27" s="657"/>
      <c r="DQ27" s="657"/>
      <c r="DR27" s="657"/>
      <c r="DS27" s="657"/>
      <c r="DT27" s="657"/>
      <c r="DU27" s="657"/>
      <c r="DV27" s="658"/>
      <c r="DW27" s="630">
        <v>9.3000000000000007</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148335</v>
      </c>
      <c r="S28" s="626"/>
      <c r="T28" s="626"/>
      <c r="U28" s="626"/>
      <c r="V28" s="626"/>
      <c r="W28" s="626"/>
      <c r="X28" s="626"/>
      <c r="Y28" s="627"/>
      <c r="Z28" s="628">
        <v>0.5</v>
      </c>
      <c r="AA28" s="628"/>
      <c r="AB28" s="628"/>
      <c r="AC28" s="628"/>
      <c r="AD28" s="629">
        <v>7913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3800565</v>
      </c>
      <c r="CS28" s="626"/>
      <c r="CT28" s="626"/>
      <c r="CU28" s="626"/>
      <c r="CV28" s="626"/>
      <c r="CW28" s="626"/>
      <c r="CX28" s="626"/>
      <c r="CY28" s="627"/>
      <c r="CZ28" s="659">
        <v>12.2</v>
      </c>
      <c r="DA28" s="660"/>
      <c r="DB28" s="660"/>
      <c r="DC28" s="661"/>
      <c r="DD28" s="634">
        <v>3797914</v>
      </c>
      <c r="DE28" s="626"/>
      <c r="DF28" s="626"/>
      <c r="DG28" s="626"/>
      <c r="DH28" s="626"/>
      <c r="DI28" s="626"/>
      <c r="DJ28" s="626"/>
      <c r="DK28" s="627"/>
      <c r="DL28" s="634">
        <v>3183674</v>
      </c>
      <c r="DM28" s="626"/>
      <c r="DN28" s="626"/>
      <c r="DO28" s="626"/>
      <c r="DP28" s="626"/>
      <c r="DQ28" s="626"/>
      <c r="DR28" s="626"/>
      <c r="DS28" s="626"/>
      <c r="DT28" s="626"/>
      <c r="DU28" s="626"/>
      <c r="DV28" s="627"/>
      <c r="DW28" s="630">
        <v>17</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256428</v>
      </c>
      <c r="S29" s="626"/>
      <c r="T29" s="626"/>
      <c r="U29" s="626"/>
      <c r="V29" s="626"/>
      <c r="W29" s="626"/>
      <c r="X29" s="626"/>
      <c r="Y29" s="627"/>
      <c r="Z29" s="628">
        <v>0.8</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3800360</v>
      </c>
      <c r="CS29" s="657"/>
      <c r="CT29" s="657"/>
      <c r="CU29" s="657"/>
      <c r="CV29" s="657"/>
      <c r="CW29" s="657"/>
      <c r="CX29" s="657"/>
      <c r="CY29" s="658"/>
      <c r="CZ29" s="659">
        <v>12.2</v>
      </c>
      <c r="DA29" s="660"/>
      <c r="DB29" s="660"/>
      <c r="DC29" s="661"/>
      <c r="DD29" s="634">
        <v>3797709</v>
      </c>
      <c r="DE29" s="657"/>
      <c r="DF29" s="657"/>
      <c r="DG29" s="657"/>
      <c r="DH29" s="657"/>
      <c r="DI29" s="657"/>
      <c r="DJ29" s="657"/>
      <c r="DK29" s="658"/>
      <c r="DL29" s="634">
        <v>3183469</v>
      </c>
      <c r="DM29" s="657"/>
      <c r="DN29" s="657"/>
      <c r="DO29" s="657"/>
      <c r="DP29" s="657"/>
      <c r="DQ29" s="657"/>
      <c r="DR29" s="657"/>
      <c r="DS29" s="657"/>
      <c r="DT29" s="657"/>
      <c r="DU29" s="657"/>
      <c r="DV29" s="658"/>
      <c r="DW29" s="630">
        <v>17</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148049</v>
      </c>
      <c r="S30" s="626"/>
      <c r="T30" s="626"/>
      <c r="U30" s="626"/>
      <c r="V30" s="626"/>
      <c r="W30" s="626"/>
      <c r="X30" s="626"/>
      <c r="Y30" s="627"/>
      <c r="Z30" s="628">
        <v>0.5</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98.5</v>
      </c>
      <c r="BH30" s="684"/>
      <c r="BI30" s="684"/>
      <c r="BJ30" s="684"/>
      <c r="BK30" s="684"/>
      <c r="BL30" s="684"/>
      <c r="BM30" s="620">
        <v>93.7</v>
      </c>
      <c r="BN30" s="684"/>
      <c r="BO30" s="684"/>
      <c r="BP30" s="684"/>
      <c r="BQ30" s="685"/>
      <c r="BR30" s="683">
        <v>98.4</v>
      </c>
      <c r="BS30" s="684"/>
      <c r="BT30" s="684"/>
      <c r="BU30" s="684"/>
      <c r="BV30" s="684"/>
      <c r="BW30" s="684"/>
      <c r="BX30" s="620">
        <v>93.3</v>
      </c>
      <c r="BY30" s="684"/>
      <c r="BZ30" s="684"/>
      <c r="CA30" s="684"/>
      <c r="CB30" s="685"/>
      <c r="CD30" s="688"/>
      <c r="CE30" s="689"/>
      <c r="CF30" s="639" t="s">
        <v>292</v>
      </c>
      <c r="CG30" s="640"/>
      <c r="CH30" s="640"/>
      <c r="CI30" s="640"/>
      <c r="CJ30" s="640"/>
      <c r="CK30" s="640"/>
      <c r="CL30" s="640"/>
      <c r="CM30" s="640"/>
      <c r="CN30" s="640"/>
      <c r="CO30" s="640"/>
      <c r="CP30" s="640"/>
      <c r="CQ30" s="641"/>
      <c r="CR30" s="625">
        <v>3558630</v>
      </c>
      <c r="CS30" s="626"/>
      <c r="CT30" s="626"/>
      <c r="CU30" s="626"/>
      <c r="CV30" s="626"/>
      <c r="CW30" s="626"/>
      <c r="CX30" s="626"/>
      <c r="CY30" s="627"/>
      <c r="CZ30" s="659">
        <v>11.4</v>
      </c>
      <c r="DA30" s="660"/>
      <c r="DB30" s="660"/>
      <c r="DC30" s="661"/>
      <c r="DD30" s="634">
        <v>3556225</v>
      </c>
      <c r="DE30" s="626"/>
      <c r="DF30" s="626"/>
      <c r="DG30" s="626"/>
      <c r="DH30" s="626"/>
      <c r="DI30" s="626"/>
      <c r="DJ30" s="626"/>
      <c r="DK30" s="627"/>
      <c r="DL30" s="634">
        <v>2941985</v>
      </c>
      <c r="DM30" s="626"/>
      <c r="DN30" s="626"/>
      <c r="DO30" s="626"/>
      <c r="DP30" s="626"/>
      <c r="DQ30" s="626"/>
      <c r="DR30" s="626"/>
      <c r="DS30" s="626"/>
      <c r="DT30" s="626"/>
      <c r="DU30" s="626"/>
      <c r="DV30" s="627"/>
      <c r="DW30" s="630">
        <v>15.7</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1847241</v>
      </c>
      <c r="S31" s="626"/>
      <c r="T31" s="626"/>
      <c r="U31" s="626"/>
      <c r="V31" s="626"/>
      <c r="W31" s="626"/>
      <c r="X31" s="626"/>
      <c r="Y31" s="627"/>
      <c r="Z31" s="628">
        <v>5.7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98.8</v>
      </c>
      <c r="BH31" s="657"/>
      <c r="BI31" s="657"/>
      <c r="BJ31" s="657"/>
      <c r="BK31" s="657"/>
      <c r="BL31" s="657"/>
      <c r="BM31" s="631">
        <v>95.7</v>
      </c>
      <c r="BN31" s="681"/>
      <c r="BO31" s="681"/>
      <c r="BP31" s="681"/>
      <c r="BQ31" s="682"/>
      <c r="BR31" s="680">
        <v>98.9</v>
      </c>
      <c r="BS31" s="657"/>
      <c r="BT31" s="657"/>
      <c r="BU31" s="657"/>
      <c r="BV31" s="657"/>
      <c r="BW31" s="657"/>
      <c r="BX31" s="631">
        <v>95.3</v>
      </c>
      <c r="BY31" s="681"/>
      <c r="BZ31" s="681"/>
      <c r="CA31" s="681"/>
      <c r="CB31" s="682"/>
      <c r="CD31" s="688"/>
      <c r="CE31" s="689"/>
      <c r="CF31" s="639" t="s">
        <v>296</v>
      </c>
      <c r="CG31" s="640"/>
      <c r="CH31" s="640"/>
      <c r="CI31" s="640"/>
      <c r="CJ31" s="640"/>
      <c r="CK31" s="640"/>
      <c r="CL31" s="640"/>
      <c r="CM31" s="640"/>
      <c r="CN31" s="640"/>
      <c r="CO31" s="640"/>
      <c r="CP31" s="640"/>
      <c r="CQ31" s="641"/>
      <c r="CR31" s="625">
        <v>241730</v>
      </c>
      <c r="CS31" s="657"/>
      <c r="CT31" s="657"/>
      <c r="CU31" s="657"/>
      <c r="CV31" s="657"/>
      <c r="CW31" s="657"/>
      <c r="CX31" s="657"/>
      <c r="CY31" s="658"/>
      <c r="CZ31" s="659">
        <v>0.8</v>
      </c>
      <c r="DA31" s="660"/>
      <c r="DB31" s="660"/>
      <c r="DC31" s="661"/>
      <c r="DD31" s="634">
        <v>241484</v>
      </c>
      <c r="DE31" s="657"/>
      <c r="DF31" s="657"/>
      <c r="DG31" s="657"/>
      <c r="DH31" s="657"/>
      <c r="DI31" s="657"/>
      <c r="DJ31" s="657"/>
      <c r="DK31" s="658"/>
      <c r="DL31" s="634">
        <v>241484</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231779</v>
      </c>
      <c r="S32" s="626"/>
      <c r="T32" s="626"/>
      <c r="U32" s="626"/>
      <c r="V32" s="626"/>
      <c r="W32" s="626"/>
      <c r="X32" s="626"/>
      <c r="Y32" s="627"/>
      <c r="Z32" s="628">
        <v>0.7</v>
      </c>
      <c r="AA32" s="628"/>
      <c r="AB32" s="628"/>
      <c r="AC32" s="628"/>
      <c r="AD32" s="629">
        <v>34404</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v>
      </c>
      <c r="BH32" s="693"/>
      <c r="BI32" s="693"/>
      <c r="BJ32" s="693"/>
      <c r="BK32" s="693"/>
      <c r="BL32" s="693"/>
      <c r="BM32" s="694">
        <v>91.1</v>
      </c>
      <c r="BN32" s="693"/>
      <c r="BO32" s="693"/>
      <c r="BP32" s="693"/>
      <c r="BQ32" s="695"/>
      <c r="BR32" s="692">
        <v>97.8</v>
      </c>
      <c r="BS32" s="693"/>
      <c r="BT32" s="693"/>
      <c r="BU32" s="693"/>
      <c r="BV32" s="693"/>
      <c r="BW32" s="693"/>
      <c r="BX32" s="694">
        <v>90.6</v>
      </c>
      <c r="BY32" s="693"/>
      <c r="BZ32" s="693"/>
      <c r="CA32" s="693"/>
      <c r="CB32" s="695"/>
      <c r="CD32" s="690"/>
      <c r="CE32" s="691"/>
      <c r="CF32" s="639" t="s">
        <v>299</v>
      </c>
      <c r="CG32" s="640"/>
      <c r="CH32" s="640"/>
      <c r="CI32" s="640"/>
      <c r="CJ32" s="640"/>
      <c r="CK32" s="640"/>
      <c r="CL32" s="640"/>
      <c r="CM32" s="640"/>
      <c r="CN32" s="640"/>
      <c r="CO32" s="640"/>
      <c r="CP32" s="640"/>
      <c r="CQ32" s="641"/>
      <c r="CR32" s="625">
        <v>205</v>
      </c>
      <c r="CS32" s="626"/>
      <c r="CT32" s="626"/>
      <c r="CU32" s="626"/>
      <c r="CV32" s="626"/>
      <c r="CW32" s="626"/>
      <c r="CX32" s="626"/>
      <c r="CY32" s="627"/>
      <c r="CZ32" s="659">
        <v>0</v>
      </c>
      <c r="DA32" s="660"/>
      <c r="DB32" s="660"/>
      <c r="DC32" s="661"/>
      <c r="DD32" s="634">
        <v>205</v>
      </c>
      <c r="DE32" s="626"/>
      <c r="DF32" s="626"/>
      <c r="DG32" s="626"/>
      <c r="DH32" s="626"/>
      <c r="DI32" s="626"/>
      <c r="DJ32" s="626"/>
      <c r="DK32" s="627"/>
      <c r="DL32" s="634">
        <v>205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5445310</v>
      </c>
      <c r="S33" s="626"/>
      <c r="T33" s="626"/>
      <c r="U33" s="626"/>
      <c r="V33" s="626"/>
      <c r="W33" s="626"/>
      <c r="X33" s="626"/>
      <c r="Y33" s="627"/>
      <c r="Z33" s="628">
        <v>16.7</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11672003</v>
      </c>
      <c r="CS33" s="657"/>
      <c r="CT33" s="657"/>
      <c r="CU33" s="657"/>
      <c r="CV33" s="657"/>
      <c r="CW33" s="657"/>
      <c r="CX33" s="657"/>
      <c r="CY33" s="658"/>
      <c r="CZ33" s="659">
        <v>37.4</v>
      </c>
      <c r="DA33" s="660"/>
      <c r="DB33" s="660"/>
      <c r="DC33" s="661"/>
      <c r="DD33" s="634">
        <v>9819764</v>
      </c>
      <c r="DE33" s="657"/>
      <c r="DF33" s="657"/>
      <c r="DG33" s="657"/>
      <c r="DH33" s="657"/>
      <c r="DI33" s="657"/>
      <c r="DJ33" s="657"/>
      <c r="DK33" s="658"/>
      <c r="DL33" s="634">
        <v>7171273</v>
      </c>
      <c r="DM33" s="657"/>
      <c r="DN33" s="657"/>
      <c r="DO33" s="657"/>
      <c r="DP33" s="657"/>
      <c r="DQ33" s="657"/>
      <c r="DR33" s="657"/>
      <c r="DS33" s="657"/>
      <c r="DT33" s="657"/>
      <c r="DU33" s="657"/>
      <c r="DV33" s="658"/>
      <c r="DW33" s="630">
        <v>38.4</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5010566</v>
      </c>
      <c r="CS34" s="626"/>
      <c r="CT34" s="626"/>
      <c r="CU34" s="626"/>
      <c r="CV34" s="626"/>
      <c r="CW34" s="626"/>
      <c r="CX34" s="626"/>
      <c r="CY34" s="627"/>
      <c r="CZ34" s="659">
        <v>16.100000000000001</v>
      </c>
      <c r="DA34" s="660"/>
      <c r="DB34" s="660"/>
      <c r="DC34" s="661"/>
      <c r="DD34" s="634">
        <v>4024868</v>
      </c>
      <c r="DE34" s="626"/>
      <c r="DF34" s="626"/>
      <c r="DG34" s="626"/>
      <c r="DH34" s="626"/>
      <c r="DI34" s="626"/>
      <c r="DJ34" s="626"/>
      <c r="DK34" s="627"/>
      <c r="DL34" s="634">
        <v>3400641</v>
      </c>
      <c r="DM34" s="626"/>
      <c r="DN34" s="626"/>
      <c r="DO34" s="626"/>
      <c r="DP34" s="626"/>
      <c r="DQ34" s="626"/>
      <c r="DR34" s="626"/>
      <c r="DS34" s="626"/>
      <c r="DT34" s="626"/>
      <c r="DU34" s="626"/>
      <c r="DV34" s="627"/>
      <c r="DW34" s="630">
        <v>18.2</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946110</v>
      </c>
      <c r="S35" s="626"/>
      <c r="T35" s="626"/>
      <c r="U35" s="626"/>
      <c r="V35" s="626"/>
      <c r="W35" s="626"/>
      <c r="X35" s="626"/>
      <c r="Y35" s="627"/>
      <c r="Z35" s="628">
        <v>2.9</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3432493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244418</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247355</v>
      </c>
      <c r="CS35" s="657"/>
      <c r="CT35" s="657"/>
      <c r="CU35" s="657"/>
      <c r="CV35" s="657"/>
      <c r="CW35" s="657"/>
      <c r="CX35" s="657"/>
      <c r="CY35" s="658"/>
      <c r="CZ35" s="659">
        <v>0.8</v>
      </c>
      <c r="DA35" s="660"/>
      <c r="DB35" s="660"/>
      <c r="DC35" s="661"/>
      <c r="DD35" s="634">
        <v>231534</v>
      </c>
      <c r="DE35" s="657"/>
      <c r="DF35" s="657"/>
      <c r="DG35" s="657"/>
      <c r="DH35" s="657"/>
      <c r="DI35" s="657"/>
      <c r="DJ35" s="657"/>
      <c r="DK35" s="658"/>
      <c r="DL35" s="634">
        <v>231534</v>
      </c>
      <c r="DM35" s="657"/>
      <c r="DN35" s="657"/>
      <c r="DO35" s="657"/>
      <c r="DP35" s="657"/>
      <c r="DQ35" s="657"/>
      <c r="DR35" s="657"/>
      <c r="DS35" s="657"/>
      <c r="DT35" s="657"/>
      <c r="DU35" s="657"/>
      <c r="DV35" s="658"/>
      <c r="DW35" s="630">
        <v>1.2</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32542935</v>
      </c>
      <c r="S36" s="698"/>
      <c r="T36" s="698"/>
      <c r="U36" s="698"/>
      <c r="V36" s="698"/>
      <c r="W36" s="698"/>
      <c r="X36" s="698"/>
      <c r="Y36" s="699"/>
      <c r="Z36" s="700">
        <v>100</v>
      </c>
      <c r="AA36" s="700"/>
      <c r="AB36" s="700"/>
      <c r="AC36" s="700"/>
      <c r="AD36" s="701">
        <v>17739576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1100495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145167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1863284</v>
      </c>
      <c r="CS36" s="626"/>
      <c r="CT36" s="626"/>
      <c r="CU36" s="626"/>
      <c r="CV36" s="626"/>
      <c r="CW36" s="626"/>
      <c r="CX36" s="626"/>
      <c r="CY36" s="627"/>
      <c r="CZ36" s="659">
        <v>6</v>
      </c>
      <c r="DA36" s="660"/>
      <c r="DB36" s="660"/>
      <c r="DC36" s="661"/>
      <c r="DD36" s="634">
        <v>1577850</v>
      </c>
      <c r="DE36" s="626"/>
      <c r="DF36" s="626"/>
      <c r="DG36" s="626"/>
      <c r="DH36" s="626"/>
      <c r="DI36" s="626"/>
      <c r="DJ36" s="626"/>
      <c r="DK36" s="627"/>
      <c r="DL36" s="634">
        <v>1260807</v>
      </c>
      <c r="DM36" s="626"/>
      <c r="DN36" s="626"/>
      <c r="DO36" s="626"/>
      <c r="DP36" s="626"/>
      <c r="DQ36" s="626"/>
      <c r="DR36" s="626"/>
      <c r="DS36" s="626"/>
      <c r="DT36" s="626"/>
      <c r="DU36" s="626"/>
      <c r="DV36" s="627"/>
      <c r="DW36" s="630">
        <v>6.7</v>
      </c>
      <c r="DX36" s="655"/>
      <c r="DY36" s="655"/>
      <c r="DZ36" s="655"/>
      <c r="EA36" s="655"/>
      <c r="EB36" s="655"/>
      <c r="EC36" s="656"/>
    </row>
    <row r="37" spans="2:133" ht="11.25" customHeight="1">
      <c r="AQ37" s="704" t="s">
        <v>314</v>
      </c>
      <c r="AR37" s="705"/>
      <c r="AS37" s="705"/>
      <c r="AT37" s="705"/>
      <c r="AU37" s="705"/>
      <c r="AV37" s="705"/>
      <c r="AW37" s="705"/>
      <c r="AX37" s="705"/>
      <c r="AY37" s="706"/>
      <c r="AZ37" s="625">
        <v>60218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9957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691822</v>
      </c>
      <c r="CS37" s="657"/>
      <c r="CT37" s="657"/>
      <c r="CU37" s="657"/>
      <c r="CV37" s="657"/>
      <c r="CW37" s="657"/>
      <c r="CX37" s="657"/>
      <c r="CY37" s="658"/>
      <c r="CZ37" s="659">
        <v>2.2000000000000002</v>
      </c>
      <c r="DA37" s="660"/>
      <c r="DB37" s="660"/>
      <c r="DC37" s="661"/>
      <c r="DD37" s="634">
        <v>690886</v>
      </c>
      <c r="DE37" s="657"/>
      <c r="DF37" s="657"/>
      <c r="DG37" s="657"/>
      <c r="DH37" s="657"/>
      <c r="DI37" s="657"/>
      <c r="DJ37" s="657"/>
      <c r="DK37" s="658"/>
      <c r="DL37" s="634">
        <v>616648</v>
      </c>
      <c r="DM37" s="657"/>
      <c r="DN37" s="657"/>
      <c r="DO37" s="657"/>
      <c r="DP37" s="657"/>
      <c r="DQ37" s="657"/>
      <c r="DR37" s="657"/>
      <c r="DS37" s="657"/>
      <c r="DT37" s="657"/>
      <c r="DU37" s="657"/>
      <c r="DV37" s="658"/>
      <c r="DW37" s="630">
        <v>3.3</v>
      </c>
      <c r="DX37" s="655"/>
      <c r="DY37" s="655"/>
      <c r="DZ37" s="655"/>
      <c r="EA37" s="655"/>
      <c r="EB37" s="655"/>
      <c r="EC37" s="656"/>
    </row>
    <row r="38" spans="2:133" ht="11.25" customHeight="1">
      <c r="AQ38" s="704" t="s">
        <v>317</v>
      </c>
      <c r="AR38" s="705"/>
      <c r="AS38" s="705"/>
      <c r="AT38" s="705"/>
      <c r="AU38" s="705"/>
      <c r="AV38" s="705"/>
      <c r="AW38" s="705"/>
      <c r="AX38" s="705"/>
      <c r="AY38" s="706"/>
      <c r="AZ38" s="625">
        <v>54707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17420</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3377786</v>
      </c>
      <c r="CS38" s="626"/>
      <c r="CT38" s="626"/>
      <c r="CU38" s="626"/>
      <c r="CV38" s="626"/>
      <c r="CW38" s="626"/>
      <c r="CX38" s="626"/>
      <c r="CY38" s="627"/>
      <c r="CZ38" s="659">
        <v>10.8</v>
      </c>
      <c r="DA38" s="660"/>
      <c r="DB38" s="660"/>
      <c r="DC38" s="661"/>
      <c r="DD38" s="634">
        <v>2944510</v>
      </c>
      <c r="DE38" s="626"/>
      <c r="DF38" s="626"/>
      <c r="DG38" s="626"/>
      <c r="DH38" s="626"/>
      <c r="DI38" s="626"/>
      <c r="DJ38" s="626"/>
      <c r="DK38" s="627"/>
      <c r="DL38" s="634">
        <v>2278291</v>
      </c>
      <c r="DM38" s="626"/>
      <c r="DN38" s="626"/>
      <c r="DO38" s="626"/>
      <c r="DP38" s="626"/>
      <c r="DQ38" s="626"/>
      <c r="DR38" s="626"/>
      <c r="DS38" s="626"/>
      <c r="DT38" s="626"/>
      <c r="DU38" s="626"/>
      <c r="DV38" s="627"/>
      <c r="DW38" s="630">
        <v>12.2</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1166352</v>
      </c>
      <c r="CS39" s="657"/>
      <c r="CT39" s="657"/>
      <c r="CU39" s="657"/>
      <c r="CV39" s="657"/>
      <c r="CW39" s="657"/>
      <c r="CX39" s="657"/>
      <c r="CY39" s="658"/>
      <c r="CZ39" s="659">
        <v>3.7</v>
      </c>
      <c r="DA39" s="660"/>
      <c r="DB39" s="660"/>
      <c r="DC39" s="661"/>
      <c r="DD39" s="634">
        <v>1039802</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628155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6660</v>
      </c>
      <c r="CS40" s="626"/>
      <c r="CT40" s="626"/>
      <c r="CU40" s="626"/>
      <c r="CV40" s="626"/>
      <c r="CW40" s="626"/>
      <c r="CX40" s="626"/>
      <c r="CY40" s="627"/>
      <c r="CZ40" s="659">
        <v>0</v>
      </c>
      <c r="DA40" s="660"/>
      <c r="DB40" s="660"/>
      <c r="DC40" s="661"/>
      <c r="DD40" s="634">
        <v>1200</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1588918</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5925623</v>
      </c>
      <c r="CS42" s="626"/>
      <c r="CT42" s="626"/>
      <c r="CU42" s="626"/>
      <c r="CV42" s="626"/>
      <c r="CW42" s="626"/>
      <c r="CX42" s="626"/>
      <c r="CY42" s="627"/>
      <c r="CZ42" s="659">
        <v>19</v>
      </c>
      <c r="DA42" s="708"/>
      <c r="DB42" s="708"/>
      <c r="DC42" s="709"/>
      <c r="DD42" s="634">
        <v>797178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105370</v>
      </c>
      <c r="CS43" s="657"/>
      <c r="CT43" s="657"/>
      <c r="CU43" s="657"/>
      <c r="CV43" s="657"/>
      <c r="CW43" s="657"/>
      <c r="CX43" s="657"/>
      <c r="CY43" s="658"/>
      <c r="CZ43" s="659">
        <v>0.3</v>
      </c>
      <c r="DA43" s="660"/>
      <c r="DB43" s="660"/>
      <c r="DC43" s="661"/>
      <c r="DD43" s="634">
        <v>105370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5913422</v>
      </c>
      <c r="CS44" s="626"/>
      <c r="CT44" s="626"/>
      <c r="CU44" s="626"/>
      <c r="CV44" s="626"/>
      <c r="CW44" s="626"/>
      <c r="CX44" s="626"/>
      <c r="CY44" s="627"/>
      <c r="CZ44" s="659">
        <v>19</v>
      </c>
      <c r="DA44" s="708"/>
      <c r="DB44" s="708"/>
      <c r="DC44" s="709"/>
      <c r="DD44" s="634">
        <v>785836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1162111</v>
      </c>
      <c r="CS45" s="657"/>
      <c r="CT45" s="657"/>
      <c r="CU45" s="657"/>
      <c r="CV45" s="657"/>
      <c r="CW45" s="657"/>
      <c r="CX45" s="657"/>
      <c r="CY45" s="658"/>
      <c r="CZ45" s="659">
        <v>3.7</v>
      </c>
      <c r="DA45" s="660"/>
      <c r="DB45" s="660"/>
      <c r="DC45" s="661"/>
      <c r="DD45" s="634">
        <v>18345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4549098</v>
      </c>
      <c r="CS46" s="626"/>
      <c r="CT46" s="626"/>
      <c r="CU46" s="626"/>
      <c r="CV46" s="626"/>
      <c r="CW46" s="626"/>
      <c r="CX46" s="626"/>
      <c r="CY46" s="627"/>
      <c r="CZ46" s="659">
        <v>14.6</v>
      </c>
      <c r="DA46" s="708"/>
      <c r="DB46" s="708"/>
      <c r="DC46" s="709"/>
      <c r="DD46" s="634">
        <v>758735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12201</v>
      </c>
      <c r="CS47" s="657"/>
      <c r="CT47" s="657"/>
      <c r="CU47" s="657"/>
      <c r="CV47" s="657"/>
      <c r="CW47" s="657"/>
      <c r="CX47" s="657"/>
      <c r="CY47" s="658"/>
      <c r="CZ47" s="659">
        <v>0</v>
      </c>
      <c r="DA47" s="660"/>
      <c r="DB47" s="660"/>
      <c r="DC47" s="661"/>
      <c r="DD47" s="634">
        <v>11342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31185804</v>
      </c>
      <c r="CS49" s="693"/>
      <c r="CT49" s="693"/>
      <c r="CU49" s="693"/>
      <c r="CV49" s="693"/>
      <c r="CW49" s="693"/>
      <c r="CX49" s="693"/>
      <c r="CY49" s="720"/>
      <c r="CZ49" s="721">
        <v>100</v>
      </c>
      <c r="DA49" s="722"/>
      <c r="DB49" s="722"/>
      <c r="DC49" s="723"/>
      <c r="DD49" s="724">
        <v>20311166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32543</v>
      </c>
      <c r="R7" s="755"/>
      <c r="S7" s="755"/>
      <c r="T7" s="755"/>
      <c r="U7" s="755"/>
      <c r="V7" s="755">
        <v>31186</v>
      </c>
      <c r="W7" s="755"/>
      <c r="X7" s="755"/>
      <c r="Y7" s="755"/>
      <c r="Z7" s="755"/>
      <c r="AA7" s="755">
        <v>1357</v>
      </c>
      <c r="AB7" s="755"/>
      <c r="AC7" s="755"/>
      <c r="AD7" s="755"/>
      <c r="AE7" s="756"/>
      <c r="AF7" s="757">
        <v>1274</v>
      </c>
      <c r="AG7" s="758"/>
      <c r="AH7" s="758"/>
      <c r="AI7" s="758"/>
      <c r="AJ7" s="759"/>
      <c r="AK7" s="794">
        <v>148</v>
      </c>
      <c r="AL7" s="795"/>
      <c r="AM7" s="795"/>
      <c r="AN7" s="795"/>
      <c r="AO7" s="795"/>
      <c r="AP7" s="795">
        <v>27606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558</v>
      </c>
      <c r="BT7" s="799"/>
      <c r="BU7" s="799"/>
      <c r="BV7" s="799"/>
      <c r="BW7" s="799"/>
      <c r="BX7" s="799"/>
      <c r="BY7" s="799"/>
      <c r="BZ7" s="799"/>
      <c r="CA7" s="799"/>
      <c r="CB7" s="799"/>
      <c r="CC7" s="799"/>
      <c r="CD7" s="799"/>
      <c r="CE7" s="799"/>
      <c r="CF7" s="799"/>
      <c r="CG7" s="800"/>
      <c r="CH7" s="791">
        <v>48</v>
      </c>
      <c r="CI7" s="792"/>
      <c r="CJ7" s="792"/>
      <c r="CK7" s="792"/>
      <c r="CL7" s="793"/>
      <c r="CM7" s="791">
        <v>396</v>
      </c>
      <c r="CN7" s="792"/>
      <c r="CO7" s="792"/>
      <c r="CP7" s="792"/>
      <c r="CQ7" s="793"/>
      <c r="CR7" s="791">
        <v>80</v>
      </c>
      <c r="CS7" s="792"/>
      <c r="CT7" s="792"/>
      <c r="CU7" s="792"/>
      <c r="CV7" s="793"/>
      <c r="CW7" s="791" t="s">
        <v>538</v>
      </c>
      <c r="CX7" s="792"/>
      <c r="CY7" s="792"/>
      <c r="CZ7" s="792"/>
      <c r="DA7" s="793"/>
      <c r="DB7" s="791" t="s">
        <v>538</v>
      </c>
      <c r="DC7" s="792"/>
      <c r="DD7" s="792"/>
      <c r="DE7" s="792"/>
      <c r="DF7" s="793"/>
      <c r="DG7" s="791" t="s">
        <v>538</v>
      </c>
      <c r="DH7" s="792"/>
      <c r="DI7" s="792"/>
      <c r="DJ7" s="792"/>
      <c r="DK7" s="793"/>
      <c r="DL7" s="791" t="s">
        <v>538</v>
      </c>
      <c r="DM7" s="792"/>
      <c r="DN7" s="792"/>
      <c r="DO7" s="792"/>
      <c r="DP7" s="793"/>
      <c r="DQ7" s="791" t="s">
        <v>538</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559</v>
      </c>
      <c r="BT8" s="789"/>
      <c r="BU8" s="789"/>
      <c r="BV8" s="789"/>
      <c r="BW8" s="789"/>
      <c r="BX8" s="789"/>
      <c r="BY8" s="789"/>
      <c r="BZ8" s="789"/>
      <c r="CA8" s="789"/>
      <c r="CB8" s="789"/>
      <c r="CC8" s="789"/>
      <c r="CD8" s="789"/>
      <c r="CE8" s="789"/>
      <c r="CF8" s="789"/>
      <c r="CG8" s="790"/>
      <c r="CH8" s="801">
        <v>-1</v>
      </c>
      <c r="CI8" s="802"/>
      <c r="CJ8" s="802"/>
      <c r="CK8" s="802"/>
      <c r="CL8" s="803"/>
      <c r="CM8" s="801">
        <v>69</v>
      </c>
      <c r="CN8" s="802"/>
      <c r="CO8" s="802"/>
      <c r="CP8" s="802"/>
      <c r="CQ8" s="803"/>
      <c r="CR8" s="801">
        <v>10</v>
      </c>
      <c r="CS8" s="802"/>
      <c r="CT8" s="802"/>
      <c r="CU8" s="802"/>
      <c r="CV8" s="803"/>
      <c r="CW8" s="801">
        <v>32</v>
      </c>
      <c r="CX8" s="802"/>
      <c r="CY8" s="802"/>
      <c r="CZ8" s="802"/>
      <c r="DA8" s="803"/>
      <c r="DB8" s="801" t="s">
        <v>538</v>
      </c>
      <c r="DC8" s="802"/>
      <c r="DD8" s="802"/>
      <c r="DE8" s="802"/>
      <c r="DF8" s="803"/>
      <c r="DG8" s="801" t="s">
        <v>538</v>
      </c>
      <c r="DH8" s="802"/>
      <c r="DI8" s="802"/>
      <c r="DJ8" s="802"/>
      <c r="DK8" s="803"/>
      <c r="DL8" s="801" t="s">
        <v>538</v>
      </c>
      <c r="DM8" s="802"/>
      <c r="DN8" s="802"/>
      <c r="DO8" s="802"/>
      <c r="DP8" s="803"/>
      <c r="DQ8" s="801" t="s">
        <v>538</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560</v>
      </c>
      <c r="BT9" s="789"/>
      <c r="BU9" s="789"/>
      <c r="BV9" s="789"/>
      <c r="BW9" s="789"/>
      <c r="BX9" s="789"/>
      <c r="BY9" s="789"/>
      <c r="BZ9" s="789"/>
      <c r="CA9" s="789"/>
      <c r="CB9" s="789"/>
      <c r="CC9" s="789"/>
      <c r="CD9" s="789"/>
      <c r="CE9" s="789"/>
      <c r="CF9" s="789"/>
      <c r="CG9" s="790"/>
      <c r="CH9" s="801">
        <v>0</v>
      </c>
      <c r="CI9" s="802"/>
      <c r="CJ9" s="802"/>
      <c r="CK9" s="802"/>
      <c r="CL9" s="803"/>
      <c r="CM9" s="801">
        <v>52</v>
      </c>
      <c r="CN9" s="802"/>
      <c r="CO9" s="802"/>
      <c r="CP9" s="802"/>
      <c r="CQ9" s="803"/>
      <c r="CR9" s="801">
        <v>30</v>
      </c>
      <c r="CS9" s="802"/>
      <c r="CT9" s="802"/>
      <c r="CU9" s="802"/>
      <c r="CV9" s="803"/>
      <c r="CW9" s="801">
        <v>91</v>
      </c>
      <c r="CX9" s="802"/>
      <c r="CY9" s="802"/>
      <c r="CZ9" s="802"/>
      <c r="DA9" s="803"/>
      <c r="DB9" s="801" t="s">
        <v>538</v>
      </c>
      <c r="DC9" s="802"/>
      <c r="DD9" s="802"/>
      <c r="DE9" s="802"/>
      <c r="DF9" s="803"/>
      <c r="DG9" s="801" t="s">
        <v>538</v>
      </c>
      <c r="DH9" s="802"/>
      <c r="DI9" s="802"/>
      <c r="DJ9" s="802"/>
      <c r="DK9" s="803"/>
      <c r="DL9" s="801" t="s">
        <v>538</v>
      </c>
      <c r="DM9" s="802"/>
      <c r="DN9" s="802"/>
      <c r="DO9" s="802"/>
      <c r="DP9" s="803"/>
      <c r="DQ9" s="801" t="s">
        <v>538</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561</v>
      </c>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v>30</v>
      </c>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562</v>
      </c>
      <c r="BT11" s="789"/>
      <c r="BU11" s="789"/>
      <c r="BV11" s="789"/>
      <c r="BW11" s="789"/>
      <c r="BX11" s="789"/>
      <c r="BY11" s="789"/>
      <c r="BZ11" s="789"/>
      <c r="CA11" s="789"/>
      <c r="CB11" s="789"/>
      <c r="CC11" s="789"/>
      <c r="CD11" s="789"/>
      <c r="CE11" s="789"/>
      <c r="CF11" s="789"/>
      <c r="CG11" s="790"/>
      <c r="CH11" s="801">
        <v>3</v>
      </c>
      <c r="CI11" s="802"/>
      <c r="CJ11" s="802"/>
      <c r="CK11" s="802"/>
      <c r="CL11" s="803"/>
      <c r="CM11" s="801">
        <v>14</v>
      </c>
      <c r="CN11" s="802"/>
      <c r="CO11" s="802"/>
      <c r="CP11" s="802"/>
      <c r="CQ11" s="803"/>
      <c r="CR11" s="801">
        <v>3</v>
      </c>
      <c r="CS11" s="802"/>
      <c r="CT11" s="802"/>
      <c r="CU11" s="802"/>
      <c r="CV11" s="803"/>
      <c r="CW11" s="801">
        <v>7</v>
      </c>
      <c r="CX11" s="802"/>
      <c r="CY11" s="802"/>
      <c r="CZ11" s="802"/>
      <c r="DA11" s="803"/>
      <c r="DB11" s="801" t="s">
        <v>538</v>
      </c>
      <c r="DC11" s="802"/>
      <c r="DD11" s="802"/>
      <c r="DE11" s="802"/>
      <c r="DF11" s="803"/>
      <c r="DG11" s="801" t="s">
        <v>538</v>
      </c>
      <c r="DH11" s="802"/>
      <c r="DI11" s="802"/>
      <c r="DJ11" s="802"/>
      <c r="DK11" s="803"/>
      <c r="DL11" s="801" t="s">
        <v>538</v>
      </c>
      <c r="DM11" s="802"/>
      <c r="DN11" s="802"/>
      <c r="DO11" s="802"/>
      <c r="DP11" s="803"/>
      <c r="DQ11" s="801" t="s">
        <v>538</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32543</v>
      </c>
      <c r="R23" s="814"/>
      <c r="S23" s="814"/>
      <c r="T23" s="814"/>
      <c r="U23" s="814"/>
      <c r="V23" s="814">
        <v>31186</v>
      </c>
      <c r="W23" s="814"/>
      <c r="X23" s="814"/>
      <c r="Y23" s="814"/>
      <c r="Z23" s="814"/>
      <c r="AA23" s="814">
        <v>1359</v>
      </c>
      <c r="AB23" s="814"/>
      <c r="AC23" s="814"/>
      <c r="AD23" s="814"/>
      <c r="AE23" s="815"/>
      <c r="AF23" s="816">
        <v>1274</v>
      </c>
      <c r="AG23" s="814"/>
      <c r="AH23" s="814"/>
      <c r="AI23" s="814"/>
      <c r="AJ23" s="817"/>
      <c r="AK23" s="818"/>
      <c r="AL23" s="819"/>
      <c r="AM23" s="819"/>
      <c r="AN23" s="819"/>
      <c r="AO23" s="819"/>
      <c r="AP23" s="814">
        <v>27606</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8855</v>
      </c>
      <c r="R28" s="843"/>
      <c r="S28" s="843"/>
      <c r="T28" s="843"/>
      <c r="U28" s="843"/>
      <c r="V28" s="843">
        <v>8611</v>
      </c>
      <c r="W28" s="843"/>
      <c r="X28" s="843"/>
      <c r="Y28" s="843"/>
      <c r="Z28" s="843"/>
      <c r="AA28" s="843">
        <v>244</v>
      </c>
      <c r="AB28" s="843"/>
      <c r="AC28" s="843"/>
      <c r="AD28" s="843"/>
      <c r="AE28" s="844"/>
      <c r="AF28" s="845">
        <v>244</v>
      </c>
      <c r="AG28" s="843"/>
      <c r="AH28" s="843"/>
      <c r="AI28" s="843"/>
      <c r="AJ28" s="846"/>
      <c r="AK28" s="847">
        <v>628</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1129</v>
      </c>
      <c r="R29" s="779"/>
      <c r="S29" s="779"/>
      <c r="T29" s="779"/>
      <c r="U29" s="779"/>
      <c r="V29" s="779">
        <v>1128</v>
      </c>
      <c r="W29" s="779"/>
      <c r="X29" s="779"/>
      <c r="Y29" s="779"/>
      <c r="Z29" s="779"/>
      <c r="AA29" s="779">
        <v>1</v>
      </c>
      <c r="AB29" s="779"/>
      <c r="AC29" s="779"/>
      <c r="AD29" s="779"/>
      <c r="AE29" s="780"/>
      <c r="AF29" s="781">
        <v>1</v>
      </c>
      <c r="AG29" s="782"/>
      <c r="AH29" s="782"/>
      <c r="AI29" s="782"/>
      <c r="AJ29" s="783"/>
      <c r="AK29" s="850">
        <v>734</v>
      </c>
      <c r="AL29" s="851"/>
      <c r="AM29" s="851"/>
      <c r="AN29" s="851"/>
      <c r="AO29" s="851"/>
      <c r="AP29" s="851" t="s">
        <v>538</v>
      </c>
      <c r="AQ29" s="851"/>
      <c r="AR29" s="851"/>
      <c r="AS29" s="851"/>
      <c r="AT29" s="851"/>
      <c r="AU29" s="851" t="s">
        <v>538</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5686</v>
      </c>
      <c r="R30" s="779"/>
      <c r="S30" s="779"/>
      <c r="T30" s="779"/>
      <c r="U30" s="779"/>
      <c r="V30" s="779">
        <v>5430</v>
      </c>
      <c r="W30" s="779"/>
      <c r="X30" s="779"/>
      <c r="Y30" s="779"/>
      <c r="Z30" s="779"/>
      <c r="AA30" s="779">
        <v>256</v>
      </c>
      <c r="AB30" s="779"/>
      <c r="AC30" s="779"/>
      <c r="AD30" s="779"/>
      <c r="AE30" s="780"/>
      <c r="AF30" s="781">
        <v>256</v>
      </c>
      <c r="AG30" s="782"/>
      <c r="AH30" s="782"/>
      <c r="AI30" s="782"/>
      <c r="AJ30" s="783"/>
      <c r="AK30" s="850">
        <v>870</v>
      </c>
      <c r="AL30" s="851"/>
      <c r="AM30" s="851"/>
      <c r="AN30" s="851"/>
      <c r="AO30" s="851"/>
      <c r="AP30" s="851" t="s">
        <v>538</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9</v>
      </c>
      <c r="R31" s="779"/>
      <c r="S31" s="779"/>
      <c r="T31" s="779"/>
      <c r="U31" s="779"/>
      <c r="V31" s="779">
        <v>8</v>
      </c>
      <c r="W31" s="779"/>
      <c r="X31" s="779"/>
      <c r="Y31" s="779"/>
      <c r="Z31" s="779"/>
      <c r="AA31" s="779">
        <v>1</v>
      </c>
      <c r="AB31" s="779"/>
      <c r="AC31" s="779"/>
      <c r="AD31" s="779"/>
      <c r="AE31" s="780"/>
      <c r="AF31" s="781">
        <v>1</v>
      </c>
      <c r="AG31" s="782"/>
      <c r="AH31" s="782"/>
      <c r="AI31" s="782"/>
      <c r="AJ31" s="783"/>
      <c r="AK31" s="850" t="s">
        <v>538</v>
      </c>
      <c r="AL31" s="851"/>
      <c r="AM31" s="851"/>
      <c r="AN31" s="851"/>
      <c r="AO31" s="851"/>
      <c r="AP31" s="851" t="s">
        <v>538</v>
      </c>
      <c r="AQ31" s="851"/>
      <c r="AR31" s="851"/>
      <c r="AS31" s="851"/>
      <c r="AT31" s="851"/>
      <c r="AU31" s="851" t="s">
        <v>538</v>
      </c>
      <c r="AV31" s="851"/>
      <c r="AW31" s="851"/>
      <c r="AX31" s="851"/>
      <c r="AY31" s="851"/>
      <c r="AZ31" s="852" t="s">
        <v>538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1617</v>
      </c>
      <c r="R32" s="779"/>
      <c r="S32" s="779"/>
      <c r="T32" s="779"/>
      <c r="U32" s="779"/>
      <c r="V32" s="779">
        <v>49</v>
      </c>
      <c r="W32" s="779"/>
      <c r="X32" s="779"/>
      <c r="Y32" s="779"/>
      <c r="Z32" s="779"/>
      <c r="AA32" s="779">
        <v>1568</v>
      </c>
      <c r="AB32" s="779"/>
      <c r="AC32" s="779"/>
      <c r="AD32" s="779"/>
      <c r="AE32" s="780"/>
      <c r="AF32" s="781">
        <v>1568</v>
      </c>
      <c r="AG32" s="782"/>
      <c r="AH32" s="782"/>
      <c r="AI32" s="782"/>
      <c r="AJ32" s="783"/>
      <c r="AK32" s="850">
        <v>55</v>
      </c>
      <c r="AL32" s="851"/>
      <c r="AM32" s="851"/>
      <c r="AN32" s="851"/>
      <c r="AO32" s="851"/>
      <c r="AP32" s="851">
        <v>4497</v>
      </c>
      <c r="AQ32" s="851"/>
      <c r="AR32" s="851"/>
      <c r="AS32" s="851"/>
      <c r="AT32" s="851"/>
      <c r="AU32" s="851">
        <v>526</v>
      </c>
      <c r="AV32" s="851"/>
      <c r="AW32" s="851"/>
      <c r="AX32" s="851"/>
      <c r="AY32" s="851"/>
      <c r="AZ32" s="852" t="s">
        <v>538</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45</v>
      </c>
      <c r="R33" s="779"/>
      <c r="S33" s="779"/>
      <c r="T33" s="779"/>
      <c r="U33" s="779"/>
      <c r="V33" s="779">
        <v>0</v>
      </c>
      <c r="W33" s="779"/>
      <c r="X33" s="779"/>
      <c r="Y33" s="779"/>
      <c r="Z33" s="779"/>
      <c r="AA33" s="779">
        <v>45</v>
      </c>
      <c r="AB33" s="779"/>
      <c r="AC33" s="779"/>
      <c r="AD33" s="779"/>
      <c r="AE33" s="780"/>
      <c r="AF33" s="781">
        <v>45</v>
      </c>
      <c r="AG33" s="782"/>
      <c r="AH33" s="782"/>
      <c r="AI33" s="782"/>
      <c r="AJ33" s="783"/>
      <c r="AK33" s="850" t="s">
        <v>538</v>
      </c>
      <c r="AL33" s="851"/>
      <c r="AM33" s="851"/>
      <c r="AN33" s="851"/>
      <c r="AO33" s="851"/>
      <c r="AP33" s="851" t="s">
        <v>538</v>
      </c>
      <c r="AQ33" s="851"/>
      <c r="AR33" s="851"/>
      <c r="AS33" s="851"/>
      <c r="AT33" s="851"/>
      <c r="AU33" s="851" t="s">
        <v>539</v>
      </c>
      <c r="AV33" s="851"/>
      <c r="AW33" s="851"/>
      <c r="AX33" s="851"/>
      <c r="AY33" s="851"/>
      <c r="AZ33" s="852" t="s">
        <v>538</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2164</v>
      </c>
      <c r="R34" s="779"/>
      <c r="S34" s="779"/>
      <c r="T34" s="779"/>
      <c r="U34" s="779"/>
      <c r="V34" s="779">
        <v>2136</v>
      </c>
      <c r="W34" s="779"/>
      <c r="X34" s="779"/>
      <c r="Y34" s="779"/>
      <c r="Z34" s="779"/>
      <c r="AA34" s="779">
        <v>28</v>
      </c>
      <c r="AB34" s="779"/>
      <c r="AC34" s="779"/>
      <c r="AD34" s="779"/>
      <c r="AE34" s="780"/>
      <c r="AF34" s="781">
        <v>26</v>
      </c>
      <c r="AG34" s="782"/>
      <c r="AH34" s="782"/>
      <c r="AI34" s="782"/>
      <c r="AJ34" s="783"/>
      <c r="AK34" s="850">
        <v>1085</v>
      </c>
      <c r="AL34" s="851"/>
      <c r="AM34" s="851"/>
      <c r="AN34" s="851"/>
      <c r="AO34" s="851"/>
      <c r="AP34" s="851">
        <v>13906</v>
      </c>
      <c r="AQ34" s="851"/>
      <c r="AR34" s="851"/>
      <c r="AS34" s="851"/>
      <c r="AT34" s="851"/>
      <c r="AU34" s="851">
        <v>11807</v>
      </c>
      <c r="AV34" s="851"/>
      <c r="AW34" s="851"/>
      <c r="AX34" s="851"/>
      <c r="AY34" s="851"/>
      <c r="AZ34" s="852" t="s">
        <v>538</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22</v>
      </c>
      <c r="R35" s="779"/>
      <c r="S35" s="779"/>
      <c r="T35" s="779"/>
      <c r="U35" s="779"/>
      <c r="V35" s="779">
        <v>19</v>
      </c>
      <c r="W35" s="779"/>
      <c r="X35" s="779"/>
      <c r="Y35" s="779"/>
      <c r="Z35" s="779"/>
      <c r="AA35" s="779">
        <v>3</v>
      </c>
      <c r="AB35" s="779"/>
      <c r="AC35" s="779"/>
      <c r="AD35" s="779"/>
      <c r="AE35" s="780"/>
      <c r="AF35" s="781">
        <v>3</v>
      </c>
      <c r="AG35" s="782"/>
      <c r="AH35" s="782"/>
      <c r="AI35" s="782"/>
      <c r="AJ35" s="783"/>
      <c r="AK35" s="850">
        <v>16</v>
      </c>
      <c r="AL35" s="851"/>
      <c r="AM35" s="851"/>
      <c r="AN35" s="851"/>
      <c r="AO35" s="851"/>
      <c r="AP35" s="851">
        <v>61</v>
      </c>
      <c r="AQ35" s="851"/>
      <c r="AR35" s="851"/>
      <c r="AS35" s="851"/>
      <c r="AT35" s="851"/>
      <c r="AU35" s="851">
        <v>52</v>
      </c>
      <c r="AV35" s="851"/>
      <c r="AW35" s="851"/>
      <c r="AX35" s="851"/>
      <c r="AY35" s="851"/>
      <c r="AZ35" s="852" t="s">
        <v>538</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389</v>
      </c>
      <c r="C36" s="776"/>
      <c r="D36" s="776"/>
      <c r="E36" s="776"/>
      <c r="F36" s="776"/>
      <c r="G36" s="776"/>
      <c r="H36" s="776"/>
      <c r="I36" s="776"/>
      <c r="J36" s="776"/>
      <c r="K36" s="776"/>
      <c r="L36" s="776"/>
      <c r="M36" s="776"/>
      <c r="N36" s="776"/>
      <c r="O36" s="776"/>
      <c r="P36" s="777"/>
      <c r="Q36" s="778">
        <v>4</v>
      </c>
      <c r="R36" s="779"/>
      <c r="S36" s="779"/>
      <c r="T36" s="779"/>
      <c r="U36" s="779"/>
      <c r="V36" s="779">
        <v>4</v>
      </c>
      <c r="W36" s="779"/>
      <c r="X36" s="779"/>
      <c r="Y36" s="779"/>
      <c r="Z36" s="779"/>
      <c r="AA36" s="779">
        <v>0</v>
      </c>
      <c r="AB36" s="779"/>
      <c r="AC36" s="779"/>
      <c r="AD36" s="779"/>
      <c r="AE36" s="780"/>
      <c r="AF36" s="781">
        <v>0</v>
      </c>
      <c r="AG36" s="782"/>
      <c r="AH36" s="782"/>
      <c r="AI36" s="782"/>
      <c r="AJ36" s="783"/>
      <c r="AK36" s="850">
        <v>2</v>
      </c>
      <c r="AL36" s="851"/>
      <c r="AM36" s="851"/>
      <c r="AN36" s="851"/>
      <c r="AO36" s="851"/>
      <c r="AP36" s="851" t="s">
        <v>538</v>
      </c>
      <c r="AQ36" s="851"/>
      <c r="AR36" s="851"/>
      <c r="AS36" s="851"/>
      <c r="AT36" s="851"/>
      <c r="AU36" s="851" t="s">
        <v>538</v>
      </c>
      <c r="AV36" s="851"/>
      <c r="AW36" s="851"/>
      <c r="AX36" s="851"/>
      <c r="AY36" s="851"/>
      <c r="AZ36" s="852" t="s">
        <v>538</v>
      </c>
      <c r="BA36" s="852"/>
      <c r="BB36" s="852"/>
      <c r="BC36" s="852"/>
      <c r="BD36" s="852"/>
      <c r="BE36" s="848" t="s">
        <v>387</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390</v>
      </c>
      <c r="C37" s="776"/>
      <c r="D37" s="776"/>
      <c r="E37" s="776"/>
      <c r="F37" s="776"/>
      <c r="G37" s="776"/>
      <c r="H37" s="776"/>
      <c r="I37" s="776"/>
      <c r="J37" s="776"/>
      <c r="K37" s="776"/>
      <c r="L37" s="776"/>
      <c r="M37" s="776"/>
      <c r="N37" s="776"/>
      <c r="O37" s="776"/>
      <c r="P37" s="777"/>
      <c r="Q37" s="778">
        <v>105</v>
      </c>
      <c r="R37" s="779"/>
      <c r="S37" s="779"/>
      <c r="T37" s="779"/>
      <c r="U37" s="779"/>
      <c r="V37" s="779">
        <v>97</v>
      </c>
      <c r="W37" s="779"/>
      <c r="X37" s="779"/>
      <c r="Y37" s="779"/>
      <c r="Z37" s="779"/>
      <c r="AA37" s="779">
        <v>8</v>
      </c>
      <c r="AB37" s="779"/>
      <c r="AC37" s="779"/>
      <c r="AD37" s="779"/>
      <c r="AE37" s="780"/>
      <c r="AF37" s="781">
        <v>8</v>
      </c>
      <c r="AG37" s="782"/>
      <c r="AH37" s="782"/>
      <c r="AI37" s="782"/>
      <c r="AJ37" s="783"/>
      <c r="AK37" s="850" t="s">
        <v>538</v>
      </c>
      <c r="AL37" s="851"/>
      <c r="AM37" s="851"/>
      <c r="AN37" s="851"/>
      <c r="AO37" s="851"/>
      <c r="AP37" s="851" t="s">
        <v>538</v>
      </c>
      <c r="AQ37" s="851"/>
      <c r="AR37" s="851"/>
      <c r="AS37" s="851"/>
      <c r="AT37" s="851"/>
      <c r="AU37" s="851" t="s">
        <v>538</v>
      </c>
      <c r="AV37" s="851"/>
      <c r="AW37" s="851"/>
      <c r="AX37" s="851"/>
      <c r="AY37" s="851"/>
      <c r="AZ37" s="852" t="s">
        <v>538</v>
      </c>
      <c r="BA37" s="852"/>
      <c r="BB37" s="852"/>
      <c r="BC37" s="852"/>
      <c r="BD37" s="852"/>
      <c r="BE37" s="848" t="s">
        <v>387</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391</v>
      </c>
      <c r="C38" s="776"/>
      <c r="D38" s="776"/>
      <c r="E38" s="776"/>
      <c r="F38" s="776"/>
      <c r="G38" s="776"/>
      <c r="H38" s="776"/>
      <c r="I38" s="776"/>
      <c r="J38" s="776"/>
      <c r="K38" s="776"/>
      <c r="L38" s="776"/>
      <c r="M38" s="776"/>
      <c r="N38" s="776"/>
      <c r="O38" s="776"/>
      <c r="P38" s="777"/>
      <c r="Q38" s="778">
        <v>115</v>
      </c>
      <c r="R38" s="779"/>
      <c r="S38" s="779"/>
      <c r="T38" s="779"/>
      <c r="U38" s="779"/>
      <c r="V38" s="779">
        <v>115</v>
      </c>
      <c r="W38" s="779"/>
      <c r="X38" s="779"/>
      <c r="Y38" s="779"/>
      <c r="Z38" s="779"/>
      <c r="AA38" s="779">
        <v>0</v>
      </c>
      <c r="AB38" s="779"/>
      <c r="AC38" s="779"/>
      <c r="AD38" s="779"/>
      <c r="AE38" s="780"/>
      <c r="AF38" s="781">
        <v>0</v>
      </c>
      <c r="AG38" s="782"/>
      <c r="AH38" s="782"/>
      <c r="AI38" s="782"/>
      <c r="AJ38" s="783"/>
      <c r="AK38" s="850">
        <v>60</v>
      </c>
      <c r="AL38" s="851"/>
      <c r="AM38" s="851"/>
      <c r="AN38" s="851"/>
      <c r="AO38" s="851"/>
      <c r="AP38" s="851">
        <v>509</v>
      </c>
      <c r="AQ38" s="851"/>
      <c r="AR38" s="851"/>
      <c r="AS38" s="851"/>
      <c r="AT38" s="851"/>
      <c r="AU38" s="851">
        <v>473</v>
      </c>
      <c r="AV38" s="851"/>
      <c r="AW38" s="851"/>
      <c r="AX38" s="851"/>
      <c r="AY38" s="851"/>
      <c r="AZ38" s="852" t="s">
        <v>538</v>
      </c>
      <c r="BA38" s="852"/>
      <c r="BB38" s="852"/>
      <c r="BC38" s="852"/>
      <c r="BD38" s="852"/>
      <c r="BE38" s="848" t="s">
        <v>387</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392</v>
      </c>
      <c r="C39" s="776"/>
      <c r="D39" s="776"/>
      <c r="E39" s="776"/>
      <c r="F39" s="776"/>
      <c r="G39" s="776"/>
      <c r="H39" s="776"/>
      <c r="I39" s="776"/>
      <c r="J39" s="776"/>
      <c r="K39" s="776"/>
      <c r="L39" s="776"/>
      <c r="M39" s="776"/>
      <c r="N39" s="776"/>
      <c r="O39" s="776"/>
      <c r="P39" s="777"/>
      <c r="Q39" s="778">
        <v>217</v>
      </c>
      <c r="R39" s="779"/>
      <c r="S39" s="779"/>
      <c r="T39" s="779"/>
      <c r="U39" s="779"/>
      <c r="V39" s="779">
        <v>217</v>
      </c>
      <c r="W39" s="779"/>
      <c r="X39" s="779"/>
      <c r="Y39" s="779"/>
      <c r="Z39" s="779"/>
      <c r="AA39" s="779">
        <v>0</v>
      </c>
      <c r="AB39" s="779"/>
      <c r="AC39" s="779"/>
      <c r="AD39" s="779"/>
      <c r="AE39" s="780"/>
      <c r="AF39" s="781">
        <v>0</v>
      </c>
      <c r="AG39" s="782"/>
      <c r="AH39" s="782"/>
      <c r="AI39" s="782"/>
      <c r="AJ39" s="783"/>
      <c r="AK39" s="850" t="s">
        <v>538</v>
      </c>
      <c r="AL39" s="851"/>
      <c r="AM39" s="851"/>
      <c r="AN39" s="851"/>
      <c r="AO39" s="851"/>
      <c r="AP39" s="851" t="s">
        <v>538</v>
      </c>
      <c r="AQ39" s="851"/>
      <c r="AR39" s="851"/>
      <c r="AS39" s="851"/>
      <c r="AT39" s="851"/>
      <c r="AU39" s="851" t="s">
        <v>538</v>
      </c>
      <c r="AV39" s="851"/>
      <c r="AW39" s="851"/>
      <c r="AX39" s="851"/>
      <c r="AY39" s="851"/>
      <c r="AZ39" s="852" t="s">
        <v>538</v>
      </c>
      <c r="BA39" s="852"/>
      <c r="BB39" s="852"/>
      <c r="BC39" s="852"/>
      <c r="BD39" s="852"/>
      <c r="BE39" s="848" t="s">
        <v>387</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2153</v>
      </c>
      <c r="AG63" s="862"/>
      <c r="AH63" s="862"/>
      <c r="AI63" s="862"/>
      <c r="AJ63" s="863"/>
      <c r="AK63" s="864"/>
      <c r="AL63" s="859"/>
      <c r="AM63" s="859"/>
      <c r="AN63" s="859"/>
      <c r="AO63" s="859"/>
      <c r="AP63" s="862">
        <v>18973</v>
      </c>
      <c r="AQ63" s="862"/>
      <c r="AR63" s="862"/>
      <c r="AS63" s="862"/>
      <c r="AT63" s="862"/>
      <c r="AU63" s="862">
        <v>12858</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396</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397</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21</v>
      </c>
      <c r="R68" s="886"/>
      <c r="S68" s="886"/>
      <c r="T68" s="886"/>
      <c r="U68" s="886"/>
      <c r="V68" s="886">
        <v>17</v>
      </c>
      <c r="W68" s="886"/>
      <c r="X68" s="886"/>
      <c r="Y68" s="886"/>
      <c r="Z68" s="886"/>
      <c r="AA68" s="886">
        <v>4</v>
      </c>
      <c r="AB68" s="886"/>
      <c r="AC68" s="886"/>
      <c r="AD68" s="886"/>
      <c r="AE68" s="886"/>
      <c r="AF68" s="886">
        <v>4</v>
      </c>
      <c r="AG68" s="886"/>
      <c r="AH68" s="886"/>
      <c r="AI68" s="886"/>
      <c r="AJ68" s="886"/>
      <c r="AK68" s="886" t="s">
        <v>538</v>
      </c>
      <c r="AL68" s="886"/>
      <c r="AM68" s="886"/>
      <c r="AN68" s="886"/>
      <c r="AO68" s="886"/>
      <c r="AP68" s="886" t="s">
        <v>538</v>
      </c>
      <c r="AQ68" s="886"/>
      <c r="AR68" s="886"/>
      <c r="AS68" s="886"/>
      <c r="AT68" s="886"/>
      <c r="AU68" s="886" t="s">
        <v>538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236</v>
      </c>
      <c r="R69" s="851"/>
      <c r="S69" s="851"/>
      <c r="T69" s="851"/>
      <c r="U69" s="851"/>
      <c r="V69" s="851">
        <v>215</v>
      </c>
      <c r="W69" s="851"/>
      <c r="X69" s="851"/>
      <c r="Y69" s="851"/>
      <c r="Z69" s="851"/>
      <c r="AA69" s="851">
        <v>21</v>
      </c>
      <c r="AB69" s="851"/>
      <c r="AC69" s="851"/>
      <c r="AD69" s="851"/>
      <c r="AE69" s="851"/>
      <c r="AF69" s="851">
        <v>21</v>
      </c>
      <c r="AG69" s="851"/>
      <c r="AH69" s="851"/>
      <c r="AI69" s="851"/>
      <c r="AJ69" s="851"/>
      <c r="AK69" s="851">
        <v>3</v>
      </c>
      <c r="AL69" s="851"/>
      <c r="AM69" s="851"/>
      <c r="AN69" s="851"/>
      <c r="AO69" s="851"/>
      <c r="AP69" s="851" t="s">
        <v>538</v>
      </c>
      <c r="AQ69" s="851"/>
      <c r="AR69" s="851"/>
      <c r="AS69" s="851"/>
      <c r="AT69" s="851"/>
      <c r="AU69" s="851" t="s">
        <v>538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192</v>
      </c>
      <c r="R70" s="851"/>
      <c r="S70" s="851"/>
      <c r="T70" s="851"/>
      <c r="U70" s="851"/>
      <c r="V70" s="851">
        <v>179</v>
      </c>
      <c r="W70" s="851"/>
      <c r="X70" s="851"/>
      <c r="Y70" s="851"/>
      <c r="Z70" s="851"/>
      <c r="AA70" s="851">
        <v>13</v>
      </c>
      <c r="AB70" s="851"/>
      <c r="AC70" s="851"/>
      <c r="AD70" s="851"/>
      <c r="AE70" s="851"/>
      <c r="AF70" s="851">
        <v>13</v>
      </c>
      <c r="AG70" s="851"/>
      <c r="AH70" s="851"/>
      <c r="AI70" s="851"/>
      <c r="AJ70" s="851"/>
      <c r="AK70" s="851" t="s">
        <v>538</v>
      </c>
      <c r="AL70" s="851"/>
      <c r="AM70" s="851"/>
      <c r="AN70" s="851"/>
      <c r="AO70" s="851"/>
      <c r="AP70" s="851">
        <v>155</v>
      </c>
      <c r="AQ70" s="851"/>
      <c r="AR70" s="851"/>
      <c r="AS70" s="851"/>
      <c r="AT70" s="851"/>
      <c r="AU70" s="851">
        <v>72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42</v>
      </c>
      <c r="R71" s="851"/>
      <c r="S71" s="851"/>
      <c r="T71" s="851"/>
      <c r="U71" s="851"/>
      <c r="V71" s="851">
        <v>40</v>
      </c>
      <c r="W71" s="851"/>
      <c r="X71" s="851"/>
      <c r="Y71" s="851"/>
      <c r="Z71" s="851"/>
      <c r="AA71" s="851">
        <v>2</v>
      </c>
      <c r="AB71" s="851"/>
      <c r="AC71" s="851"/>
      <c r="AD71" s="851"/>
      <c r="AE71" s="851"/>
      <c r="AF71" s="851">
        <v>2</v>
      </c>
      <c r="AG71" s="851"/>
      <c r="AH71" s="851"/>
      <c r="AI71" s="851"/>
      <c r="AJ71" s="851"/>
      <c r="AK71" s="851">
        <v>2</v>
      </c>
      <c r="AL71" s="851"/>
      <c r="AM71" s="851"/>
      <c r="AN71" s="851"/>
      <c r="AO71" s="851"/>
      <c r="AP71" s="851" t="s">
        <v>538</v>
      </c>
      <c r="AQ71" s="851"/>
      <c r="AR71" s="851"/>
      <c r="AS71" s="851"/>
      <c r="AT71" s="851"/>
      <c r="AU71" s="851" t="s">
        <v>538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1262</v>
      </c>
      <c r="R72" s="851"/>
      <c r="S72" s="851"/>
      <c r="T72" s="851"/>
      <c r="U72" s="851"/>
      <c r="V72" s="851">
        <v>1201</v>
      </c>
      <c r="W72" s="851"/>
      <c r="X72" s="851"/>
      <c r="Y72" s="851"/>
      <c r="Z72" s="851"/>
      <c r="AA72" s="851">
        <v>61</v>
      </c>
      <c r="AB72" s="851"/>
      <c r="AC72" s="851"/>
      <c r="AD72" s="851"/>
      <c r="AE72" s="851"/>
      <c r="AF72" s="851">
        <v>61</v>
      </c>
      <c r="AG72" s="851"/>
      <c r="AH72" s="851"/>
      <c r="AI72" s="851"/>
      <c r="AJ72" s="851"/>
      <c r="AK72" s="851">
        <v>16</v>
      </c>
      <c r="AL72" s="851"/>
      <c r="AM72" s="851"/>
      <c r="AN72" s="851"/>
      <c r="AO72" s="851"/>
      <c r="AP72" s="851">
        <v>2431</v>
      </c>
      <c r="AQ72" s="851"/>
      <c r="AR72" s="851"/>
      <c r="AS72" s="851"/>
      <c r="AT72" s="851"/>
      <c r="AU72" s="851">
        <v>894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9</v>
      </c>
      <c r="R73" s="851"/>
      <c r="S73" s="851"/>
      <c r="T73" s="851"/>
      <c r="U73" s="851"/>
      <c r="V73" s="851">
        <v>8</v>
      </c>
      <c r="W73" s="851"/>
      <c r="X73" s="851"/>
      <c r="Y73" s="851"/>
      <c r="Z73" s="851"/>
      <c r="AA73" s="851">
        <v>1</v>
      </c>
      <c r="AB73" s="851"/>
      <c r="AC73" s="851"/>
      <c r="AD73" s="851"/>
      <c r="AE73" s="851"/>
      <c r="AF73" s="851">
        <v>1</v>
      </c>
      <c r="AG73" s="851"/>
      <c r="AH73" s="851"/>
      <c r="AI73" s="851"/>
      <c r="AJ73" s="851"/>
      <c r="AK73" s="851" t="s">
        <v>538</v>
      </c>
      <c r="AL73" s="851"/>
      <c r="AM73" s="851"/>
      <c r="AN73" s="851"/>
      <c r="AO73" s="851"/>
      <c r="AP73" s="851" t="s">
        <v>538</v>
      </c>
      <c r="AQ73" s="851"/>
      <c r="AR73" s="851"/>
      <c r="AS73" s="851"/>
      <c r="AT73" s="851"/>
      <c r="AU73" s="851" t="s">
        <v>538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546</v>
      </c>
      <c r="C74" s="894"/>
      <c r="D74" s="894"/>
      <c r="E74" s="894"/>
      <c r="F74" s="894"/>
      <c r="G74" s="894"/>
      <c r="H74" s="894"/>
      <c r="I74" s="894"/>
      <c r="J74" s="894"/>
      <c r="K74" s="894"/>
      <c r="L74" s="894"/>
      <c r="M74" s="894"/>
      <c r="N74" s="894"/>
      <c r="O74" s="894"/>
      <c r="P74" s="895"/>
      <c r="Q74" s="896">
        <v>39</v>
      </c>
      <c r="R74" s="851"/>
      <c r="S74" s="851"/>
      <c r="T74" s="851"/>
      <c r="U74" s="851"/>
      <c r="V74" s="851">
        <v>36</v>
      </c>
      <c r="W74" s="851"/>
      <c r="X74" s="851"/>
      <c r="Y74" s="851"/>
      <c r="Z74" s="851"/>
      <c r="AA74" s="851">
        <v>3</v>
      </c>
      <c r="AB74" s="851"/>
      <c r="AC74" s="851"/>
      <c r="AD74" s="851"/>
      <c r="AE74" s="851"/>
      <c r="AF74" s="851">
        <v>3</v>
      </c>
      <c r="AG74" s="851"/>
      <c r="AH74" s="851"/>
      <c r="AI74" s="851"/>
      <c r="AJ74" s="851"/>
      <c r="AK74" s="851">
        <v>0</v>
      </c>
      <c r="AL74" s="851"/>
      <c r="AM74" s="851"/>
      <c r="AN74" s="851"/>
      <c r="AO74" s="851"/>
      <c r="AP74" s="851" t="s">
        <v>538</v>
      </c>
      <c r="AQ74" s="851"/>
      <c r="AR74" s="851"/>
      <c r="AS74" s="851"/>
      <c r="AT74" s="851"/>
      <c r="AU74" s="851" t="s">
        <v>538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547</v>
      </c>
      <c r="C75" s="894"/>
      <c r="D75" s="894"/>
      <c r="E75" s="894"/>
      <c r="F75" s="894"/>
      <c r="G75" s="894"/>
      <c r="H75" s="894"/>
      <c r="I75" s="894"/>
      <c r="J75" s="894"/>
      <c r="K75" s="894"/>
      <c r="L75" s="894"/>
      <c r="M75" s="894"/>
      <c r="N75" s="894"/>
      <c r="O75" s="894"/>
      <c r="P75" s="895"/>
      <c r="Q75" s="899">
        <v>54</v>
      </c>
      <c r="R75" s="900"/>
      <c r="S75" s="900"/>
      <c r="T75" s="900"/>
      <c r="U75" s="850"/>
      <c r="V75" s="901">
        <v>52</v>
      </c>
      <c r="W75" s="900"/>
      <c r="X75" s="900"/>
      <c r="Y75" s="900"/>
      <c r="Z75" s="850"/>
      <c r="AA75" s="901">
        <v>2</v>
      </c>
      <c r="AB75" s="900"/>
      <c r="AC75" s="900"/>
      <c r="AD75" s="900"/>
      <c r="AE75" s="850"/>
      <c r="AF75" s="901">
        <v>2</v>
      </c>
      <c r="AG75" s="900"/>
      <c r="AH75" s="900"/>
      <c r="AI75" s="900"/>
      <c r="AJ75" s="850"/>
      <c r="AK75" s="901">
        <v>0</v>
      </c>
      <c r="AL75" s="900"/>
      <c r="AM75" s="900"/>
      <c r="AN75" s="900"/>
      <c r="AO75" s="850"/>
      <c r="AP75" s="901">
        <v>31</v>
      </c>
      <c r="AQ75" s="900"/>
      <c r="AR75" s="900"/>
      <c r="AS75" s="900"/>
      <c r="AT75" s="850"/>
      <c r="AU75" s="901">
        <v>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548</v>
      </c>
      <c r="C76" s="894"/>
      <c r="D76" s="894"/>
      <c r="E76" s="894"/>
      <c r="F76" s="894"/>
      <c r="G76" s="894"/>
      <c r="H76" s="894"/>
      <c r="I76" s="894"/>
      <c r="J76" s="894"/>
      <c r="K76" s="894"/>
      <c r="L76" s="894"/>
      <c r="M76" s="894"/>
      <c r="N76" s="894"/>
      <c r="O76" s="894"/>
      <c r="P76" s="895"/>
      <c r="Q76" s="899">
        <v>236</v>
      </c>
      <c r="R76" s="900"/>
      <c r="S76" s="900"/>
      <c r="T76" s="900"/>
      <c r="U76" s="850"/>
      <c r="V76" s="901">
        <v>225</v>
      </c>
      <c r="W76" s="900"/>
      <c r="X76" s="900"/>
      <c r="Y76" s="900"/>
      <c r="Z76" s="850"/>
      <c r="AA76" s="901">
        <v>11</v>
      </c>
      <c r="AB76" s="900"/>
      <c r="AC76" s="900"/>
      <c r="AD76" s="900"/>
      <c r="AE76" s="850"/>
      <c r="AF76" s="901">
        <v>11</v>
      </c>
      <c r="AG76" s="900"/>
      <c r="AH76" s="900"/>
      <c r="AI76" s="900"/>
      <c r="AJ76" s="850"/>
      <c r="AK76" s="901">
        <v>0</v>
      </c>
      <c r="AL76" s="900"/>
      <c r="AM76" s="900"/>
      <c r="AN76" s="900"/>
      <c r="AO76" s="850"/>
      <c r="AP76" s="901" t="s">
        <v>557</v>
      </c>
      <c r="AQ76" s="900"/>
      <c r="AR76" s="900"/>
      <c r="AS76" s="900"/>
      <c r="AT76" s="850"/>
      <c r="AU76" s="901" t="s">
        <v>557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549</v>
      </c>
      <c r="C77" s="894"/>
      <c r="D77" s="894"/>
      <c r="E77" s="894"/>
      <c r="F77" s="894"/>
      <c r="G77" s="894"/>
      <c r="H77" s="894"/>
      <c r="I77" s="894"/>
      <c r="J77" s="894"/>
      <c r="K77" s="894"/>
      <c r="L77" s="894"/>
      <c r="M77" s="894"/>
      <c r="N77" s="894"/>
      <c r="O77" s="894"/>
      <c r="P77" s="895"/>
      <c r="Q77" s="899">
        <v>5042</v>
      </c>
      <c r="R77" s="900"/>
      <c r="S77" s="900"/>
      <c r="T77" s="900"/>
      <c r="U77" s="850"/>
      <c r="V77" s="901">
        <v>4895</v>
      </c>
      <c r="W77" s="900"/>
      <c r="X77" s="900"/>
      <c r="Y77" s="900"/>
      <c r="Z77" s="850"/>
      <c r="AA77" s="901">
        <v>147</v>
      </c>
      <c r="AB77" s="900"/>
      <c r="AC77" s="900"/>
      <c r="AD77" s="900"/>
      <c r="AE77" s="850"/>
      <c r="AF77" s="901">
        <v>147</v>
      </c>
      <c r="AG77" s="900"/>
      <c r="AH77" s="900"/>
      <c r="AI77" s="900"/>
      <c r="AJ77" s="850"/>
      <c r="AK77" s="901">
        <v>67</v>
      </c>
      <c r="AL77" s="900"/>
      <c r="AM77" s="900"/>
      <c r="AN77" s="900"/>
      <c r="AO77" s="850"/>
      <c r="AP77" s="901" t="s">
        <v>538</v>
      </c>
      <c r="AQ77" s="900"/>
      <c r="AR77" s="900"/>
      <c r="AS77" s="900"/>
      <c r="AT77" s="850"/>
      <c r="AU77" s="901" t="s">
        <v>538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550</v>
      </c>
      <c r="C78" s="894"/>
      <c r="D78" s="894"/>
      <c r="E78" s="894"/>
      <c r="F78" s="894"/>
      <c r="G78" s="894"/>
      <c r="H78" s="894"/>
      <c r="I78" s="894"/>
      <c r="J78" s="894"/>
      <c r="K78" s="894"/>
      <c r="L78" s="894"/>
      <c r="M78" s="894"/>
      <c r="N78" s="894"/>
      <c r="O78" s="894"/>
      <c r="P78" s="895"/>
      <c r="Q78" s="896">
        <v>359</v>
      </c>
      <c r="R78" s="851"/>
      <c r="S78" s="851"/>
      <c r="T78" s="851"/>
      <c r="U78" s="851"/>
      <c r="V78" s="851">
        <v>354</v>
      </c>
      <c r="W78" s="851"/>
      <c r="X78" s="851"/>
      <c r="Y78" s="851"/>
      <c r="Z78" s="851"/>
      <c r="AA78" s="851">
        <v>5</v>
      </c>
      <c r="AB78" s="851"/>
      <c r="AC78" s="851"/>
      <c r="AD78" s="851"/>
      <c r="AE78" s="851"/>
      <c r="AF78" s="851">
        <v>5</v>
      </c>
      <c r="AG78" s="851"/>
      <c r="AH78" s="851"/>
      <c r="AI78" s="851"/>
      <c r="AJ78" s="851"/>
      <c r="AK78" s="851">
        <v>6</v>
      </c>
      <c r="AL78" s="851"/>
      <c r="AM78" s="851"/>
      <c r="AN78" s="851"/>
      <c r="AO78" s="851"/>
      <c r="AP78" s="851" t="s">
        <v>538</v>
      </c>
      <c r="AQ78" s="851"/>
      <c r="AR78" s="851"/>
      <c r="AS78" s="851"/>
      <c r="AT78" s="851"/>
      <c r="AU78" s="851" t="s">
        <v>538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551</v>
      </c>
      <c r="C79" s="894"/>
      <c r="D79" s="894"/>
      <c r="E79" s="894"/>
      <c r="F79" s="894"/>
      <c r="G79" s="894"/>
      <c r="H79" s="894"/>
      <c r="I79" s="894"/>
      <c r="J79" s="894"/>
      <c r="K79" s="894"/>
      <c r="L79" s="894"/>
      <c r="M79" s="894"/>
      <c r="N79" s="894"/>
      <c r="O79" s="894"/>
      <c r="P79" s="895"/>
      <c r="Q79" s="896">
        <v>1499</v>
      </c>
      <c r="R79" s="851"/>
      <c r="S79" s="851"/>
      <c r="T79" s="851"/>
      <c r="U79" s="851"/>
      <c r="V79" s="851">
        <v>1219</v>
      </c>
      <c r="W79" s="851"/>
      <c r="X79" s="851"/>
      <c r="Y79" s="851"/>
      <c r="Z79" s="851"/>
      <c r="AA79" s="851">
        <v>280</v>
      </c>
      <c r="AB79" s="851"/>
      <c r="AC79" s="851"/>
      <c r="AD79" s="851"/>
      <c r="AE79" s="851"/>
      <c r="AF79" s="851">
        <v>98</v>
      </c>
      <c r="AG79" s="851"/>
      <c r="AH79" s="851"/>
      <c r="AI79" s="851"/>
      <c r="AJ79" s="851"/>
      <c r="AK79" s="851" t="s">
        <v>538</v>
      </c>
      <c r="AL79" s="851"/>
      <c r="AM79" s="851"/>
      <c r="AN79" s="851"/>
      <c r="AO79" s="851"/>
      <c r="AP79" s="851">
        <v>1862</v>
      </c>
      <c r="AQ79" s="851"/>
      <c r="AR79" s="851"/>
      <c r="AS79" s="851"/>
      <c r="AT79" s="851"/>
      <c r="AU79" s="851">
        <v>170</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556</v>
      </c>
      <c r="C80" s="894"/>
      <c r="D80" s="894"/>
      <c r="E80" s="894"/>
      <c r="F80" s="894"/>
      <c r="G80" s="894"/>
      <c r="H80" s="894"/>
      <c r="I80" s="894"/>
      <c r="J80" s="894"/>
      <c r="K80" s="894"/>
      <c r="L80" s="894"/>
      <c r="M80" s="894"/>
      <c r="N80" s="894"/>
      <c r="O80" s="894"/>
      <c r="P80" s="895"/>
      <c r="Q80" s="896">
        <v>9</v>
      </c>
      <c r="R80" s="851"/>
      <c r="S80" s="851"/>
      <c r="T80" s="851"/>
      <c r="U80" s="851"/>
      <c r="V80" s="851">
        <v>7</v>
      </c>
      <c r="W80" s="851"/>
      <c r="X80" s="851"/>
      <c r="Y80" s="851"/>
      <c r="Z80" s="851"/>
      <c r="AA80" s="851">
        <v>2</v>
      </c>
      <c r="AB80" s="851"/>
      <c r="AC80" s="851"/>
      <c r="AD80" s="851"/>
      <c r="AE80" s="851"/>
      <c r="AF80" s="851">
        <v>2</v>
      </c>
      <c r="AG80" s="851"/>
      <c r="AH80" s="851"/>
      <c r="AI80" s="851"/>
      <c r="AJ80" s="851"/>
      <c r="AK80" s="851">
        <v>0</v>
      </c>
      <c r="AL80" s="851"/>
      <c r="AM80" s="851"/>
      <c r="AN80" s="851"/>
      <c r="AO80" s="851"/>
      <c r="AP80" s="851" t="s">
        <v>538</v>
      </c>
      <c r="AQ80" s="851"/>
      <c r="AR80" s="851"/>
      <c r="AS80" s="851"/>
      <c r="AT80" s="851"/>
      <c r="AU80" s="851" t="s">
        <v>538</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552</v>
      </c>
      <c r="C81" s="894"/>
      <c r="D81" s="894"/>
      <c r="E81" s="894"/>
      <c r="F81" s="894"/>
      <c r="G81" s="894"/>
      <c r="H81" s="894"/>
      <c r="I81" s="894"/>
      <c r="J81" s="894"/>
      <c r="K81" s="894"/>
      <c r="L81" s="894"/>
      <c r="M81" s="894"/>
      <c r="N81" s="894"/>
      <c r="O81" s="894"/>
      <c r="P81" s="895"/>
      <c r="Q81" s="896">
        <v>70</v>
      </c>
      <c r="R81" s="851"/>
      <c r="S81" s="851"/>
      <c r="T81" s="851"/>
      <c r="U81" s="851"/>
      <c r="V81" s="851">
        <v>70</v>
      </c>
      <c r="W81" s="851"/>
      <c r="X81" s="851"/>
      <c r="Y81" s="851"/>
      <c r="Z81" s="851"/>
      <c r="AA81" s="851">
        <v>0</v>
      </c>
      <c r="AB81" s="851"/>
      <c r="AC81" s="851"/>
      <c r="AD81" s="851"/>
      <c r="AE81" s="851"/>
      <c r="AF81" s="851">
        <v>0</v>
      </c>
      <c r="AG81" s="851"/>
      <c r="AH81" s="851"/>
      <c r="AI81" s="851"/>
      <c r="AJ81" s="851"/>
      <c r="AK81" s="851" t="s">
        <v>538</v>
      </c>
      <c r="AL81" s="851"/>
      <c r="AM81" s="851"/>
      <c r="AN81" s="851"/>
      <c r="AO81" s="851"/>
      <c r="AP81" s="851" t="s">
        <v>538</v>
      </c>
      <c r="AQ81" s="851"/>
      <c r="AR81" s="851"/>
      <c r="AS81" s="851"/>
      <c r="AT81" s="851"/>
      <c r="AU81" s="851" t="s">
        <v>538</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553</v>
      </c>
      <c r="C82" s="894"/>
      <c r="D82" s="894"/>
      <c r="E82" s="894"/>
      <c r="F82" s="894"/>
      <c r="G82" s="894"/>
      <c r="H82" s="894"/>
      <c r="I82" s="894"/>
      <c r="J82" s="894"/>
      <c r="K82" s="894"/>
      <c r="L82" s="894"/>
      <c r="M82" s="894"/>
      <c r="N82" s="894"/>
      <c r="O82" s="894"/>
      <c r="P82" s="895"/>
      <c r="Q82" s="896">
        <v>493</v>
      </c>
      <c r="R82" s="851"/>
      <c r="S82" s="851"/>
      <c r="T82" s="851"/>
      <c r="U82" s="851"/>
      <c r="V82" s="851">
        <v>467</v>
      </c>
      <c r="W82" s="851"/>
      <c r="X82" s="851"/>
      <c r="Y82" s="851"/>
      <c r="Z82" s="851"/>
      <c r="AA82" s="851">
        <v>26</v>
      </c>
      <c r="AB82" s="851"/>
      <c r="AC82" s="851"/>
      <c r="AD82" s="851"/>
      <c r="AE82" s="851"/>
      <c r="AF82" s="851">
        <v>26</v>
      </c>
      <c r="AG82" s="851"/>
      <c r="AH82" s="851"/>
      <c r="AI82" s="851"/>
      <c r="AJ82" s="851"/>
      <c r="AK82" s="851" t="s">
        <v>538</v>
      </c>
      <c r="AL82" s="851"/>
      <c r="AM82" s="851"/>
      <c r="AN82" s="851"/>
      <c r="AO82" s="851"/>
      <c r="AP82" s="851" t="s">
        <v>538</v>
      </c>
      <c r="AQ82" s="851"/>
      <c r="AR82" s="851"/>
      <c r="AS82" s="851"/>
      <c r="AT82" s="851"/>
      <c r="AU82" s="851" t="s">
        <v>538</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554</v>
      </c>
      <c r="C83" s="894"/>
      <c r="D83" s="894"/>
      <c r="E83" s="894"/>
      <c r="F83" s="894"/>
      <c r="G83" s="894"/>
      <c r="H83" s="894"/>
      <c r="I83" s="894"/>
      <c r="J83" s="894"/>
      <c r="K83" s="894"/>
      <c r="L83" s="894"/>
      <c r="M83" s="894"/>
      <c r="N83" s="894"/>
      <c r="O83" s="894"/>
      <c r="P83" s="895"/>
      <c r="Q83" s="896">
        <v>99391</v>
      </c>
      <c r="R83" s="851"/>
      <c r="S83" s="851"/>
      <c r="T83" s="851"/>
      <c r="U83" s="851"/>
      <c r="V83" s="851">
        <v>96884</v>
      </c>
      <c r="W83" s="851"/>
      <c r="X83" s="851"/>
      <c r="Y83" s="851"/>
      <c r="Z83" s="851"/>
      <c r="AA83" s="851">
        <v>2507</v>
      </c>
      <c r="AB83" s="851"/>
      <c r="AC83" s="851"/>
      <c r="AD83" s="851"/>
      <c r="AE83" s="851"/>
      <c r="AF83" s="851">
        <v>2507</v>
      </c>
      <c r="AG83" s="851"/>
      <c r="AH83" s="851"/>
      <c r="AI83" s="851"/>
      <c r="AJ83" s="851"/>
      <c r="AK83" s="851">
        <v>282</v>
      </c>
      <c r="AL83" s="851"/>
      <c r="AM83" s="851"/>
      <c r="AN83" s="851"/>
      <c r="AO83" s="851"/>
      <c r="AP83" s="851" t="s">
        <v>538</v>
      </c>
      <c r="AQ83" s="851"/>
      <c r="AR83" s="851"/>
      <c r="AS83" s="851"/>
      <c r="AT83" s="851"/>
      <c r="AU83" s="851" t="s">
        <v>538</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t="s">
        <v>555</v>
      </c>
      <c r="C84" s="894"/>
      <c r="D84" s="894"/>
      <c r="E84" s="894"/>
      <c r="F84" s="894"/>
      <c r="G84" s="894"/>
      <c r="H84" s="894"/>
      <c r="I84" s="894"/>
      <c r="J84" s="894"/>
      <c r="K84" s="894"/>
      <c r="L84" s="894"/>
      <c r="M84" s="894"/>
      <c r="N84" s="894"/>
      <c r="O84" s="894"/>
      <c r="P84" s="895"/>
      <c r="Q84" s="896">
        <v>1</v>
      </c>
      <c r="R84" s="851"/>
      <c r="S84" s="851"/>
      <c r="T84" s="851"/>
      <c r="U84" s="851"/>
      <c r="V84" s="851">
        <v>0</v>
      </c>
      <c r="W84" s="851"/>
      <c r="X84" s="851"/>
      <c r="Y84" s="851"/>
      <c r="Z84" s="851"/>
      <c r="AA84" s="851">
        <v>1</v>
      </c>
      <c r="AB84" s="851"/>
      <c r="AC84" s="851"/>
      <c r="AD84" s="851"/>
      <c r="AE84" s="851"/>
      <c r="AF84" s="851">
        <v>1</v>
      </c>
      <c r="AG84" s="851"/>
      <c r="AH84" s="851"/>
      <c r="AI84" s="851"/>
      <c r="AJ84" s="851"/>
      <c r="AK84" s="851" t="s">
        <v>538</v>
      </c>
      <c r="AL84" s="851"/>
      <c r="AM84" s="851"/>
      <c r="AN84" s="851"/>
      <c r="AO84" s="851"/>
      <c r="AP84" s="851" t="s">
        <v>539</v>
      </c>
      <c r="AQ84" s="851"/>
      <c r="AR84" s="851"/>
      <c r="AS84" s="851"/>
      <c r="AT84" s="851"/>
      <c r="AU84" s="851" t="s">
        <v>538</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2904</v>
      </c>
      <c r="AG88" s="862"/>
      <c r="AH88" s="862"/>
      <c r="AI88" s="862"/>
      <c r="AJ88" s="862"/>
      <c r="AK88" s="859"/>
      <c r="AL88" s="859"/>
      <c r="AM88" s="859"/>
      <c r="AN88" s="859"/>
      <c r="AO88" s="859"/>
      <c r="AP88" s="862">
        <v>4479</v>
      </c>
      <c r="AQ88" s="862"/>
      <c r="AR88" s="862"/>
      <c r="AS88" s="862"/>
      <c r="AT88" s="862"/>
      <c r="AU88" s="862">
        <v>1142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153</v>
      </c>
      <c r="CS102" s="870"/>
      <c r="CT102" s="870"/>
      <c r="CU102" s="870"/>
      <c r="CV102" s="913"/>
      <c r="CW102" s="912">
        <v>130</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287</v>
      </c>
      <c r="AG109" s="915"/>
      <c r="AH109" s="915"/>
      <c r="AI109" s="915"/>
      <c r="AJ109" s="916"/>
      <c r="AK109" s="914" t="s">
        <v>286</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287</v>
      </c>
      <c r="BW109" s="915"/>
      <c r="BX109" s="915"/>
      <c r="BY109" s="915"/>
      <c r="BZ109" s="916"/>
      <c r="CA109" s="914" t="s">
        <v>286</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287</v>
      </c>
      <c r="DM109" s="915"/>
      <c r="DN109" s="915"/>
      <c r="DO109" s="915"/>
      <c r="DP109" s="916"/>
      <c r="DQ109" s="914" t="s">
        <v>286</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3627440</v>
      </c>
      <c r="AB110" s="922"/>
      <c r="AC110" s="922"/>
      <c r="AD110" s="922"/>
      <c r="AE110" s="923"/>
      <c r="AF110" s="924">
        <v>3298339</v>
      </c>
      <c r="AG110" s="922"/>
      <c r="AH110" s="922"/>
      <c r="AI110" s="922"/>
      <c r="AJ110" s="923"/>
      <c r="AK110" s="924">
        <v>3186120</v>
      </c>
      <c r="AL110" s="922"/>
      <c r="AM110" s="922"/>
      <c r="AN110" s="922"/>
      <c r="AO110" s="923"/>
      <c r="AP110" s="925">
        <v>21.2</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26329911</v>
      </c>
      <c r="BR110" s="957"/>
      <c r="BS110" s="957"/>
      <c r="BT110" s="957"/>
      <c r="BU110" s="957"/>
      <c r="BV110" s="957">
        <v>25719039</v>
      </c>
      <c r="BW110" s="957"/>
      <c r="BX110" s="957"/>
      <c r="BY110" s="957"/>
      <c r="BZ110" s="957"/>
      <c r="CA110" s="957">
        <v>27605718</v>
      </c>
      <c r="CB110" s="957"/>
      <c r="CC110" s="957"/>
      <c r="CD110" s="957"/>
      <c r="CE110" s="957"/>
      <c r="CF110" s="971">
        <v>183.5</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13403090</v>
      </c>
      <c r="BR112" s="950"/>
      <c r="BS112" s="950"/>
      <c r="BT112" s="950"/>
      <c r="BU112" s="950"/>
      <c r="BV112" s="950">
        <v>13272512</v>
      </c>
      <c r="BW112" s="950"/>
      <c r="BX112" s="950"/>
      <c r="BY112" s="950"/>
      <c r="BZ112" s="950"/>
      <c r="CA112" s="950">
        <v>12857582</v>
      </c>
      <c r="CB112" s="950"/>
      <c r="CC112" s="950"/>
      <c r="CD112" s="950"/>
      <c r="CE112" s="950"/>
      <c r="CF112" s="944">
        <v>85.5</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967578</v>
      </c>
      <c r="AB113" s="964"/>
      <c r="AC113" s="964"/>
      <c r="AD113" s="964"/>
      <c r="AE113" s="965"/>
      <c r="AF113" s="966">
        <v>960333</v>
      </c>
      <c r="AG113" s="964"/>
      <c r="AH113" s="964"/>
      <c r="AI113" s="964"/>
      <c r="AJ113" s="965"/>
      <c r="AK113" s="966">
        <v>969421</v>
      </c>
      <c r="AL113" s="964"/>
      <c r="AM113" s="964"/>
      <c r="AN113" s="964"/>
      <c r="AO113" s="965"/>
      <c r="AP113" s="967">
        <v>6.4</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924262</v>
      </c>
      <c r="BR113" s="950"/>
      <c r="BS113" s="950"/>
      <c r="BT113" s="950"/>
      <c r="BU113" s="950"/>
      <c r="BV113" s="950">
        <v>1118020</v>
      </c>
      <c r="BW113" s="950"/>
      <c r="BX113" s="950"/>
      <c r="BY113" s="950"/>
      <c r="BZ113" s="950"/>
      <c r="CA113" s="950">
        <v>1140861</v>
      </c>
      <c r="CB113" s="950"/>
      <c r="CC113" s="950"/>
      <c r="CD113" s="950"/>
      <c r="CE113" s="950"/>
      <c r="CF113" s="944">
        <v>7.6</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59060</v>
      </c>
      <c r="AB114" s="989"/>
      <c r="AC114" s="989"/>
      <c r="AD114" s="989"/>
      <c r="AE114" s="990"/>
      <c r="AF114" s="991">
        <v>46659</v>
      </c>
      <c r="AG114" s="989"/>
      <c r="AH114" s="989"/>
      <c r="AI114" s="989"/>
      <c r="AJ114" s="990"/>
      <c r="AK114" s="991">
        <v>47340</v>
      </c>
      <c r="AL114" s="989"/>
      <c r="AM114" s="989"/>
      <c r="AN114" s="989"/>
      <c r="AO114" s="990"/>
      <c r="AP114" s="992">
        <v>0.3</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5030328</v>
      </c>
      <c r="BR114" s="950"/>
      <c r="BS114" s="950"/>
      <c r="BT114" s="950"/>
      <c r="BU114" s="950"/>
      <c r="BV114" s="950">
        <v>5226286</v>
      </c>
      <c r="BW114" s="950"/>
      <c r="BX114" s="950"/>
      <c r="BY114" s="950"/>
      <c r="BZ114" s="950"/>
      <c r="CA114" s="950">
        <v>5121270</v>
      </c>
      <c r="CB114" s="950"/>
      <c r="CC114" s="950"/>
      <c r="CD114" s="950"/>
      <c r="CE114" s="950"/>
      <c r="CF114" s="944">
        <v>34</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660</v>
      </c>
      <c r="AB115" s="964"/>
      <c r="AC115" s="964"/>
      <c r="AD115" s="964"/>
      <c r="AE115" s="965"/>
      <c r="AF115" s="966">
        <v>1328</v>
      </c>
      <c r="AG115" s="964"/>
      <c r="AH115" s="964"/>
      <c r="AI115" s="964"/>
      <c r="AJ115" s="965"/>
      <c r="AK115" s="966">
        <v>1055</v>
      </c>
      <c r="AL115" s="964"/>
      <c r="AM115" s="964"/>
      <c r="AN115" s="964"/>
      <c r="AO115" s="965"/>
      <c r="AP115" s="967">
        <v>0</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107</v>
      </c>
      <c r="AB116" s="989"/>
      <c r="AC116" s="989"/>
      <c r="AD116" s="989"/>
      <c r="AE116" s="990"/>
      <c r="AF116" s="991">
        <v>85</v>
      </c>
      <c r="AG116" s="989"/>
      <c r="AH116" s="989"/>
      <c r="AI116" s="989"/>
      <c r="AJ116" s="990"/>
      <c r="AK116" s="991">
        <v>205</v>
      </c>
      <c r="AL116" s="989"/>
      <c r="AM116" s="989"/>
      <c r="AN116" s="989"/>
      <c r="AO116" s="990"/>
      <c r="AP116" s="992">
        <v>0</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4654845</v>
      </c>
      <c r="AB117" s="1007"/>
      <c r="AC117" s="1007"/>
      <c r="AD117" s="1007"/>
      <c r="AE117" s="1008"/>
      <c r="AF117" s="1009">
        <v>4306744</v>
      </c>
      <c r="AG117" s="1007"/>
      <c r="AH117" s="1007"/>
      <c r="AI117" s="1007"/>
      <c r="AJ117" s="1008"/>
      <c r="AK117" s="1009">
        <v>4204141</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287</v>
      </c>
      <c r="AG118" s="915"/>
      <c r="AH118" s="915"/>
      <c r="AI118" s="915"/>
      <c r="AJ118" s="916"/>
      <c r="AK118" s="914" t="s">
        <v>286</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438</v>
      </c>
      <c r="BP119" s="1036"/>
      <c r="BQ119" s="1027">
        <v>45687591</v>
      </c>
      <c r="BR119" s="1028"/>
      <c r="BS119" s="1028"/>
      <c r="BT119" s="1028"/>
      <c r="BU119" s="1028"/>
      <c r="BV119" s="1028">
        <v>45335857</v>
      </c>
      <c r="BW119" s="1028"/>
      <c r="BX119" s="1028"/>
      <c r="BY119" s="1028"/>
      <c r="BZ119" s="1028"/>
      <c r="CA119" s="1028">
        <v>46725431</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10943617</v>
      </c>
      <c r="BR120" s="957"/>
      <c r="BS120" s="957"/>
      <c r="BT120" s="957"/>
      <c r="BU120" s="957"/>
      <c r="BV120" s="957">
        <v>11618892</v>
      </c>
      <c r="BW120" s="957"/>
      <c r="BX120" s="957"/>
      <c r="BY120" s="957"/>
      <c r="BZ120" s="957"/>
      <c r="CA120" s="957">
        <v>12828096</v>
      </c>
      <c r="CB120" s="957"/>
      <c r="CC120" s="957"/>
      <c r="CD120" s="957"/>
      <c r="CE120" s="957"/>
      <c r="CF120" s="971">
        <v>85.3</v>
      </c>
      <c r="CG120" s="972"/>
      <c r="CH120" s="972"/>
      <c r="CI120" s="972"/>
      <c r="CJ120" s="972"/>
      <c r="CK120" s="1037" t="s">
        <v>442</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12270489</v>
      </c>
      <c r="DH120" s="957"/>
      <c r="DI120" s="957"/>
      <c r="DJ120" s="957"/>
      <c r="DK120" s="957"/>
      <c r="DL120" s="957">
        <v>12089267</v>
      </c>
      <c r="DM120" s="957"/>
      <c r="DN120" s="957"/>
      <c r="DO120" s="957"/>
      <c r="DP120" s="957"/>
      <c r="DQ120" s="957">
        <v>11806512</v>
      </c>
      <c r="DR120" s="957"/>
      <c r="DS120" s="957"/>
      <c r="DT120" s="957"/>
      <c r="DU120" s="957"/>
      <c r="DV120" s="958">
        <v>78.5</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14692</v>
      </c>
      <c r="BR121" s="950"/>
      <c r="BS121" s="950"/>
      <c r="BT121" s="950"/>
      <c r="BU121" s="950"/>
      <c r="BV121" s="950">
        <v>15062</v>
      </c>
      <c r="BW121" s="950"/>
      <c r="BX121" s="950"/>
      <c r="BY121" s="950"/>
      <c r="BZ121" s="950"/>
      <c r="CA121" s="950">
        <v>12657</v>
      </c>
      <c r="CB121" s="950"/>
      <c r="CC121" s="950"/>
      <c r="CD121" s="950"/>
      <c r="CE121" s="950"/>
      <c r="CF121" s="944">
        <v>0.1</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497973</v>
      </c>
      <c r="DH121" s="950"/>
      <c r="DI121" s="950"/>
      <c r="DJ121" s="950"/>
      <c r="DK121" s="950"/>
      <c r="DL121" s="950">
        <v>475692</v>
      </c>
      <c r="DM121" s="950"/>
      <c r="DN121" s="950"/>
      <c r="DO121" s="950"/>
      <c r="DP121" s="950"/>
      <c r="DQ121" s="950">
        <v>526102</v>
      </c>
      <c r="DR121" s="950"/>
      <c r="DS121" s="950"/>
      <c r="DT121" s="950"/>
      <c r="DU121" s="950"/>
      <c r="DV121" s="951">
        <v>3.5</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34564192</v>
      </c>
      <c r="BR122" s="1028"/>
      <c r="BS122" s="1028"/>
      <c r="BT122" s="1028"/>
      <c r="BU122" s="1028"/>
      <c r="BV122" s="1028">
        <v>34538434</v>
      </c>
      <c r="BW122" s="1028"/>
      <c r="BX122" s="1028"/>
      <c r="BY122" s="1028"/>
      <c r="BZ122" s="1028"/>
      <c r="CA122" s="1028">
        <v>35590644</v>
      </c>
      <c r="CB122" s="1028"/>
      <c r="CC122" s="1028"/>
      <c r="CD122" s="1028"/>
      <c r="CE122" s="1028"/>
      <c r="CF122" s="1048">
        <v>236.6</v>
      </c>
      <c r="CG122" s="1049"/>
      <c r="CH122" s="1049"/>
      <c r="CI122" s="1049"/>
      <c r="CJ122" s="1049"/>
      <c r="CK122" s="1040"/>
      <c r="CL122" s="1041"/>
      <c r="CM122" s="1041"/>
      <c r="CN122" s="1041"/>
      <c r="CO122" s="1042"/>
      <c r="CP122" s="1050" t="s">
        <v>391</v>
      </c>
      <c r="CQ122" s="1051"/>
      <c r="CR122" s="1051"/>
      <c r="CS122" s="1051"/>
      <c r="CT122" s="1051"/>
      <c r="CU122" s="1051"/>
      <c r="CV122" s="1051"/>
      <c r="CW122" s="1051"/>
      <c r="CX122" s="1051"/>
      <c r="CY122" s="1051"/>
      <c r="CZ122" s="1051"/>
      <c r="DA122" s="1051"/>
      <c r="DB122" s="1051"/>
      <c r="DC122" s="1051"/>
      <c r="DD122" s="1051"/>
      <c r="DE122" s="1051"/>
      <c r="DF122" s="1052"/>
      <c r="DG122" s="949">
        <v>443058</v>
      </c>
      <c r="DH122" s="950"/>
      <c r="DI122" s="950"/>
      <c r="DJ122" s="950"/>
      <c r="DK122" s="950"/>
      <c r="DL122" s="950">
        <v>444051</v>
      </c>
      <c r="DM122" s="950"/>
      <c r="DN122" s="950"/>
      <c r="DO122" s="950"/>
      <c r="DP122" s="950"/>
      <c r="DQ122" s="950">
        <v>472633</v>
      </c>
      <c r="DR122" s="950"/>
      <c r="DS122" s="950"/>
      <c r="DT122" s="950"/>
      <c r="DU122" s="950"/>
      <c r="DV122" s="951">
        <v>3.1</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446</v>
      </c>
      <c r="BP123" s="1036"/>
      <c r="BQ123" s="1095">
        <v>45522501</v>
      </c>
      <c r="BR123" s="1096"/>
      <c r="BS123" s="1096"/>
      <c r="BT123" s="1096"/>
      <c r="BU123" s="1096"/>
      <c r="BV123" s="1096">
        <v>46172388</v>
      </c>
      <c r="BW123" s="1096"/>
      <c r="BX123" s="1096"/>
      <c r="BY123" s="1096"/>
      <c r="BZ123" s="1096"/>
      <c r="CA123" s="1096">
        <v>48431397</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v>55263</v>
      </c>
      <c r="DH123" s="989"/>
      <c r="DI123" s="989"/>
      <c r="DJ123" s="989"/>
      <c r="DK123" s="990"/>
      <c r="DL123" s="991">
        <v>56635</v>
      </c>
      <c r="DM123" s="989"/>
      <c r="DN123" s="989"/>
      <c r="DO123" s="989"/>
      <c r="DP123" s="990"/>
      <c r="DQ123" s="991">
        <v>52335</v>
      </c>
      <c r="DR123" s="989"/>
      <c r="DS123" s="989"/>
      <c r="DT123" s="989"/>
      <c r="DU123" s="990"/>
      <c r="DV123" s="992">
        <v>0.3</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v>136307</v>
      </c>
      <c r="DH124" s="1014"/>
      <c r="DI124" s="1014"/>
      <c r="DJ124" s="1014"/>
      <c r="DK124" s="1015"/>
      <c r="DL124" s="1013">
        <v>206867</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660</v>
      </c>
      <c r="AB127" s="989"/>
      <c r="AC127" s="989"/>
      <c r="AD127" s="989"/>
      <c r="AE127" s="990"/>
      <c r="AF127" s="991">
        <v>1328</v>
      </c>
      <c r="AG127" s="989"/>
      <c r="AH127" s="989"/>
      <c r="AI127" s="989"/>
      <c r="AJ127" s="990"/>
      <c r="AK127" s="991">
        <v>1055</v>
      </c>
      <c r="AL127" s="989"/>
      <c r="AM127" s="989"/>
      <c r="AN127" s="989"/>
      <c r="AO127" s="990"/>
      <c r="AP127" s="992">
        <v>0</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10729</v>
      </c>
      <c r="AB128" s="1078"/>
      <c r="AC128" s="1078"/>
      <c r="AD128" s="1078"/>
      <c r="AE128" s="1079"/>
      <c r="AF128" s="1080">
        <v>5068</v>
      </c>
      <c r="AG128" s="1078"/>
      <c r="AH128" s="1078"/>
      <c r="AI128" s="1078"/>
      <c r="AJ128" s="1079"/>
      <c r="AK128" s="1080">
        <v>2651</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113</v>
      </c>
      <c r="BG128" s="1085"/>
      <c r="BH128" s="1085"/>
      <c r="BI128" s="1085"/>
      <c r="BJ128" s="1085"/>
      <c r="BK128" s="1085"/>
      <c r="BL128" s="1086"/>
      <c r="BM128" s="1084">
        <v>12.56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19108012</v>
      </c>
      <c r="AB129" s="989"/>
      <c r="AC129" s="989"/>
      <c r="AD129" s="989"/>
      <c r="AE129" s="990"/>
      <c r="AF129" s="991">
        <v>18959838</v>
      </c>
      <c r="AG129" s="989"/>
      <c r="AH129" s="989"/>
      <c r="AI129" s="989"/>
      <c r="AJ129" s="990"/>
      <c r="AK129" s="991">
        <v>18593602</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113</v>
      </c>
      <c r="BG129" s="1099"/>
      <c r="BH129" s="1099"/>
      <c r="BI129" s="1099"/>
      <c r="BJ129" s="1099"/>
      <c r="BK129" s="1099"/>
      <c r="BL129" s="1100"/>
      <c r="BM129" s="1098">
        <v>17.559999999999999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3672007</v>
      </c>
      <c r="AB130" s="989"/>
      <c r="AC130" s="989"/>
      <c r="AD130" s="989"/>
      <c r="AE130" s="990"/>
      <c r="AF130" s="991">
        <v>3492208</v>
      </c>
      <c r="AG130" s="989"/>
      <c r="AH130" s="989"/>
      <c r="AI130" s="989"/>
      <c r="AJ130" s="990"/>
      <c r="AK130" s="991">
        <v>3551508</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5.2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15436005</v>
      </c>
      <c r="AB131" s="1014"/>
      <c r="AC131" s="1014"/>
      <c r="AD131" s="1014"/>
      <c r="AE131" s="1015"/>
      <c r="AF131" s="1013">
        <v>15467630</v>
      </c>
      <c r="AG131" s="1014"/>
      <c r="AH131" s="1014"/>
      <c r="AI131" s="1014"/>
      <c r="AJ131" s="1015"/>
      <c r="AK131" s="1013">
        <v>15042094</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6.2976722279999997</v>
      </c>
      <c r="AB132" s="1130"/>
      <c r="AC132" s="1130"/>
      <c r="AD132" s="1130"/>
      <c r="AE132" s="1131"/>
      <c r="AF132" s="1132">
        <v>5.2333033569999996</v>
      </c>
      <c r="AG132" s="1130"/>
      <c r="AH132" s="1130"/>
      <c r="AI132" s="1130"/>
      <c r="AJ132" s="1131"/>
      <c r="AK132" s="1132">
        <v>4.32108721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6.7</v>
      </c>
      <c r="AB133" s="1113"/>
      <c r="AC133" s="1113"/>
      <c r="AD133" s="1113"/>
      <c r="AE133" s="1114"/>
      <c r="AF133" s="1112">
        <v>5.9</v>
      </c>
      <c r="AG133" s="1113"/>
      <c r="AH133" s="1113"/>
      <c r="AI133" s="1113"/>
      <c r="AJ133" s="1114"/>
      <c r="AK133" s="1112">
        <v>5.2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4528795</v>
      </c>
      <c r="L9" s="266">
        <v>62694</v>
      </c>
      <c r="M9" s="267">
        <v>72433</v>
      </c>
      <c r="N9" s="268">
        <v>-13.4</v>
      </c>
    </row>
    <row r="10" spans="1:16">
      <c r="A10" s="250"/>
      <c r="B10" s="246"/>
      <c r="C10" s="246"/>
      <c r="D10" s="246"/>
      <c r="E10" s="246"/>
      <c r="F10" s="246"/>
      <c r="G10" s="1152" t="s">
        <v>480</v>
      </c>
      <c r="H10" s="1153"/>
      <c r="I10" s="1153"/>
      <c r="J10" s="1154"/>
      <c r="K10" s="269">
        <v>952593</v>
      </c>
      <c r="L10" s="270">
        <v>13187</v>
      </c>
      <c r="M10" s="271">
        <v>5807</v>
      </c>
      <c r="N10" s="272">
        <v>127.1</v>
      </c>
    </row>
    <row r="11" spans="1:16" ht="13.5" customHeight="1">
      <c r="A11" s="250"/>
      <c r="B11" s="246"/>
      <c r="C11" s="246"/>
      <c r="D11" s="246"/>
      <c r="E11" s="246"/>
      <c r="F11" s="246"/>
      <c r="G11" s="1152" t="s">
        <v>481</v>
      </c>
      <c r="H11" s="1153"/>
      <c r="I11" s="1153"/>
      <c r="J11" s="1154"/>
      <c r="K11" s="269">
        <v>110269</v>
      </c>
      <c r="L11" s="270">
        <v>1527</v>
      </c>
      <c r="M11" s="271">
        <v>5465</v>
      </c>
      <c r="N11" s="272">
        <v>-72.099999999999994</v>
      </c>
    </row>
    <row r="12" spans="1:16" ht="13.5" customHeight="1">
      <c r="A12" s="250"/>
      <c r="B12" s="246"/>
      <c r="C12" s="246"/>
      <c r="D12" s="246"/>
      <c r="E12" s="246"/>
      <c r="F12" s="246"/>
      <c r="G12" s="1152" t="s">
        <v>482</v>
      </c>
      <c r="H12" s="1153"/>
      <c r="I12" s="1153"/>
      <c r="J12" s="1154"/>
      <c r="K12" s="269" t="s">
        <v>483</v>
      </c>
      <c r="L12" s="270" t="s">
        <v>483</v>
      </c>
      <c r="M12" s="271">
        <v>1191</v>
      </c>
      <c r="N12" s="272" t="s">
        <v>483</v>
      </c>
    </row>
    <row r="13" spans="1:16" ht="13.5" customHeight="1">
      <c r="A13" s="250"/>
      <c r="B13" s="246"/>
      <c r="C13" s="246"/>
      <c r="D13" s="246"/>
      <c r="E13" s="246"/>
      <c r="F13" s="246"/>
      <c r="G13" s="1152" t="s">
        <v>484</v>
      </c>
      <c r="H13" s="1153"/>
      <c r="I13" s="1153"/>
      <c r="J13" s="1154"/>
      <c r="K13" s="269" t="s">
        <v>483</v>
      </c>
      <c r="L13" s="270" t="s">
        <v>483</v>
      </c>
      <c r="M13" s="271">
        <v>3</v>
      </c>
      <c r="N13" s="272" t="s">
        <v>483</v>
      </c>
    </row>
    <row r="14" spans="1:16" ht="13.5" customHeight="1">
      <c r="A14" s="250"/>
      <c r="B14" s="246"/>
      <c r="C14" s="246"/>
      <c r="D14" s="246"/>
      <c r="E14" s="246"/>
      <c r="F14" s="246"/>
      <c r="G14" s="1152" t="s">
        <v>485</v>
      </c>
      <c r="H14" s="1153"/>
      <c r="I14" s="1153"/>
      <c r="J14" s="1154"/>
      <c r="K14" s="269">
        <v>210011</v>
      </c>
      <c r="L14" s="270">
        <v>2907</v>
      </c>
      <c r="M14" s="271">
        <v>3078</v>
      </c>
      <c r="N14" s="272">
        <v>-5.6</v>
      </c>
    </row>
    <row r="15" spans="1:16" ht="13.5" customHeight="1">
      <c r="A15" s="250"/>
      <c r="B15" s="246"/>
      <c r="C15" s="246"/>
      <c r="D15" s="246"/>
      <c r="E15" s="246"/>
      <c r="F15" s="246"/>
      <c r="G15" s="1152" t="s">
        <v>486</v>
      </c>
      <c r="H15" s="1153"/>
      <c r="I15" s="1153"/>
      <c r="J15" s="1154"/>
      <c r="K15" s="269">
        <v>105370</v>
      </c>
      <c r="L15" s="270">
        <v>1459</v>
      </c>
      <c r="M15" s="271">
        <v>1624</v>
      </c>
      <c r="N15" s="272">
        <v>-10.199999999999999</v>
      </c>
    </row>
    <row r="16" spans="1:16">
      <c r="A16" s="250"/>
      <c r="B16" s="246"/>
      <c r="C16" s="246"/>
      <c r="D16" s="246"/>
      <c r="E16" s="246"/>
      <c r="F16" s="246"/>
      <c r="G16" s="1155" t="s">
        <v>487</v>
      </c>
      <c r="H16" s="1156"/>
      <c r="I16" s="1156"/>
      <c r="J16" s="1157"/>
      <c r="K16" s="270">
        <v>-360004</v>
      </c>
      <c r="L16" s="270">
        <v>-4984</v>
      </c>
      <c r="M16" s="271">
        <v>-7680</v>
      </c>
      <c r="N16" s="272">
        <v>-35.1</v>
      </c>
    </row>
    <row r="17" spans="1:16">
      <c r="A17" s="250"/>
      <c r="B17" s="246"/>
      <c r="C17" s="246"/>
      <c r="D17" s="246"/>
      <c r="E17" s="246"/>
      <c r="F17" s="246"/>
      <c r="G17" s="1155" t="s">
        <v>170</v>
      </c>
      <c r="H17" s="1156"/>
      <c r="I17" s="1156"/>
      <c r="J17" s="1157"/>
      <c r="K17" s="270">
        <v>5547034</v>
      </c>
      <c r="L17" s="270">
        <v>76790</v>
      </c>
      <c r="M17" s="271">
        <v>81920</v>
      </c>
      <c r="N17" s="272">
        <v>-6.3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7.53</v>
      </c>
      <c r="L21" s="283">
        <v>8.2100000000000009</v>
      </c>
      <c r="M21" s="284">
        <v>-0.68</v>
      </c>
      <c r="N21" s="251"/>
      <c r="O21" s="285"/>
      <c r="P21" s="281"/>
    </row>
    <row r="22" spans="1:16" s="286" customFormat="1">
      <c r="A22" s="281"/>
      <c r="B22" s="251"/>
      <c r="C22" s="251"/>
      <c r="D22" s="251"/>
      <c r="E22" s="251"/>
      <c r="F22" s="251"/>
      <c r="G22" s="1147" t="s">
        <v>493</v>
      </c>
      <c r="H22" s="1148"/>
      <c r="I22" s="1148"/>
      <c r="J22" s="1149"/>
      <c r="K22" s="287">
        <v>99.4</v>
      </c>
      <c r="L22" s="288">
        <v>98.1</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3186120</v>
      </c>
      <c r="L32" s="296">
        <v>44107</v>
      </c>
      <c r="M32" s="297">
        <v>53781</v>
      </c>
      <c r="N32" s="298">
        <v>-18</v>
      </c>
    </row>
    <row r="33" spans="1:16" ht="13.5" customHeight="1">
      <c r="A33" s="250"/>
      <c r="B33" s="246"/>
      <c r="C33" s="246"/>
      <c r="D33" s="246"/>
      <c r="E33" s="246"/>
      <c r="F33" s="246"/>
      <c r="G33" s="1163" t="s">
        <v>498</v>
      </c>
      <c r="H33" s="1164"/>
      <c r="I33" s="1164"/>
      <c r="J33" s="1165"/>
      <c r="K33" s="296" t="s">
        <v>483</v>
      </c>
      <c r="L33" s="296" t="s">
        <v>483</v>
      </c>
      <c r="M33" s="297" t="s">
        <v>483</v>
      </c>
      <c r="N33" s="298" t="s">
        <v>483</v>
      </c>
    </row>
    <row r="34" spans="1:16" ht="27" customHeight="1">
      <c r="A34" s="250"/>
      <c r="B34" s="246"/>
      <c r="C34" s="246"/>
      <c r="D34" s="246"/>
      <c r="E34" s="246"/>
      <c r="F34" s="246"/>
      <c r="G34" s="1163" t="s">
        <v>499</v>
      </c>
      <c r="H34" s="1164"/>
      <c r="I34" s="1164"/>
      <c r="J34" s="1165"/>
      <c r="K34" s="296" t="s">
        <v>483</v>
      </c>
      <c r="L34" s="296" t="s">
        <v>483</v>
      </c>
      <c r="M34" s="297">
        <v>41</v>
      </c>
      <c r="N34" s="298" t="s">
        <v>483</v>
      </c>
    </row>
    <row r="35" spans="1:16" ht="27" customHeight="1">
      <c r="A35" s="250"/>
      <c r="B35" s="246"/>
      <c r="C35" s="246"/>
      <c r="D35" s="246"/>
      <c r="E35" s="246"/>
      <c r="F35" s="246"/>
      <c r="G35" s="1163" t="s">
        <v>500</v>
      </c>
      <c r="H35" s="1164"/>
      <c r="I35" s="1164"/>
      <c r="J35" s="1165"/>
      <c r="K35" s="296">
        <v>969421</v>
      </c>
      <c r="L35" s="296">
        <v>13420</v>
      </c>
      <c r="M35" s="297">
        <v>14373</v>
      </c>
      <c r="N35" s="298">
        <v>-6.6</v>
      </c>
    </row>
    <row r="36" spans="1:16" ht="27" customHeight="1">
      <c r="A36" s="250"/>
      <c r="B36" s="246"/>
      <c r="C36" s="246"/>
      <c r="D36" s="246"/>
      <c r="E36" s="246"/>
      <c r="F36" s="246"/>
      <c r="G36" s="1163" t="s">
        <v>501</v>
      </c>
      <c r="H36" s="1164"/>
      <c r="I36" s="1164"/>
      <c r="J36" s="1165"/>
      <c r="K36" s="296">
        <v>47340</v>
      </c>
      <c r="L36" s="296">
        <v>655</v>
      </c>
      <c r="M36" s="297">
        <v>1414</v>
      </c>
      <c r="N36" s="298">
        <v>-53.7</v>
      </c>
    </row>
    <row r="37" spans="1:16" ht="13.5" customHeight="1">
      <c r="A37" s="250"/>
      <c r="B37" s="246"/>
      <c r="C37" s="246"/>
      <c r="D37" s="246"/>
      <c r="E37" s="246"/>
      <c r="F37" s="246"/>
      <c r="G37" s="1163" t="s">
        <v>502</v>
      </c>
      <c r="H37" s="1164"/>
      <c r="I37" s="1164"/>
      <c r="J37" s="1165"/>
      <c r="K37" s="296">
        <v>1055</v>
      </c>
      <c r="L37" s="296">
        <v>15</v>
      </c>
      <c r="M37" s="297">
        <v>886</v>
      </c>
      <c r="N37" s="298">
        <v>-98.3</v>
      </c>
    </row>
    <row r="38" spans="1:16" ht="27" customHeight="1">
      <c r="A38" s="250"/>
      <c r="B38" s="246"/>
      <c r="C38" s="246"/>
      <c r="D38" s="246"/>
      <c r="E38" s="246"/>
      <c r="F38" s="246"/>
      <c r="G38" s="1166" t="s">
        <v>503</v>
      </c>
      <c r="H38" s="1167"/>
      <c r="I38" s="1167"/>
      <c r="J38" s="1168"/>
      <c r="K38" s="299">
        <v>205</v>
      </c>
      <c r="L38" s="299">
        <v>3</v>
      </c>
      <c r="M38" s="300">
        <v>2</v>
      </c>
      <c r="N38" s="301">
        <v>50</v>
      </c>
      <c r="O38" s="295"/>
    </row>
    <row r="39" spans="1:16">
      <c r="A39" s="250"/>
      <c r="B39" s="246"/>
      <c r="C39" s="246"/>
      <c r="D39" s="246"/>
      <c r="E39" s="246"/>
      <c r="F39" s="246"/>
      <c r="G39" s="1166" t="s">
        <v>504</v>
      </c>
      <c r="H39" s="1167"/>
      <c r="I39" s="1167"/>
      <c r="J39" s="1168"/>
      <c r="K39" s="302">
        <v>-2651</v>
      </c>
      <c r="L39" s="302">
        <v>-37</v>
      </c>
      <c r="M39" s="303">
        <v>-4261</v>
      </c>
      <c r="N39" s="304">
        <v>-99.1</v>
      </c>
      <c r="O39" s="295"/>
    </row>
    <row r="40" spans="1:16" ht="27" customHeight="1">
      <c r="A40" s="250"/>
      <c r="B40" s="246"/>
      <c r="C40" s="246"/>
      <c r="D40" s="246"/>
      <c r="E40" s="246"/>
      <c r="F40" s="246"/>
      <c r="G40" s="1163" t="s">
        <v>505</v>
      </c>
      <c r="H40" s="1164"/>
      <c r="I40" s="1164"/>
      <c r="J40" s="1165"/>
      <c r="K40" s="302">
        <v>-3551508</v>
      </c>
      <c r="L40" s="302">
        <v>-49165</v>
      </c>
      <c r="M40" s="303">
        <v>-47768</v>
      </c>
      <c r="N40" s="304">
        <v>2.9</v>
      </c>
      <c r="O40" s="295"/>
    </row>
    <row r="41" spans="1:16">
      <c r="A41" s="250"/>
      <c r="B41" s="246"/>
      <c r="C41" s="246"/>
      <c r="D41" s="246"/>
      <c r="E41" s="246"/>
      <c r="F41" s="246"/>
      <c r="G41" s="1169" t="s">
        <v>281</v>
      </c>
      <c r="H41" s="1170"/>
      <c r="I41" s="1170"/>
      <c r="J41" s="1171"/>
      <c r="K41" s="296">
        <v>649982</v>
      </c>
      <c r="L41" s="302">
        <v>8998</v>
      </c>
      <c r="M41" s="303">
        <v>18468</v>
      </c>
      <c r="N41" s="304">
        <v>-51.3</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2667729</v>
      </c>
      <c r="J51" s="322">
        <v>36414</v>
      </c>
      <c r="K51" s="323">
        <v>33.9</v>
      </c>
      <c r="L51" s="324">
        <v>52678</v>
      </c>
      <c r="M51" s="325">
        <v>1.9</v>
      </c>
      <c r="N51" s="326">
        <v>32</v>
      </c>
    </row>
    <row r="52" spans="1:14">
      <c r="A52" s="250"/>
      <c r="B52" s="246"/>
      <c r="C52" s="246"/>
      <c r="D52" s="246"/>
      <c r="E52" s="246"/>
      <c r="F52" s="246"/>
      <c r="G52" s="327"/>
      <c r="H52" s="328" t="s">
        <v>516</v>
      </c>
      <c r="I52" s="329">
        <v>1357950</v>
      </c>
      <c r="J52" s="330">
        <v>18536</v>
      </c>
      <c r="K52" s="331">
        <v>49.3</v>
      </c>
      <c r="L52" s="332">
        <v>30185</v>
      </c>
      <c r="M52" s="333">
        <v>12.2</v>
      </c>
      <c r="N52" s="334">
        <v>37.1</v>
      </c>
    </row>
    <row r="53" spans="1:14">
      <c r="A53" s="250"/>
      <c r="B53" s="246"/>
      <c r="C53" s="246"/>
      <c r="D53" s="246"/>
      <c r="E53" s="246"/>
      <c r="F53" s="246"/>
      <c r="G53" s="312" t="s">
        <v>517</v>
      </c>
      <c r="H53" s="313"/>
      <c r="I53" s="321">
        <v>3176792</v>
      </c>
      <c r="J53" s="322">
        <v>43440</v>
      </c>
      <c r="K53" s="323">
        <v>19.3</v>
      </c>
      <c r="L53" s="324">
        <v>69560</v>
      </c>
      <c r="M53" s="325">
        <v>32</v>
      </c>
      <c r="N53" s="326">
        <v>-12.7</v>
      </c>
    </row>
    <row r="54" spans="1:14">
      <c r="A54" s="250"/>
      <c r="B54" s="246"/>
      <c r="C54" s="246"/>
      <c r="D54" s="246"/>
      <c r="E54" s="246"/>
      <c r="F54" s="246"/>
      <c r="G54" s="327"/>
      <c r="H54" s="328" t="s">
        <v>516</v>
      </c>
      <c r="I54" s="329">
        <v>1622512</v>
      </c>
      <c r="J54" s="330">
        <v>22187</v>
      </c>
      <c r="K54" s="331">
        <v>19.7</v>
      </c>
      <c r="L54" s="332">
        <v>35305</v>
      </c>
      <c r="M54" s="333">
        <v>17</v>
      </c>
      <c r="N54" s="334">
        <v>2.7</v>
      </c>
    </row>
    <row r="55" spans="1:14">
      <c r="A55" s="250"/>
      <c r="B55" s="246"/>
      <c r="C55" s="246"/>
      <c r="D55" s="246"/>
      <c r="E55" s="246"/>
      <c r="F55" s="246"/>
      <c r="G55" s="312" t="s">
        <v>518</v>
      </c>
      <c r="H55" s="313"/>
      <c r="I55" s="321">
        <v>2159066</v>
      </c>
      <c r="J55" s="322">
        <v>29617</v>
      </c>
      <c r="K55" s="323">
        <v>-31.8</v>
      </c>
      <c r="L55" s="324">
        <v>65988</v>
      </c>
      <c r="M55" s="325">
        <v>-5.0999999999999996</v>
      </c>
      <c r="N55" s="326">
        <v>-26.7</v>
      </c>
    </row>
    <row r="56" spans="1:14">
      <c r="A56" s="250"/>
      <c r="B56" s="246"/>
      <c r="C56" s="246"/>
      <c r="D56" s="246"/>
      <c r="E56" s="246"/>
      <c r="F56" s="246"/>
      <c r="G56" s="327"/>
      <c r="H56" s="328" t="s">
        <v>516</v>
      </c>
      <c r="I56" s="329">
        <v>982505</v>
      </c>
      <c r="J56" s="330">
        <v>13477</v>
      </c>
      <c r="K56" s="331">
        <v>-39.299999999999997</v>
      </c>
      <c r="L56" s="332">
        <v>36473</v>
      </c>
      <c r="M56" s="333">
        <v>3.3</v>
      </c>
      <c r="N56" s="334">
        <v>-42.6</v>
      </c>
    </row>
    <row r="57" spans="1:14">
      <c r="A57" s="250"/>
      <c r="B57" s="246"/>
      <c r="C57" s="246"/>
      <c r="D57" s="246"/>
      <c r="E57" s="246"/>
      <c r="F57" s="246"/>
      <c r="G57" s="312" t="s">
        <v>519</v>
      </c>
      <c r="H57" s="313"/>
      <c r="I57" s="321">
        <v>3442933</v>
      </c>
      <c r="J57" s="322">
        <v>47470</v>
      </c>
      <c r="K57" s="323">
        <v>60.3</v>
      </c>
      <c r="L57" s="324">
        <v>77507</v>
      </c>
      <c r="M57" s="325">
        <v>17.5</v>
      </c>
      <c r="N57" s="326">
        <v>42.8</v>
      </c>
    </row>
    <row r="58" spans="1:14">
      <c r="A58" s="250"/>
      <c r="B58" s="246"/>
      <c r="C58" s="246"/>
      <c r="D58" s="246"/>
      <c r="E58" s="246"/>
      <c r="F58" s="246"/>
      <c r="G58" s="327"/>
      <c r="H58" s="328" t="s">
        <v>516</v>
      </c>
      <c r="I58" s="329">
        <v>1802258</v>
      </c>
      <c r="J58" s="330">
        <v>24849</v>
      </c>
      <c r="K58" s="331">
        <v>84.4</v>
      </c>
      <c r="L58" s="332">
        <v>42788</v>
      </c>
      <c r="M58" s="333">
        <v>17.3</v>
      </c>
      <c r="N58" s="334">
        <v>67.099999999999994</v>
      </c>
    </row>
    <row r="59" spans="1:14">
      <c r="A59" s="250"/>
      <c r="B59" s="246"/>
      <c r="C59" s="246"/>
      <c r="D59" s="246"/>
      <c r="E59" s="246"/>
      <c r="F59" s="246"/>
      <c r="G59" s="312" t="s">
        <v>520</v>
      </c>
      <c r="H59" s="313"/>
      <c r="I59" s="321">
        <v>5913422</v>
      </c>
      <c r="J59" s="322">
        <v>81863</v>
      </c>
      <c r="K59" s="323">
        <v>72.5</v>
      </c>
      <c r="L59" s="324">
        <v>67319</v>
      </c>
      <c r="M59" s="325">
        <v>-13.1</v>
      </c>
      <c r="N59" s="326">
        <v>85.6</v>
      </c>
    </row>
    <row r="60" spans="1:14">
      <c r="A60" s="250"/>
      <c r="B60" s="246"/>
      <c r="C60" s="246"/>
      <c r="D60" s="246"/>
      <c r="E60" s="246"/>
      <c r="F60" s="246"/>
      <c r="G60" s="327"/>
      <c r="H60" s="328" t="s">
        <v>516</v>
      </c>
      <c r="I60" s="335">
        <v>4549098</v>
      </c>
      <c r="J60" s="330">
        <v>62975</v>
      </c>
      <c r="K60" s="331">
        <v>153.4</v>
      </c>
      <c r="L60" s="332">
        <v>38101</v>
      </c>
      <c r="M60" s="333">
        <v>-11</v>
      </c>
      <c r="N60" s="334">
        <v>164.4</v>
      </c>
    </row>
    <row r="61" spans="1:14">
      <c r="A61" s="250"/>
      <c r="B61" s="246"/>
      <c r="C61" s="246"/>
      <c r="D61" s="246"/>
      <c r="E61" s="246"/>
      <c r="F61" s="246"/>
      <c r="G61" s="312" t="s">
        <v>521</v>
      </c>
      <c r="H61" s="336"/>
      <c r="I61" s="337">
        <v>3471988</v>
      </c>
      <c r="J61" s="338">
        <v>47761</v>
      </c>
      <c r="K61" s="339">
        <v>30.8</v>
      </c>
      <c r="L61" s="340">
        <v>66610</v>
      </c>
      <c r="M61" s="341">
        <v>6.6</v>
      </c>
      <c r="N61" s="326">
        <v>24.2</v>
      </c>
    </row>
    <row r="62" spans="1:14">
      <c r="A62" s="250"/>
      <c r="B62" s="246"/>
      <c r="C62" s="246"/>
      <c r="D62" s="246"/>
      <c r="E62" s="246"/>
      <c r="F62" s="246"/>
      <c r="G62" s="327"/>
      <c r="H62" s="328" t="s">
        <v>516</v>
      </c>
      <c r="I62" s="329">
        <v>2062865</v>
      </c>
      <c r="J62" s="330">
        <v>28405</v>
      </c>
      <c r="K62" s="331">
        <v>53.5</v>
      </c>
      <c r="L62" s="332">
        <v>36570</v>
      </c>
      <c r="M62" s="333">
        <v>7.8</v>
      </c>
      <c r="N62" s="334">
        <v>45.7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21.05</v>
      </c>
      <c r="G47" s="12">
        <v>20.69</v>
      </c>
      <c r="H47" s="12">
        <v>21.52</v>
      </c>
      <c r="I47" s="12">
        <v>21.43</v>
      </c>
      <c r="J47" s="13">
        <v>21.87</v>
      </c>
    </row>
    <row r="48" spans="2:10" ht="57.75" customHeight="1">
      <c r="B48" s="14"/>
      <c r="C48" s="1174" t="s">
        <v>4</v>
      </c>
      <c r="D48" s="1174"/>
      <c r="E48" s="1175"/>
      <c r="F48" s="15">
        <v>4.22</v>
      </c>
      <c r="G48" s="16">
        <v>4.38</v>
      </c>
      <c r="H48" s="16">
        <v>6.48</v>
      </c>
      <c r="I48" s="16">
        <v>8.7100000000000009</v>
      </c>
      <c r="J48" s="17">
        <v>6.85</v>
      </c>
    </row>
    <row r="49" spans="2:10" ht="57.75" customHeight="1" thickBot="1">
      <c r="B49" s="18"/>
      <c r="C49" s="1176" t="s">
        <v>5</v>
      </c>
      <c r="D49" s="1176"/>
      <c r="E49" s="1177"/>
      <c r="F49" s="19">
        <v>5.4</v>
      </c>
      <c r="G49" s="20">
        <v>3.95</v>
      </c>
      <c r="H49" s="20">
        <v>3.61</v>
      </c>
      <c r="I49" s="20">
        <v>6.27</v>
      </c>
      <c r="J49" s="21">
        <v>1.28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2018-11-15T02:43:06Z</cp:lastPrinted>
  <dcterms:created xsi:type="dcterms:W3CDTF">2018-01-24T04:50:47Z</dcterms:created>
  <dcterms:modified xsi:type="dcterms:W3CDTF">2018-11-15T02:43:12Z</dcterms:modified>
  <cp:category/>
</cp:coreProperties>
</file>