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60" windowWidth="15180" windowHeight="1164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AL10" i="4"/>
  <c r="W10" i="4"/>
  <c r="P10" i="4"/>
  <c r="I10" i="4"/>
  <c r="BB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<sst xmlns="http://schemas.openxmlformats.org/spreadsheetml/2006/main" count="237" uniqueCount="124">
  <si>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</si>
  <si>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</si>
  <si>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</si>
  <si>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</si>
  <si>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</si>
  <si>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</si>
  <si>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</si>
  <si>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</si>
  <si>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</si>
  <si>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</si>
  <si>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</si>
  <si>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</si>
  <si>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</si>
  <si>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</si>
  <si>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</si>
  <si>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</si>
  <si>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</si>
  <si>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</si>
  <si>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</si>
  <si>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</si>
  <si>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</si>
  <si>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</si>
  <si>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</si>
  <si>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</si>
  <si>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</si>
  <si>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</si>
  <si>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</si>
  <si>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</si>
  <si>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</si>
  <si>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</si>
  <si>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</si>
  <si>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</si>
  <si>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</si>
  <si>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</si>
  <si>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</si>
  <si>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</si>
  <si>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</si>
  <si>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</si>
  <si>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</si>
  <si>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</si>
  <si>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</si>
  <si>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</si>
  <si>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</si>
  <si>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</si>
  <si>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</si>
  <si>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</si>
  <si>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</si>
  <si>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</si>
  <si>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</si>
  <si>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</si>
  <si>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</si>
  <si>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</si>
  <si>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</si>
  <si>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</si>
  <si>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</si>
  <si>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</si>
  <si>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</si>
  <si>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</si>
  <si>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</si>
  <si>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</si>
  <si>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</si>
  <si>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</si>
  <si>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</si>
  <si>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</si>
  <si>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</si>
  <si>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</si>
  <si>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</si>
  <si>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</si>
  <si>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</si>
  <si>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</si>
  <si>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</si>
  <si>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</si>
  <si>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</si>
  <si>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</si>
  <si>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</si>
  <si>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</si>
  <si>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</si>
  <si>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</si>
  <si>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</si>
  <si>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</si>
  <si>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</si>
  <si>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</si>
  <si>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</si>
  <si>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</si>
  <si>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</si>
  <si>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</si>
  <si>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</si>
  <si>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</si>
  <si>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</si>
  <si>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</si>
  <si>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</si>
  <si>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</si>
  <si>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</si>
  <si>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</si>
  <si>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</si>
  <si>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</si>
  <si>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</si>
  <si>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</si>
  <si>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</si>
  <si>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</si>
  <si>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</si>
  <si>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</si>
  <si>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</si>
  <si>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</si>
  <si>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</si>
  <si>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</si>
  <si>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</si>
  <si>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</si>
  <si>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西桂町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</si>
  <si>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</si>
  <si>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</si>
  <si>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</si>
  <si>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</si>
  <si>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</si>
  <si>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</si>
  <si>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</si>
  <si>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</si>
  <si>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</si>
  <si>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</si>
  <si>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</si>
  <si>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</si>
  <si>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③管路更新率
　昨年に引き続き給水管の布設替をメインに実施し
　たため比率は低めであるが今後は耐震化を含めた
　更新を計画的に実施していく。</t>
    <rPh sb="1" eb="3">
      <t>カンロ</t>
    </rPh>
    <rPh sb="3" eb="5">
      <t>コウシン</t>
    </rPh>
    <rPh sb="5" eb="6">
      <t>リツ</t>
    </rPh>
    <rPh sb="8" eb="10">
      <t>サクネン</t>
    </rPh>
    <rPh sb="11" eb="12">
      <t>ヒ</t>
    </rPh>
    <rPh sb="13" eb="14">
      <t>ツヅ</t>
    </rPh>
    <rPh sb="15" eb="17">
      <t>キュウスイ</t>
    </rPh>
    <rPh sb="17" eb="18">
      <t>カン</t>
    </rPh>
    <rPh sb="19" eb="21">
      <t>フセツ</t>
    </rPh>
    <rPh sb="21" eb="22">
      <t>カ</t>
    </rPh>
    <rPh sb="27" eb="29">
      <t>ジッシ</t>
    </rPh>
    <rPh sb="35" eb="37">
      <t>ヒリツ</t>
    </rPh>
    <rPh sb="38" eb="39">
      <t>ヒク</t>
    </rPh>
    <rPh sb="44" eb="46">
      <t>コンゴ</t>
    </rPh>
    <rPh sb="47" eb="50">
      <t>タイシンカ</t>
    </rPh>
    <rPh sb="51" eb="52">
      <t>フク</t>
    </rPh>
    <rPh sb="56" eb="58">
      <t>コウシン</t>
    </rPh>
    <rPh sb="59" eb="62">
      <t>ケイカクテキ</t>
    </rPh>
    <rPh sb="63" eb="65">
      <t>ジッシ</t>
    </rPh>
    <phoneticPr fontId="4"/>
  </si>
  <si>
    <t>①収益的収支比率
　人口減や節水機能の向上により使用水量が年々下
　がってきており、料金収入の割合が低くなってき
　ている。今後も同規模の事業を実施していくため
　には繰入金に頼らざるを得ない状況であり、今後
　は一層の費用削減が求められる。
④企業債残高対給水収益比率
　近年においては大規模な更新がないため起債残高
　が少額になっていることにより低い水準で推移し
　ている。
⑤料金回収率
　本年度は配水施設の大きな工事があったため
　100％を下回っている。
⑥給水原価
　類似団体と比較しても低い水準であり、ほぼ横ば
　いであるが、近年において施設の新規建設や大規
　模な改修がないためである。
⑦施設利用率
　給水人口の低下および企業の撤退などにより減少
　傾向にある、今後の動向により施設の縮小も検討
　していく。
⑧有収率
　漏水調査等の実施により、毎年あがってきては
　いるが全国平均までには至らないため今後も引き
　続き調査を実施していく。</t>
    <rPh sb="10" eb="12">
      <t>ジンコウ</t>
    </rPh>
    <rPh sb="12" eb="13">
      <t>ゲン</t>
    </rPh>
    <rPh sb="14" eb="16">
      <t>セッスイ</t>
    </rPh>
    <rPh sb="16" eb="18">
      <t>キノウ</t>
    </rPh>
    <rPh sb="19" eb="21">
      <t>コウジョウ</t>
    </rPh>
    <rPh sb="24" eb="26">
      <t>シヨウ</t>
    </rPh>
    <rPh sb="26" eb="28">
      <t>スイリョウ</t>
    </rPh>
    <rPh sb="29" eb="31">
      <t>ネンネン</t>
    </rPh>
    <rPh sb="31" eb="32">
      <t>サ</t>
    </rPh>
    <rPh sb="42" eb="44">
      <t>リョウキン</t>
    </rPh>
    <rPh sb="44" eb="46">
      <t>シュウニュウ</t>
    </rPh>
    <rPh sb="47" eb="49">
      <t>ワリアイ</t>
    </rPh>
    <rPh sb="50" eb="51">
      <t>ヒク</t>
    </rPh>
    <rPh sb="62" eb="64">
      <t>コンゴ</t>
    </rPh>
    <rPh sb="65" eb="68">
      <t>ドウキボ</t>
    </rPh>
    <rPh sb="69" eb="71">
      <t>ジギョウ</t>
    </rPh>
    <rPh sb="72" eb="74">
      <t>ジッシ</t>
    </rPh>
    <rPh sb="84" eb="86">
      <t>クリイレ</t>
    </rPh>
    <rPh sb="86" eb="87">
      <t>キン</t>
    </rPh>
    <rPh sb="88" eb="89">
      <t>タヨ</t>
    </rPh>
    <rPh sb="93" eb="94">
      <t>エ</t>
    </rPh>
    <rPh sb="96" eb="98">
      <t>ジョウキョウ</t>
    </rPh>
    <rPh sb="102" eb="104">
      <t>コンゴ</t>
    </rPh>
    <rPh sb="107" eb="109">
      <t>イッソウ</t>
    </rPh>
    <rPh sb="110" eb="112">
      <t>ヒヨウ</t>
    </rPh>
    <rPh sb="112" eb="114">
      <t>サクゲン</t>
    </rPh>
    <rPh sb="115" eb="116">
      <t>モト</t>
    </rPh>
    <rPh sb="198" eb="199">
      <t>ホン</t>
    </rPh>
    <rPh sb="199" eb="201">
      <t>ネンド</t>
    </rPh>
    <rPh sb="202" eb="204">
      <t>ハイスイ</t>
    </rPh>
    <rPh sb="204" eb="206">
      <t>シセツ</t>
    </rPh>
    <rPh sb="207" eb="208">
      <t>オオ</t>
    </rPh>
    <rPh sb="210" eb="212">
      <t>コウジ</t>
    </rPh>
    <rPh sb="225" eb="227">
      <t>シタマワ</t>
    </rPh>
    <rPh sb="245" eb="247">
      <t>ヒカク</t>
    </rPh>
    <rPh sb="396" eb="398">
      <t>ゼンコク</t>
    </rPh>
    <rPh sb="398" eb="400">
      <t>ヘイキン</t>
    </rPh>
    <rPh sb="404" eb="405">
      <t>イタ</t>
    </rPh>
    <rPh sb="410" eb="412">
      <t>コンゴ</t>
    </rPh>
    <rPh sb="413" eb="414">
      <t>ヒ</t>
    </rPh>
    <rPh sb="417" eb="418">
      <t>ツヅ</t>
    </rPh>
    <rPh sb="419" eb="421">
      <t>チョウサ</t>
    </rPh>
    <rPh sb="422" eb="424">
      <t>ジッシ</t>
    </rPh>
    <phoneticPr fontId="4"/>
  </si>
  <si>
    <r>
      <t>　水道普及率は</t>
    </r>
    <r>
      <rPr>
        <sz val="11"/>
        <rFont val="ＭＳ ゴシック"/>
        <family val="3"/>
        <charset val="128"/>
      </rPr>
      <t>99.03％</t>
    </r>
    <r>
      <rPr>
        <sz val="11"/>
        <color theme="1"/>
        <rFont val="ＭＳ ゴシック"/>
        <family val="3"/>
        <charset val="128"/>
      </rPr>
      <t>とほぼ全域をカバーしインフラの使命を果たしている。
　施設の大規模な改修の予定がなく浄水方法が塩素滅菌のみであるため、給水原価は低く抑えられているが、給水人口の低下や節水機能の向上もあり水道の使用料は毎年減少しており、料金収入の減少が現状の大きな課題である。近隣市町村との平準化もあり、使用料の大幅値上げについては難しいと思われるが、理解を得ながら適正な料金体系を確立していく。
　また耐震化とあわせ老朽化していく給配水施設を計画的に改修していく必要があるため収支のバランスを精査し、有収率を上げて経常経費を抑制する方策を検討して行く。</t>
    </r>
    <rPh sb="1" eb="3">
      <t>スイドウ</t>
    </rPh>
    <rPh sb="3" eb="5">
      <t>フキュウ</t>
    </rPh>
    <rPh sb="5" eb="6">
      <t>リツ</t>
    </rPh>
    <rPh sb="16" eb="18">
      <t>ゼンイキ</t>
    </rPh>
    <rPh sb="28" eb="30">
      <t>シメイ</t>
    </rPh>
    <rPh sb="31" eb="32">
      <t>ハ</t>
    </rPh>
    <rPh sb="40" eb="42">
      <t>シセツ</t>
    </rPh>
    <rPh sb="43" eb="46">
      <t>ダイキボ</t>
    </rPh>
    <rPh sb="47" eb="49">
      <t>カイシュウ</t>
    </rPh>
    <rPh sb="50" eb="52">
      <t>ヨテイ</t>
    </rPh>
    <rPh sb="55" eb="57">
      <t>ジョウスイ</t>
    </rPh>
    <rPh sb="57" eb="59">
      <t>ホウホウ</t>
    </rPh>
    <rPh sb="60" eb="62">
      <t>エンソ</t>
    </rPh>
    <rPh sb="62" eb="64">
      <t>メッキン</t>
    </rPh>
    <rPh sb="72" eb="74">
      <t>キュウスイ</t>
    </rPh>
    <rPh sb="74" eb="76">
      <t>ゲンカ</t>
    </rPh>
    <rPh sb="77" eb="78">
      <t>ヒク</t>
    </rPh>
    <rPh sb="79" eb="80">
      <t>オサ</t>
    </rPh>
    <rPh sb="88" eb="90">
      <t>キュウスイ</t>
    </rPh>
    <rPh sb="90" eb="92">
      <t>ジンコウ</t>
    </rPh>
    <rPh sb="93" eb="95">
      <t>テイカ</t>
    </rPh>
    <rPh sb="96" eb="98">
      <t>セッスイ</t>
    </rPh>
    <rPh sb="98" eb="100">
      <t>キノウ</t>
    </rPh>
    <rPh sb="101" eb="103">
      <t>コウジョウ</t>
    </rPh>
    <rPh sb="106" eb="108">
      <t>スイドウ</t>
    </rPh>
    <rPh sb="109" eb="112">
      <t>シヨウリョウ</t>
    </rPh>
    <rPh sb="113" eb="115">
      <t>マイトシ</t>
    </rPh>
    <rPh sb="115" eb="117">
      <t>ゲンショウ</t>
    </rPh>
    <rPh sb="122" eb="124">
      <t>リョウキン</t>
    </rPh>
    <rPh sb="124" eb="126">
      <t>シュウニュウ</t>
    </rPh>
    <rPh sb="127" eb="129">
      <t>ゲンショウ</t>
    </rPh>
    <rPh sb="130" eb="132">
      <t>ゲンジョウ</t>
    </rPh>
    <rPh sb="133" eb="134">
      <t>オオ</t>
    </rPh>
    <rPh sb="136" eb="138">
      <t>カダイ</t>
    </rPh>
    <rPh sb="142" eb="144">
      <t>キンリン</t>
    </rPh>
    <rPh sb="144" eb="147">
      <t>シチョウソン</t>
    </rPh>
    <rPh sb="149" eb="152">
      <t>ヘイジュンカ</t>
    </rPh>
    <rPh sb="156" eb="159">
      <t>シヨウリョウ</t>
    </rPh>
    <rPh sb="160" eb="162">
      <t>オオハバ</t>
    </rPh>
    <rPh sb="162" eb="164">
      <t>ネア</t>
    </rPh>
    <rPh sb="170" eb="171">
      <t>ムズカ</t>
    </rPh>
    <rPh sb="174" eb="175">
      <t>オモ</t>
    </rPh>
    <rPh sb="180" eb="182">
      <t>リカイ</t>
    </rPh>
    <rPh sb="183" eb="184">
      <t>エ</t>
    </rPh>
    <rPh sb="187" eb="189">
      <t>テキセイ</t>
    </rPh>
    <rPh sb="190" eb="192">
      <t>リョウキン</t>
    </rPh>
    <rPh sb="192" eb="194">
      <t>タイケイ</t>
    </rPh>
    <rPh sb="195" eb="197">
      <t>カクリツ</t>
    </rPh>
    <rPh sb="206" eb="209">
      <t>タイシンカ</t>
    </rPh>
    <rPh sb="213" eb="216">
      <t>ロウキュウカ</t>
    </rPh>
    <rPh sb="226" eb="229">
      <t>ケイカクテキ</t>
    </rPh>
    <rPh sb="230" eb="232">
      <t>カイシュウ</t>
    </rPh>
    <rPh sb="236" eb="238">
      <t>ヒツヨウ</t>
    </rPh>
    <rPh sb="259" eb="260">
      <t>ア</t>
    </rPh>
    <rPh sb="262" eb="264">
      <t>ケイジョウ</t>
    </rPh>
    <rPh sb="264" eb="266">
      <t>ケイヒ</t>
    </rPh>
    <rPh sb="267" eb="269">
      <t>ヨクセイ</t>
    </rPh>
    <rPh sb="271" eb="272">
      <t>ホウ</t>
    </rPh>
    <rPh sb="272" eb="273">
      <t>サク</t>
    </rPh>
    <rPh sb="274" eb="276">
      <t>ケントウ</t>
    </rPh>
    <rPh sb="278" eb="279">
      <t>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</si>
</sst>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1.66</c:v>
                </c:pt>
                <c:pt idx="1">
                  <c:v>1.51</c:v>
                </c:pt>
                <c:pt idx="2">
                  <c:v>0.81</c:v>
                </c:pt>
                <c:pt idx="3">
                  <c:v>0.1</c:v>
                </c:pt>
                <c:pt idx="4">
                  <c:v>0.17</c:v>
                </c:pt>
              </c:numCache>
            </c:numRef>
          </c:val>
        </c:ser>
        <c:dLbls>
          <c:showLegendKey val="0"/>
          <c:showVal val="0"/>
          <c:showCatName val="0"/>
          <c:showSerName val="0"/>
          <c:showPercent val="0"/>
          <c:showBubbleSize val="0"/>
        </c:dLbls>
        <c:gapWidth val="150"/>
        <c:axId val="104608512"/>
        <c:axId val="10461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104608512"/>
        <c:axId val="104610432"/>
      </c:lineChart>
      <c:dateAx>
        <c:axId val="104608512"/>
        <c:scaling>
          <c:orientation val="minMax"/>
        </c:scaling>
        <c:delete val="1"/>
        <c:axPos val="b"/>
        <c:numFmt formatCode="ge" sourceLinked="1"/>
        <c:majorTickMark val="none"/>
        <c:minorTickMark val="none"/>
        <c:tickLblPos val="none"/>
        <c:crossAx val="104610432"/>
        <c:crosses val="autoZero"/>
        <c:auto val="1"/>
        <c:lblOffset val="100"/>
        <c:baseTimeUnit val="years"/>
      </c:dateAx>
      <c:valAx>
        <c:axId val="10461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0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49.18</c:v>
                </c:pt>
                <c:pt idx="1">
                  <c:v>40.07</c:v>
                </c:pt>
                <c:pt idx="2">
                  <c:v>37.06</c:v>
                </c:pt>
                <c:pt idx="3">
                  <c:v>41.09</c:v>
                </c:pt>
                <c:pt idx="4">
                  <c:v>36.08</c:v>
                </c:pt>
              </c:numCache>
            </c:numRef>
          </c:val>
        </c:ser>
        <c:dLbls>
          <c:showLegendKey val="0"/>
          <c:showVal val="0"/>
          <c:showCatName val="0"/>
          <c:showSerName val="0"/>
          <c:showPercent val="0"/>
          <c:showBubbleSize val="0"/>
        </c:dLbls>
        <c:gapWidth val="150"/>
        <c:axId val="111162496"/>
        <c:axId val="11116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111162496"/>
        <c:axId val="111164416"/>
      </c:lineChart>
      <c:dateAx>
        <c:axId val="111162496"/>
        <c:scaling>
          <c:orientation val="minMax"/>
        </c:scaling>
        <c:delete val="1"/>
        <c:axPos val="b"/>
        <c:numFmt formatCode="ge" sourceLinked="1"/>
        <c:majorTickMark val="none"/>
        <c:minorTickMark val="none"/>
        <c:tickLblPos val="none"/>
        <c:crossAx val="111164416"/>
        <c:crosses val="autoZero"/>
        <c:auto val="1"/>
        <c:lblOffset val="100"/>
        <c:baseTimeUnit val="years"/>
      </c:dateAx>
      <c:valAx>
        <c:axId val="11116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6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56.58</c:v>
                </c:pt>
                <c:pt idx="1">
                  <c:v>66.150000000000006</c:v>
                </c:pt>
                <c:pt idx="2">
                  <c:v>67.75</c:v>
                </c:pt>
                <c:pt idx="3">
                  <c:v>60.28</c:v>
                </c:pt>
                <c:pt idx="4">
                  <c:v>68.709999999999994</c:v>
                </c:pt>
              </c:numCache>
            </c:numRef>
          </c:val>
        </c:ser>
        <c:dLbls>
          <c:showLegendKey val="0"/>
          <c:showVal val="0"/>
          <c:showCatName val="0"/>
          <c:showSerName val="0"/>
          <c:showPercent val="0"/>
          <c:showBubbleSize val="0"/>
        </c:dLbls>
        <c:gapWidth val="150"/>
        <c:axId val="111207168"/>
        <c:axId val="11120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111207168"/>
        <c:axId val="111209088"/>
      </c:lineChart>
      <c:dateAx>
        <c:axId val="111207168"/>
        <c:scaling>
          <c:orientation val="minMax"/>
        </c:scaling>
        <c:delete val="1"/>
        <c:axPos val="b"/>
        <c:numFmt formatCode="ge" sourceLinked="1"/>
        <c:majorTickMark val="none"/>
        <c:minorTickMark val="none"/>
        <c:tickLblPos val="none"/>
        <c:crossAx val="111209088"/>
        <c:crosses val="autoZero"/>
        <c:auto val="1"/>
        <c:lblOffset val="100"/>
        <c:baseTimeUnit val="years"/>
      </c:dateAx>
      <c:valAx>
        <c:axId val="11120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0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37016888488830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124.38</c:v>
                </c:pt>
                <c:pt idx="1">
                  <c:v>124.02</c:v>
                </c:pt>
                <c:pt idx="2">
                  <c:v>123.3</c:v>
                </c:pt>
                <c:pt idx="3">
                  <c:v>110.29</c:v>
                </c:pt>
                <c:pt idx="4">
                  <c:v>93.42</c:v>
                </c:pt>
              </c:numCache>
            </c:numRef>
          </c:val>
        </c:ser>
        <c:dLbls>
          <c:showLegendKey val="0"/>
          <c:showVal val="0"/>
          <c:showCatName val="0"/>
          <c:showSerName val="0"/>
          <c:showPercent val="0"/>
          <c:showBubbleSize val="0"/>
        </c:dLbls>
        <c:gapWidth val="150"/>
        <c:axId val="104657280"/>
        <c:axId val="10465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104657280"/>
        <c:axId val="104659200"/>
      </c:lineChart>
      <c:dateAx>
        <c:axId val="104657280"/>
        <c:scaling>
          <c:orientation val="minMax"/>
        </c:scaling>
        <c:delete val="1"/>
        <c:axPos val="b"/>
        <c:numFmt formatCode="ge" sourceLinked="1"/>
        <c:majorTickMark val="none"/>
        <c:minorTickMark val="none"/>
        <c:tickLblPos val="none"/>
        <c:crossAx val="104659200"/>
        <c:crosses val="autoZero"/>
        <c:auto val="1"/>
        <c:lblOffset val="100"/>
        <c:baseTimeUnit val="years"/>
      </c:dateAx>
      <c:valAx>
        <c:axId val="10465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5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416960"/>
        <c:axId val="10141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416960"/>
        <c:axId val="101418880"/>
      </c:lineChart>
      <c:dateAx>
        <c:axId val="101416960"/>
        <c:scaling>
          <c:orientation val="minMax"/>
        </c:scaling>
        <c:delete val="1"/>
        <c:axPos val="b"/>
        <c:numFmt formatCode="ge" sourceLinked="1"/>
        <c:majorTickMark val="none"/>
        <c:minorTickMark val="none"/>
        <c:tickLblPos val="none"/>
        <c:crossAx val="101418880"/>
        <c:crosses val="autoZero"/>
        <c:auto val="1"/>
        <c:lblOffset val="100"/>
        <c:baseTimeUnit val="years"/>
      </c:dateAx>
      <c:valAx>
        <c:axId val="10141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1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436800"/>
        <c:axId val="10451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436800"/>
        <c:axId val="104510976"/>
      </c:lineChart>
      <c:dateAx>
        <c:axId val="101436800"/>
        <c:scaling>
          <c:orientation val="minMax"/>
        </c:scaling>
        <c:delete val="1"/>
        <c:axPos val="b"/>
        <c:numFmt formatCode="ge" sourceLinked="1"/>
        <c:majorTickMark val="none"/>
        <c:minorTickMark val="none"/>
        <c:tickLblPos val="none"/>
        <c:crossAx val="104510976"/>
        <c:crosses val="autoZero"/>
        <c:auto val="1"/>
        <c:lblOffset val="100"/>
        <c:baseTimeUnit val="years"/>
      </c:dateAx>
      <c:valAx>
        <c:axId val="10451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3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7234432"/>
        <c:axId val="10723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7234432"/>
        <c:axId val="107236352"/>
      </c:lineChart>
      <c:dateAx>
        <c:axId val="107234432"/>
        <c:scaling>
          <c:orientation val="minMax"/>
        </c:scaling>
        <c:delete val="1"/>
        <c:axPos val="b"/>
        <c:numFmt formatCode="ge" sourceLinked="1"/>
        <c:majorTickMark val="none"/>
        <c:minorTickMark val="none"/>
        <c:tickLblPos val="none"/>
        <c:crossAx val="107236352"/>
        <c:crosses val="autoZero"/>
        <c:auto val="1"/>
        <c:lblOffset val="100"/>
        <c:baseTimeUnit val="years"/>
      </c:dateAx>
      <c:valAx>
        <c:axId val="10723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3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511808"/>
        <c:axId val="10951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511808"/>
        <c:axId val="109513728"/>
      </c:lineChart>
      <c:dateAx>
        <c:axId val="109511808"/>
        <c:scaling>
          <c:orientation val="minMax"/>
        </c:scaling>
        <c:delete val="1"/>
        <c:axPos val="b"/>
        <c:numFmt formatCode="ge" sourceLinked="1"/>
        <c:majorTickMark val="none"/>
        <c:minorTickMark val="none"/>
        <c:tickLblPos val="none"/>
        <c:crossAx val="109513728"/>
        <c:crosses val="autoZero"/>
        <c:auto val="1"/>
        <c:lblOffset val="100"/>
        <c:baseTimeUnit val="years"/>
      </c:dateAx>
      <c:valAx>
        <c:axId val="10951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1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577.85</c:v>
                </c:pt>
                <c:pt idx="1">
                  <c:v>572.78</c:v>
                </c:pt>
                <c:pt idx="2">
                  <c:v>556.99</c:v>
                </c:pt>
                <c:pt idx="3">
                  <c:v>534.51</c:v>
                </c:pt>
                <c:pt idx="4">
                  <c:v>511.01</c:v>
                </c:pt>
              </c:numCache>
            </c:numRef>
          </c:val>
        </c:ser>
        <c:dLbls>
          <c:showLegendKey val="0"/>
          <c:showVal val="0"/>
          <c:showCatName val="0"/>
          <c:showSerName val="0"/>
          <c:showPercent val="0"/>
          <c:showBubbleSize val="0"/>
        </c:dLbls>
        <c:gapWidth val="150"/>
        <c:axId val="109552384"/>
        <c:axId val="10955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109552384"/>
        <c:axId val="109554304"/>
      </c:lineChart>
      <c:dateAx>
        <c:axId val="109552384"/>
        <c:scaling>
          <c:orientation val="minMax"/>
        </c:scaling>
        <c:delete val="1"/>
        <c:axPos val="b"/>
        <c:numFmt formatCode="ge" sourceLinked="1"/>
        <c:majorTickMark val="none"/>
        <c:minorTickMark val="none"/>
        <c:tickLblPos val="none"/>
        <c:crossAx val="109554304"/>
        <c:crosses val="autoZero"/>
        <c:auto val="1"/>
        <c:lblOffset val="100"/>
        <c:baseTimeUnit val="years"/>
      </c:dateAx>
      <c:valAx>
        <c:axId val="10955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5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112.15</c:v>
                </c:pt>
                <c:pt idx="1">
                  <c:v>111.16</c:v>
                </c:pt>
                <c:pt idx="2">
                  <c:v>112.77</c:v>
                </c:pt>
                <c:pt idx="3">
                  <c:v>101.1</c:v>
                </c:pt>
                <c:pt idx="4">
                  <c:v>89.79</c:v>
                </c:pt>
              </c:numCache>
            </c:numRef>
          </c:val>
        </c:ser>
        <c:dLbls>
          <c:showLegendKey val="0"/>
          <c:showVal val="0"/>
          <c:showCatName val="0"/>
          <c:showSerName val="0"/>
          <c:showPercent val="0"/>
          <c:showBubbleSize val="0"/>
        </c:dLbls>
        <c:gapWidth val="150"/>
        <c:axId val="109566208"/>
        <c:axId val="11109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109566208"/>
        <c:axId val="111096192"/>
      </c:lineChart>
      <c:dateAx>
        <c:axId val="109566208"/>
        <c:scaling>
          <c:orientation val="minMax"/>
        </c:scaling>
        <c:delete val="1"/>
        <c:axPos val="b"/>
        <c:numFmt formatCode="ge" sourceLinked="1"/>
        <c:majorTickMark val="none"/>
        <c:minorTickMark val="none"/>
        <c:tickLblPos val="none"/>
        <c:crossAx val="111096192"/>
        <c:crosses val="autoZero"/>
        <c:auto val="1"/>
        <c:lblOffset val="100"/>
        <c:baseTimeUnit val="years"/>
      </c:dateAx>
      <c:valAx>
        <c:axId val="11109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6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61.06</c:v>
                </c:pt>
                <c:pt idx="1">
                  <c:v>62.1</c:v>
                </c:pt>
                <c:pt idx="2">
                  <c:v>63.34</c:v>
                </c:pt>
                <c:pt idx="3">
                  <c:v>70.680000000000007</c:v>
                </c:pt>
                <c:pt idx="4">
                  <c:v>78.849999999999994</c:v>
                </c:pt>
              </c:numCache>
            </c:numRef>
          </c:val>
        </c:ser>
        <c:dLbls>
          <c:showLegendKey val="0"/>
          <c:showVal val="0"/>
          <c:showCatName val="0"/>
          <c:showSerName val="0"/>
          <c:showPercent val="0"/>
          <c:showBubbleSize val="0"/>
        </c:dLbls>
        <c:gapWidth val="150"/>
        <c:axId val="111130112"/>
        <c:axId val="11113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111130112"/>
        <c:axId val="111132032"/>
      </c:lineChart>
      <c:dateAx>
        <c:axId val="111130112"/>
        <c:scaling>
          <c:orientation val="minMax"/>
        </c:scaling>
        <c:delete val="1"/>
        <c:axPos val="b"/>
        <c:numFmt formatCode="ge" sourceLinked="1"/>
        <c:majorTickMark val="none"/>
        <c:minorTickMark val="none"/>
        <c:tickLblPos val="none"/>
        <c:crossAx val="111132032"/>
        <c:crosses val="autoZero"/>
        <c:auto val="1"/>
        <c:lblOffset val="100"/>
        <c:baseTimeUnit val="years"/>
      </c:dateAx>
      <c:valAx>
        <c:axId val="11113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3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2" t="str">
        <f>データ!H6</f>
        <v>山梨県　西桂町</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8" t="s">
        <v>1</v>
      </c>
      <c r="C7" s="78"/>
      <c r="D7" s="78"/>
      <c r="E7" s="78"/>
      <c r="F7" s="78"/>
      <c r="G7" s="78"/>
      <c r="H7" s="78"/>
      <c r="I7" s="78" t="s">
        <v>2</v>
      </c>
      <c r="J7" s="78"/>
      <c r="K7" s="78"/>
      <c r="L7" s="78"/>
      <c r="M7" s="78"/>
      <c r="N7" s="78"/>
      <c r="O7" s="78"/>
      <c r="P7" s="78" t="s">
        <v>3</v>
      </c>
      <c r="Q7" s="78"/>
      <c r="R7" s="78"/>
      <c r="S7" s="78"/>
      <c r="T7" s="78"/>
      <c r="U7" s="78"/>
      <c r="V7" s="78"/>
      <c r="W7" s="78" t="s">
        <v>4</v>
      </c>
      <c r="X7" s="78"/>
      <c r="Y7" s="78"/>
      <c r="Z7" s="78"/>
      <c r="AA7" s="78"/>
      <c r="AB7" s="78"/>
      <c r="AC7" s="78"/>
      <c r="AD7" s="78" t="s">
        <v>5</v>
      </c>
      <c r="AE7" s="78"/>
      <c r="AF7" s="78"/>
      <c r="AG7" s="78"/>
      <c r="AH7" s="78"/>
      <c r="AI7" s="78"/>
      <c r="AJ7" s="78"/>
      <c r="AK7" s="2"/>
      <c r="AL7" s="78" t="s">
        <v>6</v>
      </c>
      <c r="AM7" s="78"/>
      <c r="AN7" s="78"/>
      <c r="AO7" s="78"/>
      <c r="AP7" s="78"/>
      <c r="AQ7" s="78"/>
      <c r="AR7" s="78"/>
      <c r="AS7" s="78"/>
      <c r="AT7" s="78" t="s">
        <v>7</v>
      </c>
      <c r="AU7" s="78"/>
      <c r="AV7" s="78"/>
      <c r="AW7" s="78"/>
      <c r="AX7" s="78"/>
      <c r="AY7" s="78"/>
      <c r="AZ7" s="78"/>
      <c r="BA7" s="78"/>
      <c r="BB7" s="78" t="s">
        <v>8</v>
      </c>
      <c r="BC7" s="78"/>
      <c r="BD7" s="78"/>
      <c r="BE7" s="78"/>
      <c r="BF7" s="78"/>
      <c r="BG7" s="78"/>
      <c r="BH7" s="78"/>
      <c r="BI7" s="78"/>
      <c r="BJ7" s="4"/>
      <c r="BK7" s="4"/>
      <c r="BL7" s="5" t="s">
        <v>9</v>
      </c>
      <c r="BM7" s="6"/>
      <c r="BN7" s="6"/>
      <c r="BO7" s="6"/>
      <c r="BP7" s="6"/>
      <c r="BQ7" s="6"/>
      <c r="BR7" s="6"/>
      <c r="BS7" s="6"/>
      <c r="BT7" s="6"/>
      <c r="BU7" s="6"/>
      <c r="BV7" s="6"/>
      <c r="BW7" s="6"/>
      <c r="BX7" s="6"/>
      <c r="BY7" s="7"/>
    </row>
    <row r="8" spans="1:78" ht="18.75" customHeight="1" x14ac:dyDescent="0.15">
      <c r="A8" s="2"/>
      <c r="B8" s="79" t="str">
        <f>データ!$I$6</f>
        <v>法非適用</v>
      </c>
      <c r="C8" s="79"/>
      <c r="D8" s="79"/>
      <c r="E8" s="79"/>
      <c r="F8" s="79"/>
      <c r="G8" s="79"/>
      <c r="H8" s="79"/>
      <c r="I8" s="79" t="str">
        <f>データ!$J$6</f>
        <v>水道事業</v>
      </c>
      <c r="J8" s="79"/>
      <c r="K8" s="79"/>
      <c r="L8" s="79"/>
      <c r="M8" s="79"/>
      <c r="N8" s="79"/>
      <c r="O8" s="79"/>
      <c r="P8" s="79" t="str">
        <f>データ!$K$6</f>
        <v>簡易水道事業</v>
      </c>
      <c r="Q8" s="79"/>
      <c r="R8" s="79"/>
      <c r="S8" s="79"/>
      <c r="T8" s="79"/>
      <c r="U8" s="79"/>
      <c r="V8" s="79"/>
      <c r="W8" s="79" t="str">
        <f>データ!$L$6</f>
        <v>D3</v>
      </c>
      <c r="X8" s="79"/>
      <c r="Y8" s="79"/>
      <c r="Z8" s="79"/>
      <c r="AA8" s="79"/>
      <c r="AB8" s="79"/>
      <c r="AC8" s="79"/>
      <c r="AD8" s="80" t="s">
        <v>120</v>
      </c>
      <c r="AE8" s="80"/>
      <c r="AF8" s="80"/>
      <c r="AG8" s="80"/>
      <c r="AH8" s="80"/>
      <c r="AI8" s="80"/>
      <c r="AJ8" s="80"/>
      <c r="AK8" s="2"/>
      <c r="AL8" s="73">
        <f>データ!$R$6</f>
        <v>4460</v>
      </c>
      <c r="AM8" s="73"/>
      <c r="AN8" s="73"/>
      <c r="AO8" s="73"/>
      <c r="AP8" s="73"/>
      <c r="AQ8" s="73"/>
      <c r="AR8" s="73"/>
      <c r="AS8" s="73"/>
      <c r="AT8" s="72">
        <f>データ!$S$6</f>
        <v>15.22</v>
      </c>
      <c r="AU8" s="72"/>
      <c r="AV8" s="72"/>
      <c r="AW8" s="72"/>
      <c r="AX8" s="72"/>
      <c r="AY8" s="72"/>
      <c r="AZ8" s="72"/>
      <c r="BA8" s="72"/>
      <c r="BB8" s="72">
        <f>データ!$T$6</f>
        <v>293.04000000000002</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x14ac:dyDescent="0.15">
      <c r="A9" s="2"/>
      <c r="B9" s="78" t="s">
        <v>12</v>
      </c>
      <c r="C9" s="78"/>
      <c r="D9" s="78"/>
      <c r="E9" s="78"/>
      <c r="F9" s="78"/>
      <c r="G9" s="78"/>
      <c r="H9" s="78"/>
      <c r="I9" s="78" t="s">
        <v>13</v>
      </c>
      <c r="J9" s="78"/>
      <c r="K9" s="78"/>
      <c r="L9" s="78"/>
      <c r="M9" s="78"/>
      <c r="N9" s="78"/>
      <c r="O9" s="78"/>
      <c r="P9" s="78" t="s">
        <v>14</v>
      </c>
      <c r="Q9" s="78"/>
      <c r="R9" s="78"/>
      <c r="S9" s="78"/>
      <c r="T9" s="78"/>
      <c r="U9" s="78"/>
      <c r="V9" s="78"/>
      <c r="W9" s="78" t="s">
        <v>15</v>
      </c>
      <c r="X9" s="78"/>
      <c r="Y9" s="78"/>
      <c r="Z9" s="78"/>
      <c r="AA9" s="78"/>
      <c r="AB9" s="78"/>
      <c r="AC9" s="78"/>
      <c r="AD9" s="2"/>
      <c r="AE9" s="2"/>
      <c r="AF9" s="2"/>
      <c r="AG9" s="2"/>
      <c r="AH9" s="4"/>
      <c r="AI9" s="2"/>
      <c r="AJ9" s="2"/>
      <c r="AK9" s="2"/>
      <c r="AL9" s="78" t="s">
        <v>16</v>
      </c>
      <c r="AM9" s="78"/>
      <c r="AN9" s="78"/>
      <c r="AO9" s="78"/>
      <c r="AP9" s="78"/>
      <c r="AQ9" s="78"/>
      <c r="AR9" s="78"/>
      <c r="AS9" s="78"/>
      <c r="AT9" s="78" t="s">
        <v>17</v>
      </c>
      <c r="AU9" s="78"/>
      <c r="AV9" s="78"/>
      <c r="AW9" s="78"/>
      <c r="AX9" s="78"/>
      <c r="AY9" s="78"/>
      <c r="AZ9" s="78"/>
      <c r="BA9" s="78"/>
      <c r="BB9" s="78" t="s">
        <v>18</v>
      </c>
      <c r="BC9" s="78"/>
      <c r="BD9" s="78"/>
      <c r="BE9" s="78"/>
      <c r="BF9" s="78"/>
      <c r="BG9" s="78"/>
      <c r="BH9" s="78"/>
      <c r="BI9" s="78"/>
      <c r="BJ9" s="4"/>
      <c r="BK9" s="4"/>
      <c r="BL9" s="70" t="s">
        <v>19</v>
      </c>
      <c r="BM9" s="71"/>
      <c r="BN9" s="11" t="s">
        <v>20</v>
      </c>
      <c r="BO9" s="12"/>
      <c r="BP9" s="12"/>
      <c r="BQ9" s="12"/>
      <c r="BR9" s="12"/>
      <c r="BS9" s="12"/>
      <c r="BT9" s="12"/>
      <c r="BU9" s="12"/>
      <c r="BV9" s="12"/>
      <c r="BW9" s="12"/>
      <c r="BX9" s="12"/>
      <c r="BY9" s="13"/>
    </row>
    <row r="10" spans="1:78" ht="18.75" customHeight="1" x14ac:dyDescent="0.15">
      <c r="A10" s="2"/>
      <c r="B10" s="72" t="str">
        <f>データ!$N$6</f>
        <v>-</v>
      </c>
      <c r="C10" s="72"/>
      <c r="D10" s="72"/>
      <c r="E10" s="72"/>
      <c r="F10" s="72"/>
      <c r="G10" s="72"/>
      <c r="H10" s="72"/>
      <c r="I10" s="72" t="str">
        <f>データ!$O$6</f>
        <v>該当数値なし</v>
      </c>
      <c r="J10" s="72"/>
      <c r="K10" s="72"/>
      <c r="L10" s="72"/>
      <c r="M10" s="72"/>
      <c r="N10" s="72"/>
      <c r="O10" s="72"/>
      <c r="P10" s="72">
        <f>データ!$P$6</f>
        <v>99.03</v>
      </c>
      <c r="Q10" s="72"/>
      <c r="R10" s="72"/>
      <c r="S10" s="72"/>
      <c r="T10" s="72"/>
      <c r="U10" s="72"/>
      <c r="V10" s="72"/>
      <c r="W10" s="73">
        <f>データ!$Q$6</f>
        <v>1296</v>
      </c>
      <c r="X10" s="73"/>
      <c r="Y10" s="73"/>
      <c r="Z10" s="73"/>
      <c r="AA10" s="73"/>
      <c r="AB10" s="73"/>
      <c r="AC10" s="73"/>
      <c r="AD10" s="2"/>
      <c r="AE10" s="2"/>
      <c r="AF10" s="2"/>
      <c r="AG10" s="2"/>
      <c r="AH10" s="2"/>
      <c r="AI10" s="2"/>
      <c r="AJ10" s="2"/>
      <c r="AK10" s="2"/>
      <c r="AL10" s="73">
        <f>データ!$U$6</f>
        <v>4407</v>
      </c>
      <c r="AM10" s="73"/>
      <c r="AN10" s="73"/>
      <c r="AO10" s="73"/>
      <c r="AP10" s="73"/>
      <c r="AQ10" s="73"/>
      <c r="AR10" s="73"/>
      <c r="AS10" s="73"/>
      <c r="AT10" s="72">
        <f>データ!$V$6</f>
        <v>2.5499999999999998</v>
      </c>
      <c r="AU10" s="72"/>
      <c r="AV10" s="72"/>
      <c r="AW10" s="72"/>
      <c r="AX10" s="72"/>
      <c r="AY10" s="72"/>
      <c r="AZ10" s="72"/>
      <c r="BA10" s="72"/>
      <c r="BB10" s="72">
        <f>データ!$W$6</f>
        <v>1728.24</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56" t="s">
        <v>122</v>
      </c>
      <c r="BM16" s="57"/>
      <c r="BN16" s="57"/>
      <c r="BO16" s="57"/>
      <c r="BP16" s="57"/>
      <c r="BQ16" s="57"/>
      <c r="BR16" s="57"/>
      <c r="BS16" s="57"/>
      <c r="BT16" s="57"/>
      <c r="BU16" s="57"/>
      <c r="BV16" s="57"/>
      <c r="BW16" s="57"/>
      <c r="BX16" s="57"/>
      <c r="BY16" s="57"/>
      <c r="BZ16" s="58"/>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56"/>
      <c r="BM17" s="57"/>
      <c r="BN17" s="57"/>
      <c r="BO17" s="57"/>
      <c r="BP17" s="57"/>
      <c r="BQ17" s="57"/>
      <c r="BR17" s="57"/>
      <c r="BS17" s="57"/>
      <c r="BT17" s="57"/>
      <c r="BU17" s="57"/>
      <c r="BV17" s="57"/>
      <c r="BW17" s="57"/>
      <c r="BX17" s="57"/>
      <c r="BY17" s="57"/>
      <c r="BZ17" s="58"/>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56"/>
      <c r="BM18" s="57"/>
      <c r="BN18" s="57"/>
      <c r="BO18" s="57"/>
      <c r="BP18" s="57"/>
      <c r="BQ18" s="57"/>
      <c r="BR18" s="57"/>
      <c r="BS18" s="57"/>
      <c r="BT18" s="57"/>
      <c r="BU18" s="57"/>
      <c r="BV18" s="57"/>
      <c r="BW18" s="57"/>
      <c r="BX18" s="57"/>
      <c r="BY18" s="57"/>
      <c r="BZ18" s="58"/>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56"/>
      <c r="BM19" s="57"/>
      <c r="BN19" s="57"/>
      <c r="BO19" s="57"/>
      <c r="BP19" s="57"/>
      <c r="BQ19" s="57"/>
      <c r="BR19" s="57"/>
      <c r="BS19" s="57"/>
      <c r="BT19" s="57"/>
      <c r="BU19" s="57"/>
      <c r="BV19" s="57"/>
      <c r="BW19" s="57"/>
      <c r="BX19" s="57"/>
      <c r="BY19" s="57"/>
      <c r="BZ19" s="58"/>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56"/>
      <c r="BM20" s="57"/>
      <c r="BN20" s="57"/>
      <c r="BO20" s="57"/>
      <c r="BP20" s="57"/>
      <c r="BQ20" s="57"/>
      <c r="BR20" s="57"/>
      <c r="BS20" s="57"/>
      <c r="BT20" s="57"/>
      <c r="BU20" s="57"/>
      <c r="BV20" s="57"/>
      <c r="BW20" s="57"/>
      <c r="BX20" s="57"/>
      <c r="BY20" s="57"/>
      <c r="BZ20" s="58"/>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56"/>
      <c r="BM21" s="57"/>
      <c r="BN21" s="57"/>
      <c r="BO21" s="57"/>
      <c r="BP21" s="57"/>
      <c r="BQ21" s="57"/>
      <c r="BR21" s="57"/>
      <c r="BS21" s="57"/>
      <c r="BT21" s="57"/>
      <c r="BU21" s="57"/>
      <c r="BV21" s="57"/>
      <c r="BW21" s="57"/>
      <c r="BX21" s="57"/>
      <c r="BY21" s="57"/>
      <c r="BZ21" s="58"/>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56"/>
      <c r="BM22" s="57"/>
      <c r="BN22" s="57"/>
      <c r="BO22" s="57"/>
      <c r="BP22" s="57"/>
      <c r="BQ22" s="57"/>
      <c r="BR22" s="57"/>
      <c r="BS22" s="57"/>
      <c r="BT22" s="57"/>
      <c r="BU22" s="57"/>
      <c r="BV22" s="57"/>
      <c r="BW22" s="57"/>
      <c r="BX22" s="57"/>
      <c r="BY22" s="57"/>
      <c r="BZ22" s="58"/>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56"/>
      <c r="BM23" s="57"/>
      <c r="BN23" s="57"/>
      <c r="BO23" s="57"/>
      <c r="BP23" s="57"/>
      <c r="BQ23" s="57"/>
      <c r="BR23" s="57"/>
      <c r="BS23" s="57"/>
      <c r="BT23" s="57"/>
      <c r="BU23" s="57"/>
      <c r="BV23" s="57"/>
      <c r="BW23" s="57"/>
      <c r="BX23" s="57"/>
      <c r="BY23" s="57"/>
      <c r="BZ23" s="58"/>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56"/>
      <c r="BM24" s="57"/>
      <c r="BN24" s="57"/>
      <c r="BO24" s="57"/>
      <c r="BP24" s="57"/>
      <c r="BQ24" s="57"/>
      <c r="BR24" s="57"/>
      <c r="BS24" s="57"/>
      <c r="BT24" s="57"/>
      <c r="BU24" s="57"/>
      <c r="BV24" s="57"/>
      <c r="BW24" s="57"/>
      <c r="BX24" s="57"/>
      <c r="BY24" s="57"/>
      <c r="BZ24" s="58"/>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56"/>
      <c r="BM25" s="57"/>
      <c r="BN25" s="57"/>
      <c r="BO25" s="57"/>
      <c r="BP25" s="57"/>
      <c r="BQ25" s="57"/>
      <c r="BR25" s="57"/>
      <c r="BS25" s="57"/>
      <c r="BT25" s="57"/>
      <c r="BU25" s="57"/>
      <c r="BV25" s="57"/>
      <c r="BW25" s="57"/>
      <c r="BX25" s="57"/>
      <c r="BY25" s="57"/>
      <c r="BZ25" s="58"/>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56"/>
      <c r="BM26" s="57"/>
      <c r="BN26" s="57"/>
      <c r="BO26" s="57"/>
      <c r="BP26" s="57"/>
      <c r="BQ26" s="57"/>
      <c r="BR26" s="57"/>
      <c r="BS26" s="57"/>
      <c r="BT26" s="57"/>
      <c r="BU26" s="57"/>
      <c r="BV26" s="57"/>
      <c r="BW26" s="57"/>
      <c r="BX26" s="57"/>
      <c r="BY26" s="57"/>
      <c r="BZ26" s="58"/>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56"/>
      <c r="BM27" s="57"/>
      <c r="BN27" s="57"/>
      <c r="BO27" s="57"/>
      <c r="BP27" s="57"/>
      <c r="BQ27" s="57"/>
      <c r="BR27" s="57"/>
      <c r="BS27" s="57"/>
      <c r="BT27" s="57"/>
      <c r="BU27" s="57"/>
      <c r="BV27" s="57"/>
      <c r="BW27" s="57"/>
      <c r="BX27" s="57"/>
      <c r="BY27" s="57"/>
      <c r="BZ27" s="58"/>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56"/>
      <c r="BM28" s="57"/>
      <c r="BN28" s="57"/>
      <c r="BO28" s="57"/>
      <c r="BP28" s="57"/>
      <c r="BQ28" s="57"/>
      <c r="BR28" s="57"/>
      <c r="BS28" s="57"/>
      <c r="BT28" s="57"/>
      <c r="BU28" s="57"/>
      <c r="BV28" s="57"/>
      <c r="BW28" s="57"/>
      <c r="BX28" s="57"/>
      <c r="BY28" s="57"/>
      <c r="BZ28" s="58"/>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56"/>
      <c r="BM29" s="57"/>
      <c r="BN29" s="57"/>
      <c r="BO29" s="57"/>
      <c r="BP29" s="57"/>
      <c r="BQ29" s="57"/>
      <c r="BR29" s="57"/>
      <c r="BS29" s="57"/>
      <c r="BT29" s="57"/>
      <c r="BU29" s="57"/>
      <c r="BV29" s="57"/>
      <c r="BW29" s="57"/>
      <c r="BX29" s="57"/>
      <c r="BY29" s="57"/>
      <c r="BZ29" s="58"/>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56"/>
      <c r="BM30" s="57"/>
      <c r="BN30" s="57"/>
      <c r="BO30" s="57"/>
      <c r="BP30" s="57"/>
      <c r="BQ30" s="57"/>
      <c r="BR30" s="57"/>
      <c r="BS30" s="57"/>
      <c r="BT30" s="57"/>
      <c r="BU30" s="57"/>
      <c r="BV30" s="57"/>
      <c r="BW30" s="57"/>
      <c r="BX30" s="57"/>
      <c r="BY30" s="57"/>
      <c r="BZ30" s="58"/>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56"/>
      <c r="BM31" s="57"/>
      <c r="BN31" s="57"/>
      <c r="BO31" s="57"/>
      <c r="BP31" s="57"/>
      <c r="BQ31" s="57"/>
      <c r="BR31" s="57"/>
      <c r="BS31" s="57"/>
      <c r="BT31" s="57"/>
      <c r="BU31" s="57"/>
      <c r="BV31" s="57"/>
      <c r="BW31" s="57"/>
      <c r="BX31" s="57"/>
      <c r="BY31" s="57"/>
      <c r="BZ31" s="58"/>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56"/>
      <c r="BM32" s="57"/>
      <c r="BN32" s="57"/>
      <c r="BO32" s="57"/>
      <c r="BP32" s="57"/>
      <c r="BQ32" s="57"/>
      <c r="BR32" s="57"/>
      <c r="BS32" s="57"/>
      <c r="BT32" s="57"/>
      <c r="BU32" s="57"/>
      <c r="BV32" s="57"/>
      <c r="BW32" s="57"/>
      <c r="BX32" s="57"/>
      <c r="BY32" s="57"/>
      <c r="BZ32" s="58"/>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56"/>
      <c r="BM33" s="57"/>
      <c r="BN33" s="57"/>
      <c r="BO33" s="57"/>
      <c r="BP33" s="57"/>
      <c r="BQ33" s="57"/>
      <c r="BR33" s="57"/>
      <c r="BS33" s="57"/>
      <c r="BT33" s="57"/>
      <c r="BU33" s="57"/>
      <c r="BV33" s="57"/>
      <c r="BW33" s="57"/>
      <c r="BX33" s="57"/>
      <c r="BY33" s="57"/>
      <c r="BZ33" s="58"/>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56"/>
      <c r="BM34" s="57"/>
      <c r="BN34" s="57"/>
      <c r="BO34" s="57"/>
      <c r="BP34" s="57"/>
      <c r="BQ34" s="57"/>
      <c r="BR34" s="57"/>
      <c r="BS34" s="57"/>
      <c r="BT34" s="57"/>
      <c r="BU34" s="57"/>
      <c r="BV34" s="57"/>
      <c r="BW34" s="57"/>
      <c r="BX34" s="57"/>
      <c r="BY34" s="57"/>
      <c r="BZ34" s="58"/>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56"/>
      <c r="BM35" s="57"/>
      <c r="BN35" s="57"/>
      <c r="BO35" s="57"/>
      <c r="BP35" s="57"/>
      <c r="BQ35" s="57"/>
      <c r="BR35" s="57"/>
      <c r="BS35" s="57"/>
      <c r="BT35" s="57"/>
      <c r="BU35" s="57"/>
      <c r="BV35" s="57"/>
      <c r="BW35" s="57"/>
      <c r="BX35" s="57"/>
      <c r="BY35" s="57"/>
      <c r="BZ35" s="58"/>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56"/>
      <c r="BM36" s="57"/>
      <c r="BN36" s="57"/>
      <c r="BO36" s="57"/>
      <c r="BP36" s="57"/>
      <c r="BQ36" s="57"/>
      <c r="BR36" s="57"/>
      <c r="BS36" s="57"/>
      <c r="BT36" s="57"/>
      <c r="BU36" s="57"/>
      <c r="BV36" s="57"/>
      <c r="BW36" s="57"/>
      <c r="BX36" s="57"/>
      <c r="BY36" s="57"/>
      <c r="BZ36" s="58"/>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56"/>
      <c r="BM37" s="57"/>
      <c r="BN37" s="57"/>
      <c r="BO37" s="57"/>
      <c r="BP37" s="57"/>
      <c r="BQ37" s="57"/>
      <c r="BR37" s="57"/>
      <c r="BS37" s="57"/>
      <c r="BT37" s="57"/>
      <c r="BU37" s="57"/>
      <c r="BV37" s="57"/>
      <c r="BW37" s="57"/>
      <c r="BX37" s="57"/>
      <c r="BY37" s="57"/>
      <c r="BZ37" s="58"/>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56"/>
      <c r="BM38" s="57"/>
      <c r="BN38" s="57"/>
      <c r="BO38" s="57"/>
      <c r="BP38" s="57"/>
      <c r="BQ38" s="57"/>
      <c r="BR38" s="57"/>
      <c r="BS38" s="57"/>
      <c r="BT38" s="57"/>
      <c r="BU38" s="57"/>
      <c r="BV38" s="57"/>
      <c r="BW38" s="57"/>
      <c r="BX38" s="57"/>
      <c r="BY38" s="57"/>
      <c r="BZ38" s="58"/>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56"/>
      <c r="BM39" s="57"/>
      <c r="BN39" s="57"/>
      <c r="BO39" s="57"/>
      <c r="BP39" s="57"/>
      <c r="BQ39" s="57"/>
      <c r="BR39" s="57"/>
      <c r="BS39" s="57"/>
      <c r="BT39" s="57"/>
      <c r="BU39" s="57"/>
      <c r="BV39" s="57"/>
      <c r="BW39" s="57"/>
      <c r="BX39" s="57"/>
      <c r="BY39" s="57"/>
      <c r="BZ39" s="58"/>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56"/>
      <c r="BM40" s="57"/>
      <c r="BN40" s="57"/>
      <c r="BO40" s="57"/>
      <c r="BP40" s="57"/>
      <c r="BQ40" s="57"/>
      <c r="BR40" s="57"/>
      <c r="BS40" s="57"/>
      <c r="BT40" s="57"/>
      <c r="BU40" s="57"/>
      <c r="BV40" s="57"/>
      <c r="BW40" s="57"/>
      <c r="BX40" s="57"/>
      <c r="BY40" s="57"/>
      <c r="BZ40" s="58"/>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56"/>
      <c r="BM41" s="57"/>
      <c r="BN41" s="57"/>
      <c r="BO41" s="57"/>
      <c r="BP41" s="57"/>
      <c r="BQ41" s="57"/>
      <c r="BR41" s="57"/>
      <c r="BS41" s="57"/>
      <c r="BT41" s="57"/>
      <c r="BU41" s="57"/>
      <c r="BV41" s="57"/>
      <c r="BW41" s="57"/>
      <c r="BX41" s="57"/>
      <c r="BY41" s="57"/>
      <c r="BZ41" s="58"/>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56"/>
      <c r="BM42" s="57"/>
      <c r="BN42" s="57"/>
      <c r="BO42" s="57"/>
      <c r="BP42" s="57"/>
      <c r="BQ42" s="57"/>
      <c r="BR42" s="57"/>
      <c r="BS42" s="57"/>
      <c r="BT42" s="57"/>
      <c r="BU42" s="57"/>
      <c r="BV42" s="57"/>
      <c r="BW42" s="57"/>
      <c r="BX42" s="57"/>
      <c r="BY42" s="57"/>
      <c r="BZ42" s="58"/>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56"/>
      <c r="BM43" s="57"/>
      <c r="BN43" s="57"/>
      <c r="BO43" s="57"/>
      <c r="BP43" s="57"/>
      <c r="BQ43" s="57"/>
      <c r="BR43" s="57"/>
      <c r="BS43" s="57"/>
      <c r="BT43" s="57"/>
      <c r="BU43" s="57"/>
      <c r="BV43" s="57"/>
      <c r="BW43" s="57"/>
      <c r="BX43" s="57"/>
      <c r="BY43" s="57"/>
      <c r="BZ43" s="58"/>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9"/>
      <c r="BM44" s="60"/>
      <c r="BN44" s="60"/>
      <c r="BO44" s="60"/>
      <c r="BP44" s="60"/>
      <c r="BQ44" s="60"/>
      <c r="BR44" s="60"/>
      <c r="BS44" s="60"/>
      <c r="BT44" s="60"/>
      <c r="BU44" s="60"/>
      <c r="BV44" s="60"/>
      <c r="BW44" s="60"/>
      <c r="BX44" s="60"/>
      <c r="BY44" s="60"/>
      <c r="BZ44" s="61"/>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6" t="s">
        <v>121</v>
      </c>
      <c r="BM47" s="57"/>
      <c r="BN47" s="57"/>
      <c r="BO47" s="57"/>
      <c r="BP47" s="57"/>
      <c r="BQ47" s="57"/>
      <c r="BR47" s="57"/>
      <c r="BS47" s="57"/>
      <c r="BT47" s="57"/>
      <c r="BU47" s="57"/>
      <c r="BV47" s="57"/>
      <c r="BW47" s="57"/>
      <c r="BX47" s="57"/>
      <c r="BY47" s="57"/>
      <c r="BZ47" s="58"/>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6"/>
      <c r="BM48" s="57"/>
      <c r="BN48" s="57"/>
      <c r="BO48" s="57"/>
      <c r="BP48" s="57"/>
      <c r="BQ48" s="57"/>
      <c r="BR48" s="57"/>
      <c r="BS48" s="57"/>
      <c r="BT48" s="57"/>
      <c r="BU48" s="57"/>
      <c r="BV48" s="57"/>
      <c r="BW48" s="57"/>
      <c r="BX48" s="57"/>
      <c r="BY48" s="57"/>
      <c r="BZ48" s="58"/>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6"/>
      <c r="BM49" s="57"/>
      <c r="BN49" s="57"/>
      <c r="BO49" s="57"/>
      <c r="BP49" s="57"/>
      <c r="BQ49" s="57"/>
      <c r="BR49" s="57"/>
      <c r="BS49" s="57"/>
      <c r="BT49" s="57"/>
      <c r="BU49" s="57"/>
      <c r="BV49" s="57"/>
      <c r="BW49" s="57"/>
      <c r="BX49" s="57"/>
      <c r="BY49" s="57"/>
      <c r="BZ49" s="58"/>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6"/>
      <c r="BM50" s="57"/>
      <c r="BN50" s="57"/>
      <c r="BO50" s="57"/>
      <c r="BP50" s="57"/>
      <c r="BQ50" s="57"/>
      <c r="BR50" s="57"/>
      <c r="BS50" s="57"/>
      <c r="BT50" s="57"/>
      <c r="BU50" s="57"/>
      <c r="BV50" s="57"/>
      <c r="BW50" s="57"/>
      <c r="BX50" s="57"/>
      <c r="BY50" s="57"/>
      <c r="BZ50" s="58"/>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6"/>
      <c r="BM51" s="57"/>
      <c r="BN51" s="57"/>
      <c r="BO51" s="57"/>
      <c r="BP51" s="57"/>
      <c r="BQ51" s="57"/>
      <c r="BR51" s="57"/>
      <c r="BS51" s="57"/>
      <c r="BT51" s="57"/>
      <c r="BU51" s="57"/>
      <c r="BV51" s="57"/>
      <c r="BW51" s="57"/>
      <c r="BX51" s="57"/>
      <c r="BY51" s="57"/>
      <c r="BZ51" s="58"/>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6"/>
      <c r="BM52" s="57"/>
      <c r="BN52" s="57"/>
      <c r="BO52" s="57"/>
      <c r="BP52" s="57"/>
      <c r="BQ52" s="57"/>
      <c r="BR52" s="57"/>
      <c r="BS52" s="57"/>
      <c r="BT52" s="57"/>
      <c r="BU52" s="57"/>
      <c r="BV52" s="57"/>
      <c r="BW52" s="57"/>
      <c r="BX52" s="57"/>
      <c r="BY52" s="57"/>
      <c r="BZ52" s="58"/>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6"/>
      <c r="BM53" s="57"/>
      <c r="BN53" s="57"/>
      <c r="BO53" s="57"/>
      <c r="BP53" s="57"/>
      <c r="BQ53" s="57"/>
      <c r="BR53" s="57"/>
      <c r="BS53" s="57"/>
      <c r="BT53" s="57"/>
      <c r="BU53" s="57"/>
      <c r="BV53" s="57"/>
      <c r="BW53" s="57"/>
      <c r="BX53" s="57"/>
      <c r="BY53" s="57"/>
      <c r="BZ53" s="58"/>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6"/>
      <c r="BM54" s="57"/>
      <c r="BN54" s="57"/>
      <c r="BO54" s="57"/>
      <c r="BP54" s="57"/>
      <c r="BQ54" s="57"/>
      <c r="BR54" s="57"/>
      <c r="BS54" s="57"/>
      <c r="BT54" s="57"/>
      <c r="BU54" s="57"/>
      <c r="BV54" s="57"/>
      <c r="BW54" s="57"/>
      <c r="BX54" s="57"/>
      <c r="BY54" s="57"/>
      <c r="BZ54" s="58"/>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6"/>
      <c r="BM55" s="57"/>
      <c r="BN55" s="57"/>
      <c r="BO55" s="57"/>
      <c r="BP55" s="57"/>
      <c r="BQ55" s="57"/>
      <c r="BR55" s="57"/>
      <c r="BS55" s="57"/>
      <c r="BT55" s="57"/>
      <c r="BU55" s="57"/>
      <c r="BV55" s="57"/>
      <c r="BW55" s="57"/>
      <c r="BX55" s="57"/>
      <c r="BY55" s="57"/>
      <c r="BZ55" s="58"/>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56"/>
      <c r="BM56" s="57"/>
      <c r="BN56" s="57"/>
      <c r="BO56" s="57"/>
      <c r="BP56" s="57"/>
      <c r="BQ56" s="57"/>
      <c r="BR56" s="57"/>
      <c r="BS56" s="57"/>
      <c r="BT56" s="57"/>
      <c r="BU56" s="57"/>
      <c r="BV56" s="57"/>
      <c r="BW56" s="57"/>
      <c r="BX56" s="57"/>
      <c r="BY56" s="57"/>
      <c r="BZ56" s="58"/>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56"/>
      <c r="BM57" s="57"/>
      <c r="BN57" s="57"/>
      <c r="BO57" s="57"/>
      <c r="BP57" s="57"/>
      <c r="BQ57" s="57"/>
      <c r="BR57" s="57"/>
      <c r="BS57" s="57"/>
      <c r="BT57" s="57"/>
      <c r="BU57" s="57"/>
      <c r="BV57" s="57"/>
      <c r="BW57" s="57"/>
      <c r="BX57" s="57"/>
      <c r="BY57" s="57"/>
      <c r="BZ57" s="5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6"/>
      <c r="BM58" s="57"/>
      <c r="BN58" s="57"/>
      <c r="BO58" s="57"/>
      <c r="BP58" s="57"/>
      <c r="BQ58" s="57"/>
      <c r="BR58" s="57"/>
      <c r="BS58" s="57"/>
      <c r="BT58" s="57"/>
      <c r="BU58" s="57"/>
      <c r="BV58" s="57"/>
      <c r="BW58" s="57"/>
      <c r="BX58" s="57"/>
      <c r="BY58" s="57"/>
      <c r="BZ58" s="5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6"/>
      <c r="BM59" s="57"/>
      <c r="BN59" s="57"/>
      <c r="BO59" s="57"/>
      <c r="BP59" s="57"/>
      <c r="BQ59" s="57"/>
      <c r="BR59" s="57"/>
      <c r="BS59" s="57"/>
      <c r="BT59" s="57"/>
      <c r="BU59" s="57"/>
      <c r="BV59" s="57"/>
      <c r="BW59" s="57"/>
      <c r="BX59" s="57"/>
      <c r="BY59" s="57"/>
      <c r="BZ59" s="58"/>
    </row>
    <row r="60" spans="1:78" ht="13.5" customHeight="1" x14ac:dyDescent="0.15">
      <c r="A60" s="2"/>
      <c r="B60" s="62" t="s">
        <v>35</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6"/>
      <c r="BM60" s="57"/>
      <c r="BN60" s="57"/>
      <c r="BO60" s="57"/>
      <c r="BP60" s="57"/>
      <c r="BQ60" s="57"/>
      <c r="BR60" s="57"/>
      <c r="BS60" s="57"/>
      <c r="BT60" s="57"/>
      <c r="BU60" s="57"/>
      <c r="BV60" s="57"/>
      <c r="BW60" s="57"/>
      <c r="BX60" s="57"/>
      <c r="BY60" s="57"/>
      <c r="BZ60" s="58"/>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6"/>
      <c r="BM61" s="57"/>
      <c r="BN61" s="57"/>
      <c r="BO61" s="57"/>
      <c r="BP61" s="57"/>
      <c r="BQ61" s="57"/>
      <c r="BR61" s="57"/>
      <c r="BS61" s="57"/>
      <c r="BT61" s="57"/>
      <c r="BU61" s="57"/>
      <c r="BV61" s="57"/>
      <c r="BW61" s="57"/>
      <c r="BX61" s="57"/>
      <c r="BY61" s="57"/>
      <c r="BZ61" s="58"/>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6"/>
      <c r="BM62" s="57"/>
      <c r="BN62" s="57"/>
      <c r="BO62" s="57"/>
      <c r="BP62" s="57"/>
      <c r="BQ62" s="57"/>
      <c r="BR62" s="57"/>
      <c r="BS62" s="57"/>
      <c r="BT62" s="57"/>
      <c r="BU62" s="57"/>
      <c r="BV62" s="57"/>
      <c r="BW62" s="57"/>
      <c r="BX62" s="57"/>
      <c r="BY62" s="57"/>
      <c r="BZ62" s="58"/>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9"/>
      <c r="BM63" s="60"/>
      <c r="BN63" s="60"/>
      <c r="BO63" s="60"/>
      <c r="BP63" s="60"/>
      <c r="BQ63" s="60"/>
      <c r="BR63" s="60"/>
      <c r="BS63" s="60"/>
      <c r="BT63" s="60"/>
      <c r="BU63" s="60"/>
      <c r="BV63" s="60"/>
      <c r="BW63" s="60"/>
      <c r="BX63" s="60"/>
      <c r="BY63" s="60"/>
      <c r="BZ63" s="61"/>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123</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6"/>
      <c r="X3" s="90" t="s">
        <v>65</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66</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29" t="s">
        <v>67</v>
      </c>
      <c r="B4" s="31"/>
      <c r="C4" s="31"/>
      <c r="D4" s="31"/>
      <c r="E4" s="31"/>
      <c r="F4" s="31"/>
      <c r="G4" s="31"/>
      <c r="H4" s="87"/>
      <c r="I4" s="88"/>
      <c r="J4" s="88"/>
      <c r="K4" s="88"/>
      <c r="L4" s="88"/>
      <c r="M4" s="88"/>
      <c r="N4" s="88"/>
      <c r="O4" s="88"/>
      <c r="P4" s="88"/>
      <c r="Q4" s="88"/>
      <c r="R4" s="88"/>
      <c r="S4" s="88"/>
      <c r="T4" s="88"/>
      <c r="U4" s="88"/>
      <c r="V4" s="88"/>
      <c r="W4" s="89"/>
      <c r="X4" s="83" t="s">
        <v>68</v>
      </c>
      <c r="Y4" s="83"/>
      <c r="Z4" s="83"/>
      <c r="AA4" s="83"/>
      <c r="AB4" s="83"/>
      <c r="AC4" s="83"/>
      <c r="AD4" s="83"/>
      <c r="AE4" s="83"/>
      <c r="AF4" s="83"/>
      <c r="AG4" s="83"/>
      <c r="AH4" s="83"/>
      <c r="AI4" s="83" t="s">
        <v>69</v>
      </c>
      <c r="AJ4" s="83"/>
      <c r="AK4" s="83"/>
      <c r="AL4" s="83"/>
      <c r="AM4" s="83"/>
      <c r="AN4" s="83"/>
      <c r="AO4" s="83"/>
      <c r="AP4" s="83"/>
      <c r="AQ4" s="83"/>
      <c r="AR4" s="83"/>
      <c r="AS4" s="83"/>
      <c r="AT4" s="83" t="s">
        <v>70</v>
      </c>
      <c r="AU4" s="83"/>
      <c r="AV4" s="83"/>
      <c r="AW4" s="83"/>
      <c r="AX4" s="83"/>
      <c r="AY4" s="83"/>
      <c r="AZ4" s="83"/>
      <c r="BA4" s="83"/>
      <c r="BB4" s="83"/>
      <c r="BC4" s="83"/>
      <c r="BD4" s="83"/>
      <c r="BE4" s="83" t="s">
        <v>71</v>
      </c>
      <c r="BF4" s="83"/>
      <c r="BG4" s="83"/>
      <c r="BH4" s="83"/>
      <c r="BI4" s="83"/>
      <c r="BJ4" s="83"/>
      <c r="BK4" s="83"/>
      <c r="BL4" s="83"/>
      <c r="BM4" s="83"/>
      <c r="BN4" s="83"/>
      <c r="BO4" s="83"/>
      <c r="BP4" s="83" t="s">
        <v>72</v>
      </c>
      <c r="BQ4" s="83"/>
      <c r="BR4" s="83"/>
      <c r="BS4" s="83"/>
      <c r="BT4" s="83"/>
      <c r="BU4" s="83"/>
      <c r="BV4" s="83"/>
      <c r="BW4" s="83"/>
      <c r="BX4" s="83"/>
      <c r="BY4" s="83"/>
      <c r="BZ4" s="83"/>
      <c r="CA4" s="83" t="s">
        <v>73</v>
      </c>
      <c r="CB4" s="83"/>
      <c r="CC4" s="83"/>
      <c r="CD4" s="83"/>
      <c r="CE4" s="83"/>
      <c r="CF4" s="83"/>
      <c r="CG4" s="83"/>
      <c r="CH4" s="83"/>
      <c r="CI4" s="83"/>
      <c r="CJ4" s="83"/>
      <c r="CK4" s="83"/>
      <c r="CL4" s="83" t="s">
        <v>74</v>
      </c>
      <c r="CM4" s="83"/>
      <c r="CN4" s="83"/>
      <c r="CO4" s="83"/>
      <c r="CP4" s="83"/>
      <c r="CQ4" s="83"/>
      <c r="CR4" s="83"/>
      <c r="CS4" s="83"/>
      <c r="CT4" s="83"/>
      <c r="CU4" s="83"/>
      <c r="CV4" s="83"/>
      <c r="CW4" s="83" t="s">
        <v>75</v>
      </c>
      <c r="CX4" s="83"/>
      <c r="CY4" s="83"/>
      <c r="CZ4" s="83"/>
      <c r="DA4" s="83"/>
      <c r="DB4" s="83"/>
      <c r="DC4" s="83"/>
      <c r="DD4" s="83"/>
      <c r="DE4" s="83"/>
      <c r="DF4" s="83"/>
      <c r="DG4" s="83"/>
      <c r="DH4" s="83" t="s">
        <v>76</v>
      </c>
      <c r="DI4" s="83"/>
      <c r="DJ4" s="83"/>
      <c r="DK4" s="83"/>
      <c r="DL4" s="83"/>
      <c r="DM4" s="83"/>
      <c r="DN4" s="83"/>
      <c r="DO4" s="83"/>
      <c r="DP4" s="83"/>
      <c r="DQ4" s="83"/>
      <c r="DR4" s="83"/>
      <c r="DS4" s="83" t="s">
        <v>77</v>
      </c>
      <c r="DT4" s="83"/>
      <c r="DU4" s="83"/>
      <c r="DV4" s="83"/>
      <c r="DW4" s="83"/>
      <c r="DX4" s="83"/>
      <c r="DY4" s="83"/>
      <c r="DZ4" s="83"/>
      <c r="EA4" s="83"/>
      <c r="EB4" s="83"/>
      <c r="EC4" s="83"/>
      <c r="ED4" s="83" t="s">
        <v>78</v>
      </c>
      <c r="EE4" s="83"/>
      <c r="EF4" s="83"/>
      <c r="EG4" s="83"/>
      <c r="EH4" s="83"/>
      <c r="EI4" s="83"/>
      <c r="EJ4" s="83"/>
      <c r="EK4" s="83"/>
      <c r="EL4" s="83"/>
      <c r="EM4" s="83"/>
      <c r="EN4" s="83"/>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194239</v>
      </c>
      <c r="D6" s="34">
        <f t="shared" si="3"/>
        <v>47</v>
      </c>
      <c r="E6" s="34">
        <f t="shared" si="3"/>
        <v>1</v>
      </c>
      <c r="F6" s="34">
        <f t="shared" si="3"/>
        <v>0</v>
      </c>
      <c r="G6" s="34">
        <f t="shared" si="3"/>
        <v>0</v>
      </c>
      <c r="H6" s="34" t="str">
        <f t="shared" si="3"/>
        <v>山梨県　西桂町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99.03</v>
      </c>
      <c r="Q6" s="35">
        <f t="shared" si="3"/>
        <v>1296</v>
      </c>
      <c r="R6" s="35">
        <f t="shared" si="3"/>
        <v>4460</v>
      </c>
      <c r="S6" s="35">
        <f t="shared" si="3"/>
        <v>15.22</v>
      </c>
      <c r="T6" s="35">
        <f t="shared" si="3"/>
        <v>293.04000000000002</v>
      </c>
      <c r="U6" s="35">
        <f t="shared" si="3"/>
        <v>4407</v>
      </c>
      <c r="V6" s="35">
        <f t="shared" si="3"/>
        <v>2.5499999999999998</v>
      </c>
      <c r="W6" s="35">
        <f t="shared" si="3"/>
        <v>1728.24</v>
      </c>
      <c r="X6" s="36">
        <f>IF(X7="",NA(),X7)</f>
        <v>124.38</v>
      </c>
      <c r="Y6" s="36">
        <f t="shared" ref="Y6:AG6" si="4">IF(Y7="",NA(),Y7)</f>
        <v>124.02</v>
      </c>
      <c r="Z6" s="36">
        <f t="shared" si="4"/>
        <v>123.3</v>
      </c>
      <c r="AA6" s="36">
        <f t="shared" si="4"/>
        <v>110.29</v>
      </c>
      <c r="AB6" s="36">
        <f t="shared" si="4"/>
        <v>93.42</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577.85</v>
      </c>
      <c r="BF6" s="36">
        <f t="shared" ref="BF6:BN6" si="7">IF(BF7="",NA(),BF7)</f>
        <v>572.78</v>
      </c>
      <c r="BG6" s="36">
        <f t="shared" si="7"/>
        <v>556.99</v>
      </c>
      <c r="BH6" s="36">
        <f t="shared" si="7"/>
        <v>534.51</v>
      </c>
      <c r="BI6" s="36">
        <f t="shared" si="7"/>
        <v>511.01</v>
      </c>
      <c r="BJ6" s="36">
        <f t="shared" si="7"/>
        <v>1108.26</v>
      </c>
      <c r="BK6" s="36">
        <f t="shared" si="7"/>
        <v>1113.76</v>
      </c>
      <c r="BL6" s="36">
        <f t="shared" si="7"/>
        <v>1125.69</v>
      </c>
      <c r="BM6" s="36">
        <f t="shared" si="7"/>
        <v>1134.67</v>
      </c>
      <c r="BN6" s="36">
        <f t="shared" si="7"/>
        <v>1144.79</v>
      </c>
      <c r="BO6" s="35" t="str">
        <f>IF(BO7="","",IF(BO7="-","【-】","【"&amp;SUBSTITUTE(TEXT(BO7,"#,##0.00"),"-","△")&amp;"】"))</f>
        <v>【1,280.76】</v>
      </c>
      <c r="BP6" s="36">
        <f>IF(BP7="",NA(),BP7)</f>
        <v>112.15</v>
      </c>
      <c r="BQ6" s="36">
        <f t="shared" ref="BQ6:BY6" si="8">IF(BQ7="",NA(),BQ7)</f>
        <v>111.16</v>
      </c>
      <c r="BR6" s="36">
        <f t="shared" si="8"/>
        <v>112.77</v>
      </c>
      <c r="BS6" s="36">
        <f t="shared" si="8"/>
        <v>101.1</v>
      </c>
      <c r="BT6" s="36">
        <f t="shared" si="8"/>
        <v>89.79</v>
      </c>
      <c r="BU6" s="36">
        <f t="shared" si="8"/>
        <v>19.77</v>
      </c>
      <c r="BV6" s="36">
        <f t="shared" si="8"/>
        <v>34.25</v>
      </c>
      <c r="BW6" s="36">
        <f t="shared" si="8"/>
        <v>46.48</v>
      </c>
      <c r="BX6" s="36">
        <f t="shared" si="8"/>
        <v>40.6</v>
      </c>
      <c r="BY6" s="36">
        <f t="shared" si="8"/>
        <v>56.04</v>
      </c>
      <c r="BZ6" s="35" t="str">
        <f>IF(BZ7="","",IF(BZ7="-","【-】","【"&amp;SUBSTITUTE(TEXT(BZ7,"#,##0.00"),"-","△")&amp;"】"))</f>
        <v>【53.06】</v>
      </c>
      <c r="CA6" s="36">
        <f>IF(CA7="",NA(),CA7)</f>
        <v>61.06</v>
      </c>
      <c r="CB6" s="36">
        <f t="shared" ref="CB6:CJ6" si="9">IF(CB7="",NA(),CB7)</f>
        <v>62.1</v>
      </c>
      <c r="CC6" s="36">
        <f t="shared" si="9"/>
        <v>63.34</v>
      </c>
      <c r="CD6" s="36">
        <f t="shared" si="9"/>
        <v>70.680000000000007</v>
      </c>
      <c r="CE6" s="36">
        <f t="shared" si="9"/>
        <v>78.849999999999994</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49.18</v>
      </c>
      <c r="CM6" s="36">
        <f t="shared" ref="CM6:CU6" si="10">IF(CM7="",NA(),CM7)</f>
        <v>40.07</v>
      </c>
      <c r="CN6" s="36">
        <f t="shared" si="10"/>
        <v>37.06</v>
      </c>
      <c r="CO6" s="36">
        <f t="shared" si="10"/>
        <v>41.09</v>
      </c>
      <c r="CP6" s="36">
        <f t="shared" si="10"/>
        <v>36.08</v>
      </c>
      <c r="CQ6" s="36">
        <f t="shared" si="10"/>
        <v>57.17</v>
      </c>
      <c r="CR6" s="36">
        <f t="shared" si="10"/>
        <v>57.55</v>
      </c>
      <c r="CS6" s="36">
        <f t="shared" si="10"/>
        <v>57.43</v>
      </c>
      <c r="CT6" s="36">
        <f t="shared" si="10"/>
        <v>57.29</v>
      </c>
      <c r="CU6" s="36">
        <f t="shared" si="10"/>
        <v>55.9</v>
      </c>
      <c r="CV6" s="35" t="str">
        <f>IF(CV7="","",IF(CV7="-","【-】","【"&amp;SUBSTITUTE(TEXT(CV7,"#,##0.00"),"-","△")&amp;"】"))</f>
        <v>【56.28】</v>
      </c>
      <c r="CW6" s="36">
        <f>IF(CW7="",NA(),CW7)</f>
        <v>56.58</v>
      </c>
      <c r="CX6" s="36">
        <f t="shared" ref="CX6:DF6" si="11">IF(CX7="",NA(),CX7)</f>
        <v>66.150000000000006</v>
      </c>
      <c r="CY6" s="36">
        <f t="shared" si="11"/>
        <v>67.75</v>
      </c>
      <c r="CZ6" s="36">
        <f t="shared" si="11"/>
        <v>60.28</v>
      </c>
      <c r="DA6" s="36">
        <f t="shared" si="11"/>
        <v>68.709999999999994</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1.66</v>
      </c>
      <c r="EE6" s="36">
        <f t="shared" ref="EE6:EM6" si="14">IF(EE7="",NA(),EE7)</f>
        <v>1.51</v>
      </c>
      <c r="EF6" s="36">
        <f t="shared" si="14"/>
        <v>0.81</v>
      </c>
      <c r="EG6" s="36">
        <f t="shared" si="14"/>
        <v>0.1</v>
      </c>
      <c r="EH6" s="36">
        <f t="shared" si="14"/>
        <v>0.17</v>
      </c>
      <c r="EI6" s="36">
        <f t="shared" si="14"/>
        <v>0.46</v>
      </c>
      <c r="EJ6" s="36">
        <f t="shared" si="14"/>
        <v>0.8</v>
      </c>
      <c r="EK6" s="36">
        <f t="shared" si="14"/>
        <v>0.69</v>
      </c>
      <c r="EL6" s="36">
        <f t="shared" si="14"/>
        <v>0.65</v>
      </c>
      <c r="EM6" s="36">
        <f t="shared" si="14"/>
        <v>0.53</v>
      </c>
      <c r="EN6" s="35" t="str">
        <f>IF(EN7="","",IF(EN7="-","【-】","【"&amp;SUBSTITUTE(TEXT(EN7,"#,##0.00"),"-","△")&amp;"】"))</f>
        <v>【0.59】</v>
      </c>
    </row>
    <row r="7" spans="1:144" s="37" customFormat="1" x14ac:dyDescent="0.15">
      <c r="A7" s="29"/>
      <c r="B7" s="38">
        <v>2016</v>
      </c>
      <c r="C7" s="38">
        <v>194239</v>
      </c>
      <c r="D7" s="38">
        <v>47</v>
      </c>
      <c r="E7" s="38">
        <v>1</v>
      </c>
      <c r="F7" s="38">
        <v>0</v>
      </c>
      <c r="G7" s="38">
        <v>0</v>
      </c>
      <c r="H7" s="38" t="s">
        <v>108</v>
      </c>
      <c r="I7" s="38" t="s">
        <v>109</v>
      </c>
      <c r="J7" s="38" t="s">
        <v>110</v>
      </c>
      <c r="K7" s="38" t="s">
        <v>111</v>
      </c>
      <c r="L7" s="38" t="s">
        <v>112</v>
      </c>
      <c r="M7" s="38"/>
      <c r="N7" s="39" t="s">
        <v>113</v>
      </c>
      <c r="O7" s="39" t="s">
        <v>114</v>
      </c>
      <c r="P7" s="39">
        <v>99.03</v>
      </c>
      <c r="Q7" s="39">
        <v>1296</v>
      </c>
      <c r="R7" s="39">
        <v>4460</v>
      </c>
      <c r="S7" s="39">
        <v>15.22</v>
      </c>
      <c r="T7" s="39">
        <v>293.04000000000002</v>
      </c>
      <c r="U7" s="39">
        <v>4407</v>
      </c>
      <c r="V7" s="39">
        <v>2.5499999999999998</v>
      </c>
      <c r="W7" s="39">
        <v>1728.24</v>
      </c>
      <c r="X7" s="39">
        <v>124.38</v>
      </c>
      <c r="Y7" s="39">
        <v>124.02</v>
      </c>
      <c r="Z7" s="39">
        <v>123.3</v>
      </c>
      <c r="AA7" s="39">
        <v>110.29</v>
      </c>
      <c r="AB7" s="39">
        <v>93.42</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577.85</v>
      </c>
      <c r="BF7" s="39">
        <v>572.78</v>
      </c>
      <c r="BG7" s="39">
        <v>556.99</v>
      </c>
      <c r="BH7" s="39">
        <v>534.51</v>
      </c>
      <c r="BI7" s="39">
        <v>511.01</v>
      </c>
      <c r="BJ7" s="39">
        <v>1108.26</v>
      </c>
      <c r="BK7" s="39">
        <v>1113.76</v>
      </c>
      <c r="BL7" s="39">
        <v>1125.69</v>
      </c>
      <c r="BM7" s="39">
        <v>1134.67</v>
      </c>
      <c r="BN7" s="39">
        <v>1144.79</v>
      </c>
      <c r="BO7" s="39">
        <v>1280.76</v>
      </c>
      <c r="BP7" s="39">
        <v>112.15</v>
      </c>
      <c r="BQ7" s="39">
        <v>111.16</v>
      </c>
      <c r="BR7" s="39">
        <v>112.77</v>
      </c>
      <c r="BS7" s="39">
        <v>101.1</v>
      </c>
      <c r="BT7" s="39">
        <v>89.79</v>
      </c>
      <c r="BU7" s="39">
        <v>19.77</v>
      </c>
      <c r="BV7" s="39">
        <v>34.25</v>
      </c>
      <c r="BW7" s="39">
        <v>46.48</v>
      </c>
      <c r="BX7" s="39">
        <v>40.6</v>
      </c>
      <c r="BY7" s="39">
        <v>56.04</v>
      </c>
      <c r="BZ7" s="39">
        <v>53.06</v>
      </c>
      <c r="CA7" s="39">
        <v>61.06</v>
      </c>
      <c r="CB7" s="39">
        <v>62.1</v>
      </c>
      <c r="CC7" s="39">
        <v>63.34</v>
      </c>
      <c r="CD7" s="39">
        <v>70.680000000000007</v>
      </c>
      <c r="CE7" s="39">
        <v>78.849999999999994</v>
      </c>
      <c r="CF7" s="39">
        <v>878.73</v>
      </c>
      <c r="CG7" s="39">
        <v>501.18</v>
      </c>
      <c r="CH7" s="39">
        <v>376.61</v>
      </c>
      <c r="CI7" s="39">
        <v>440.03</v>
      </c>
      <c r="CJ7" s="39">
        <v>304.35000000000002</v>
      </c>
      <c r="CK7" s="39">
        <v>314.83</v>
      </c>
      <c r="CL7" s="39">
        <v>49.18</v>
      </c>
      <c r="CM7" s="39">
        <v>40.07</v>
      </c>
      <c r="CN7" s="39">
        <v>37.06</v>
      </c>
      <c r="CO7" s="39">
        <v>41.09</v>
      </c>
      <c r="CP7" s="39">
        <v>36.08</v>
      </c>
      <c r="CQ7" s="39">
        <v>57.17</v>
      </c>
      <c r="CR7" s="39">
        <v>57.55</v>
      </c>
      <c r="CS7" s="39">
        <v>57.43</v>
      </c>
      <c r="CT7" s="39">
        <v>57.29</v>
      </c>
      <c r="CU7" s="39">
        <v>55.9</v>
      </c>
      <c r="CV7" s="39">
        <v>56.28</v>
      </c>
      <c r="CW7" s="39">
        <v>56.58</v>
      </c>
      <c r="CX7" s="39">
        <v>66.150000000000006</v>
      </c>
      <c r="CY7" s="39">
        <v>67.75</v>
      </c>
      <c r="CZ7" s="39">
        <v>60.28</v>
      </c>
      <c r="DA7" s="39">
        <v>68.709999999999994</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1.66</v>
      </c>
      <c r="EE7" s="39">
        <v>1.51</v>
      </c>
      <c r="EF7" s="39">
        <v>0.81</v>
      </c>
      <c r="EG7" s="39">
        <v>0.1</v>
      </c>
      <c r="EH7" s="39">
        <v>0.17</v>
      </c>
      <c r="EI7" s="39">
        <v>0.46</v>
      </c>
      <c r="EJ7" s="39">
        <v>0.8</v>
      </c>
      <c r="EK7" s="39">
        <v>0.69</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2018-02-09T04:27:34Z</cp:lastPrinted>
  <dcterms:created xsi:type="dcterms:W3CDTF">2017-12-25T01:43:24Z</dcterms:created>
  <dcterms:modified xsi:type="dcterms:W3CDTF">2018-02-27T05:08:39Z</dcterms:modified>
</cp:coreProperties>
</file>