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c r="CJ6" i="5"/>
  <c r="CI6" i="5"/>
  <c r="CH6" i="5"/>
  <c r="CG6" i="5"/>
  <c r="CF6" i="5"/>
  <c r="CE6" i="5"/>
  <c r="CD6" i="5"/>
  <c r="CC6" i="5"/>
  <c r="CB6" i="5"/>
  <c r="CA6" i="5"/>
  <c r="BZ6" i="5"/>
  <c r="BY6" i="5"/>
  <c r="BX6" i="5"/>
  <c r="BW6" i="5"/>
  <c r="BV6" i="5"/>
  <c r="BU6" i="5"/>
  <c r="BT6" i="5"/>
  <c r="BS6" i="5"/>
  <c r="BR6" i="5"/>
  <c r="BQ6" i="5"/>
  <c r="BP6" i="5"/>
  <c r="BO6" i="5"/>
  <c r="H85" i="4"/>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c r="AG6" i="5"/>
  <c r="AF6" i="5"/>
  <c r="AE6" i="5"/>
  <c r="AD6" i="5"/>
  <c r="AC6" i="5"/>
  <c r="AB6" i="5"/>
  <c r="AA6" i="5"/>
  <c r="Z6" i="5"/>
  <c r="Y6" i="5"/>
  <c r="X6" i="5"/>
  <c r="W6" i="5"/>
  <c r="V6" i="5"/>
  <c r="U6" i="5"/>
  <c r="AL10" i="4"/>
  <c r="T6" i="5"/>
  <c r="BB8" i="4"/>
  <c r="S6" i="5"/>
  <c r="R6" i="5"/>
  <c r="Q6" i="5"/>
  <c r="W10" i="4"/>
  <c r="P6" i="5"/>
  <c r="O6" i="5"/>
  <c r="N6" i="5"/>
  <c r="M6" i="5"/>
  <c r="L6" i="5"/>
  <c r="W8" i="4"/>
  <c r="K6" i="5"/>
  <c r="J6" i="5"/>
  <c r="I8" i="4"/>
  <c r="I6" i="5"/>
  <c r="H6" i="5"/>
  <c r="B6" i="4"/>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AT10" i="4"/>
  <c r="P10" i="4"/>
  <c r="I10" i="4"/>
  <c r="B10" i="4"/>
  <c r="AT8" i="4"/>
  <c r="AL8" i="4"/>
  <c r="P8" i="4"/>
  <c r="B8" i="4"/>
  <c r="C10" i="5"/>
  <c r="D10" i="5"/>
  <c r="E10" i="5"/>
  <c r="B10" i="5"/>
</calcChain>
</file>

<file path=xl/sharedStrings.xml><?xml version="1.0" encoding="utf-8"?>
<sst xmlns="http://schemas.openxmlformats.org/spreadsheetml/2006/main" count="237" uniqueCount="124">
  <si>
    <t>経営比較分析表（平成28年度決算）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</si>
  <si>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</si>
  <si>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</si>
  <si>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</si>
  <si>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</si>
  <si>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</si>
  <si>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</si>
  <si>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</si>
  <si>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</si>
  <si>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</si>
  <si>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</si>
  <si>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</si>
  <si>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</si>
  <si>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</si>
  <si>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</si>
  <si>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</si>
  <si>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現在給水人口(人)</t>
    <phoneticPr fontId="4"/>
  </si>
  <si>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4"/>
  </si>
  <si>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4"/>
  </si>
  <si>
    <t>－</t>
    <phoneticPr fontId="4"/>
  </si>
  <si>
    <t>類似団体平均値（平均値）</t>
    <phoneticPr fontId="4"/>
  </si>
  <si>
    <t>【】</t>
    <phoneticPr fontId="4"/>
  </si>
  <si>
    <t>平成28年度全国平均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</si>
  <si>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</si>
  <si>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</si>
  <si>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</si>
  <si>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</si>
  <si>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</si>
  <si>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</si>
  <si>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</si>
  <si>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</si>
  <si>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</si>
  <si>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</si>
  <si>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</si>
  <si>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</si>
  <si>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</si>
  <si>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</si>
  <si>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</si>
  <si>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</si>
  <si>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</si>
  <si>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1"/>
  </si>
  <si>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</si>
  <si>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</si>
  <si>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</si>
  <si>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</si>
  <si>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</si>
  <si>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</si>
  <si>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</si>
  <si>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</si>
  <si>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</si>
  <si>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</si>
  <si>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</si>
  <si>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</si>
  <si>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</si>
  <si>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</si>
  <si>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</si>
  <si>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</si>
  <si>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</si>
  <si>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</si>
  <si>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</si>
  <si>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</si>
  <si>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</si>
  <si>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</si>
  <si>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</si>
  <si>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</si>
  <si>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</si>
  <si>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</si>
  <si>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</si>
  <si>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</si>
  <si>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</si>
  <si>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</si>
  <si>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</si>
  <si>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</si>
  <si>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</si>
  <si>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</si>
  <si>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</si>
  <si>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</si>
  <si>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</si>
  <si>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</si>
  <si>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</si>
  <si>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</si>
  <si>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</si>
  <si>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</si>
  <si>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</si>
  <si>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</si>
  <si>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</si>
  <si>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</si>
  <si>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</si>
  <si>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</si>
  <si>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</si>
  <si>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</si>
  <si>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</si>
  <si>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</si>
  <si>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</si>
  <si>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</si>
  <si>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</si>
  <si>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</si>
  <si>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</si>
  <si>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</si>
  <si>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</si>
  <si>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</si>
  <si>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</si>
  <si>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</si>
  <si>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</si>
  <si>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</si>
  <si>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</si>
  <si>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</si>
  <si>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</si>
  <si>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</si>
  <si>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</si>
  <si>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</si>
  <si>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</si>
  <si>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</si>
  <si>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</si>
  <si>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</si>
  <si>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</si>
  <si>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</si>
  <si>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</si>
  <si>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</si>
  <si>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</si>
  <si>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道志村は、5簡易水道事業、1営農飲雑用水供給施設を運営しており、4簡易水道事業の管路更新と1営農飲雑用水供給施設の管路更新を平成に入って完了している。
また、残りの１簡易水道事業においても今後管路更新を行っていく。</t>
    <phoneticPr fontId="2"/>
  </si>
  <si>
    <r>
      <t>①大幅な赤字を示しているため、給水</t>
    </r>
    <r>
      <rPr>
        <sz val="11"/>
        <color indexed="8"/>
        <rFont val="ＭＳ ゴシック"/>
        <family val="3"/>
        <charset val="128"/>
      </rPr>
      <t xml:space="preserve">収益の増を検討する必要がある。
④水道施設が整備され40年以上が経過し、施設の更新が必要なため、地方債の借入が増加しているが料金収入が増えていない。
⑤給水に係る費用が給水収益で賄えていない状況であり、料金収入の増に向けた対策が必要である。
⑥有収水量1㎥にかかる費用はほぼ横ばいで、類似団体よりも低価格である。
⑦施設利用率については、配水能力の40％程度と類似団体より低い数値になっているが、人口減少や住民の水意識の低下が使用量の減少につながってきている。
⑧有収率については、現在、25～30％程度のロスがあるが、老朽管路の更新を促進しロスを減らす必要がある。
</t>
    </r>
    <rPh sb="227" eb="229">
      <t>テイカ</t>
    </rPh>
    <phoneticPr fontId="2"/>
  </si>
  <si>
    <t xml:space="preserve">　本村では個人水道も豊富な地域であるため簡易水道使用量が増えず、人口減少もあり給水収益等が低い水準となっている。
　そのため、老朽管路の更新費用に対し、料金収入が適正な状態ではないことが浮き彫りになっている。
　今後は、料金収入の増、具体的には使用料金の増額が必要と考えられる。
</t>
    <rPh sb="1" eb="3">
      <t>ホンソン</t>
    </rPh>
    <rPh sb="5" eb="7">
      <t>コジン</t>
    </rPh>
    <rPh sb="7" eb="9">
      <t>スイドウ</t>
    </rPh>
    <rPh sb="10" eb="12">
      <t>ホウフ</t>
    </rPh>
    <rPh sb="13" eb="15">
      <t>チイキ</t>
    </rPh>
    <rPh sb="20" eb="22">
      <t>カンイ</t>
    </rPh>
    <rPh sb="22" eb="24">
      <t>スイドウ</t>
    </rPh>
    <rPh sb="24" eb="26">
      <t>シヨウ</t>
    </rPh>
    <rPh sb="26" eb="27">
      <t>リョウ</t>
    </rPh>
    <rPh sb="28" eb="29">
      <t>フ</t>
    </rPh>
    <rPh sb="32" eb="34">
      <t>ジンコウ</t>
    </rPh>
    <rPh sb="34" eb="36">
      <t>ゲンショウ</t>
    </rPh>
    <rPh sb="39" eb="41">
      <t>キュウスイ</t>
    </rPh>
    <rPh sb="41" eb="43">
      <t>シュウエキ</t>
    </rPh>
    <rPh sb="43" eb="44">
      <t>トウ</t>
    </rPh>
    <rPh sb="45" eb="46">
      <t>ヒク</t>
    </rPh>
    <rPh sb="47" eb="49">
      <t>スイジュン</t>
    </rPh>
    <phoneticPr fontId="2"/>
  </si>
  <si>
    <t>非設置</t>
    <rPh sb="0" eb="1">
      <t>ヒ</t>
    </rPh>
    <rPh sb="1" eb="3">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</si>
</sst>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b/>
      <vertAlign val="superscript"/>
      <sz val="11"/>
      <color indexed="8"/>
      <name val="ＭＳ ゴシック"/>
      <family val="3"/>
      <charset val="128"/>
    </font>
    <font>
      <b/>
      <vertAlign val="superscript"/>
      <sz val="12"/>
      <color indexed="8"/>
      <name val="ＭＳ ゴシック"/>
      <family val="3"/>
      <charset val="128"/>
    </font>
    <font>
      <sz val="11"/>
      <name val="ＭＳ ゴシック"/>
      <family val="3"/>
      <charset val="128"/>
    </font>
    <font>
      <sz val="11"/>
      <name val="ＭＳ Ｐゴシック"/>
      <family val="3"/>
      <charset val="128"/>
    </font>
    <font>
      <sz val="9"/>
      <name val="ＭＳ ゴシック"/>
      <family val="3"/>
      <charset val="128"/>
    </font>
    <font>
      <sz val="11"/>
      <color theme="1"/>
      <name val="ＭＳ Ｐゴシック"/>
      <family val="3"/>
      <charset val="128"/>
      <scheme val="minor"/>
    </font>
    <font>
      <sz val="12"/>
      <color theme="1"/>
      <name val="ＭＳ 明朝"/>
      <family val="1"/>
      <charset val="128"/>
    </font>
    <font>
      <sz val="11"/>
      <color theme="1"/>
      <name val="ＭＳ Ｐゴシック"/>
      <family val="3"/>
      <charset val="128"/>
    </font>
    <font>
      <sz val="9"/>
      <color theme="1"/>
      <name val="ＭＳ 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9"/>
      <color theme="1"/>
      <name val="ＭＳ ゴシック"/>
      <family val="3"/>
      <charset val="128"/>
    </font>
    <font>
      <sz val="11"/>
      <color theme="0"/>
      <name val="ＭＳ Ｐゴシック"/>
      <family val="3"/>
      <charset val="128"/>
    </font>
    <font>
      <b/>
      <sz val="12"/>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xf numFmtId="0" fontId="12" fillId="0" borderId="0">
      <alignment vertical="center"/>
    </xf>
    <xf numFmtId="0" fontId="8" fillId="0" borderId="0"/>
    <xf numFmtId="0" fontId="10" fillId="0" borderId="0">
      <alignment vertical="center"/>
    </xf>
    <xf numFmtId="0" fontId="12" fillId="0" borderId="0">
      <alignment vertical="center"/>
    </xf>
    <xf numFmtId="0" fontId="8" fillId="0" borderId="0"/>
    <xf numFmtId="0" fontId="7" fillId="0" borderId="0"/>
    <xf numFmtId="0" fontId="11" fillId="0" borderId="0">
      <alignment vertical="center"/>
    </xf>
    <xf numFmtId="0" fontId="13" fillId="0" borderId="0">
      <alignment vertical="center"/>
    </xf>
    <xf numFmtId="0" fontId="8" fillId="0" borderId="0"/>
    <xf numFmtId="0" fontId="10" fillId="0" borderId="0">
      <alignment vertical="center"/>
    </xf>
    <xf numFmtId="0" fontId="7" fillId="0" borderId="0"/>
    <xf numFmtId="0" fontId="13" fillId="0" borderId="0">
      <alignment vertical="center"/>
    </xf>
    <xf numFmtId="0" fontId="9" fillId="0" borderId="0"/>
  </cellStyleXfs>
  <cellXfs count="85">
    <xf numFmtId="0" fontId="0" fillId="0" borderId="0" xfId="0">
      <alignment vertical="center"/>
    </xf>
    <xf numFmtId="0" fontId="14" fillId="0" borderId="0" xfId="5" applyFont="1">
      <alignment vertical="center"/>
    </xf>
    <xf numFmtId="0" fontId="15" fillId="0" borderId="0" xfId="5" applyFont="1">
      <alignment vertical="center"/>
    </xf>
    <xf numFmtId="0" fontId="12" fillId="0" borderId="0" xfId="5">
      <alignment vertical="center"/>
    </xf>
    <xf numFmtId="0" fontId="16" fillId="0" borderId="0" xfId="5" applyFont="1" applyAlignment="1">
      <alignment horizontal="center" vertical="center"/>
    </xf>
    <xf numFmtId="0" fontId="17" fillId="0" borderId="1" xfId="5" applyFont="1" applyBorder="1" applyAlignment="1">
      <alignment vertical="center"/>
    </xf>
    <xf numFmtId="0" fontId="17" fillId="0" borderId="2" xfId="5" applyFont="1" applyBorder="1" applyAlignment="1">
      <alignment vertical="center"/>
    </xf>
    <xf numFmtId="0" fontId="17" fillId="0" borderId="3" xfId="5" applyFont="1" applyBorder="1" applyAlignment="1">
      <alignment vertical="center"/>
    </xf>
    <xf numFmtId="0" fontId="18" fillId="0" borderId="0" xfId="5" applyFont="1" applyBorder="1" applyAlignment="1">
      <alignment horizontal="left" vertical="center"/>
    </xf>
    <xf numFmtId="0" fontId="18" fillId="0" borderId="0" xfId="5" applyFont="1" applyBorder="1" applyAlignment="1">
      <alignment vertical="center"/>
    </xf>
    <xf numFmtId="0" fontId="18" fillId="0" borderId="4" xfId="5" applyFont="1" applyBorder="1" applyAlignment="1">
      <alignment vertical="center"/>
    </xf>
    <xf numFmtId="0" fontId="19" fillId="0" borderId="0" xfId="5" applyFont="1" applyBorder="1" applyAlignment="1">
      <alignment horizontal="left" vertical="center"/>
    </xf>
    <xf numFmtId="0" fontId="19" fillId="0" borderId="0" xfId="5" applyFont="1" applyBorder="1" applyAlignment="1">
      <alignment vertical="center"/>
    </xf>
    <xf numFmtId="0" fontId="19" fillId="0" borderId="4" xfId="5" applyFont="1" applyBorder="1" applyAlignment="1">
      <alignment vertical="center"/>
    </xf>
    <xf numFmtId="0" fontId="14" fillId="0" borderId="5" xfId="5" applyFont="1" applyBorder="1" applyAlignment="1">
      <alignment horizontal="left" vertical="center"/>
    </xf>
    <xf numFmtId="0" fontId="14" fillId="0" borderId="5" xfId="5" applyFont="1" applyBorder="1" applyAlignment="1">
      <alignment vertical="center"/>
    </xf>
    <xf numFmtId="0" fontId="14" fillId="0" borderId="6" xfId="5" applyFont="1" applyBorder="1" applyAlignment="1">
      <alignment vertical="center"/>
    </xf>
    <xf numFmtId="0" fontId="15" fillId="0" borderId="7" xfId="5" applyFont="1" applyBorder="1">
      <alignment vertical="center"/>
    </xf>
    <xf numFmtId="0" fontId="15" fillId="0" borderId="0" xfId="5" applyFont="1" applyBorder="1">
      <alignment vertical="center"/>
    </xf>
    <xf numFmtId="0" fontId="15" fillId="0" borderId="4" xfId="5" applyFont="1" applyBorder="1">
      <alignment vertical="center"/>
    </xf>
    <xf numFmtId="0" fontId="13" fillId="0" borderId="0" xfId="5" applyFont="1" applyBorder="1">
      <alignment vertical="center"/>
    </xf>
    <xf numFmtId="0" fontId="20" fillId="0" borderId="0" xfId="5" applyFont="1" applyBorder="1" applyAlignment="1">
      <alignment horizontal="center" vertical="center"/>
    </xf>
    <xf numFmtId="0" fontId="15" fillId="0" borderId="8" xfId="5" applyFont="1" applyBorder="1">
      <alignment vertical="center"/>
    </xf>
    <xf numFmtId="0" fontId="15" fillId="0" borderId="5" xfId="5" applyFont="1" applyBorder="1">
      <alignment vertical="center"/>
    </xf>
    <xf numFmtId="0" fontId="15" fillId="0" borderId="6" xfId="5" applyFont="1" applyBorder="1">
      <alignment vertical="center"/>
    </xf>
    <xf numFmtId="0" fontId="14" fillId="0" borderId="0" xfId="5" applyFont="1" applyBorder="1" applyAlignment="1">
      <alignment horizontal="center" vertical="center"/>
    </xf>
    <xf numFmtId="0" fontId="7" fillId="0" borderId="0" xfId="5" applyFont="1">
      <alignment vertical="center"/>
    </xf>
    <xf numFmtId="0" fontId="21" fillId="0" borderId="0" xfId="5" applyFont="1" applyProtection="1">
      <alignment vertical="center"/>
      <protection hidden="1"/>
    </xf>
    <xf numFmtId="0" fontId="21" fillId="0" borderId="0" xfId="5" applyFont="1">
      <alignment vertical="center"/>
    </xf>
    <xf numFmtId="0" fontId="12" fillId="2" borderId="9" xfId="5" applyFill="1" applyBorder="1">
      <alignment vertical="center"/>
    </xf>
    <xf numFmtId="0" fontId="12" fillId="2" borderId="10" xfId="5" applyFill="1" applyBorder="1">
      <alignment vertical="center"/>
    </xf>
    <xf numFmtId="0" fontId="12" fillId="2" borderId="11" xfId="5" applyFill="1" applyBorder="1">
      <alignment vertical="center"/>
    </xf>
    <xf numFmtId="0" fontId="12" fillId="2" borderId="12" xfId="5" applyFill="1" applyBorder="1">
      <alignment vertical="center"/>
    </xf>
    <xf numFmtId="0" fontId="12" fillId="2" borderId="9" xfId="5" applyFill="1" applyBorder="1" applyAlignment="1">
      <alignment vertical="center" shrinkToFit="1"/>
    </xf>
    <xf numFmtId="0" fontId="12" fillId="3" borderId="9" xfId="5" applyNumberFormat="1" applyFill="1" applyBorder="1" applyAlignment="1">
      <alignment vertical="center" shrinkToFit="1"/>
    </xf>
    <xf numFmtId="177" fontId="10" fillId="3" borderId="9" xfId="1" applyNumberFormat="1" applyFont="1" applyFill="1" applyBorder="1" applyAlignment="1">
      <alignment vertical="center" shrinkToFit="1"/>
    </xf>
    <xf numFmtId="178" fontId="10" fillId="3" borderId="9" xfId="1" applyNumberFormat="1" applyFont="1" applyFill="1" applyBorder="1" applyAlignment="1">
      <alignment vertical="center" shrinkToFit="1"/>
    </xf>
    <xf numFmtId="49" fontId="12" fillId="0" borderId="0" xfId="5" applyNumberFormat="1" applyAlignment="1">
      <alignment vertical="center" shrinkToFit="1"/>
    </xf>
    <xf numFmtId="0" fontId="12" fillId="0" borderId="9" xfId="5" applyNumberFormat="1" applyBorder="1" applyAlignment="1">
      <alignment vertical="center" shrinkToFit="1"/>
    </xf>
    <xf numFmtId="177" fontId="10" fillId="0" borderId="9" xfId="1" applyNumberFormat="1" applyFont="1" applyBorder="1" applyAlignment="1">
      <alignment vertical="center" shrinkToFit="1"/>
    </xf>
    <xf numFmtId="40" fontId="12" fillId="0" borderId="0" xfId="5" applyNumberFormat="1">
      <alignment vertical="center"/>
    </xf>
    <xf numFmtId="0" fontId="12" fillId="4" borderId="9" xfId="5" applyFill="1" applyBorder="1">
      <alignment vertical="center"/>
    </xf>
    <xf numFmtId="179" fontId="12" fillId="0" borderId="9" xfId="5" applyNumberFormat="1" applyBorder="1">
      <alignment vertical="center"/>
    </xf>
    <xf numFmtId="0" fontId="16" fillId="0" borderId="0" xfId="5" applyFont="1" applyAlignment="1">
      <alignment horizontal="center" vertical="center"/>
    </xf>
    <xf numFmtId="49" fontId="14" fillId="0" borderId="5" xfId="5" applyNumberFormat="1" applyFont="1" applyBorder="1" applyAlignment="1" applyProtection="1">
      <alignment horizontal="left" vertical="center"/>
      <protection hidden="1"/>
    </xf>
    <xf numFmtId="0" fontId="14" fillId="4" borderId="9" xfId="5" applyFont="1" applyFill="1" applyBorder="1" applyAlignment="1">
      <alignment horizontal="center" vertical="center" shrinkToFit="1"/>
    </xf>
    <xf numFmtId="177" fontId="15" fillId="0" borderId="9" xfId="5" applyNumberFormat="1" applyFont="1" applyBorder="1" applyAlignment="1" applyProtection="1">
      <alignment horizontal="center" vertical="center" shrinkToFit="1"/>
      <protection hidden="1"/>
    </xf>
    <xf numFmtId="0" fontId="18" fillId="0" borderId="7" xfId="5" applyFont="1" applyBorder="1" applyAlignment="1">
      <alignment horizontal="center" vertical="center"/>
    </xf>
    <xf numFmtId="0" fontId="18" fillId="0" borderId="0" xfId="5" applyFont="1" applyBorder="1" applyAlignment="1">
      <alignment horizontal="center" vertical="center"/>
    </xf>
    <xf numFmtId="0" fontId="15" fillId="0" borderId="9" xfId="5" applyNumberFormat="1" applyFont="1" applyBorder="1" applyAlignment="1" applyProtection="1">
      <alignment horizontal="center" vertical="center" shrinkToFit="1"/>
      <protection hidden="1"/>
    </xf>
    <xf numFmtId="0" fontId="15" fillId="0" borderId="9" xfId="5" applyNumberFormat="1" applyFont="1" applyBorder="1" applyAlignment="1" applyProtection="1">
      <alignment horizontal="center" vertical="center" shrinkToFit="1"/>
      <protection locked="0"/>
    </xf>
    <xf numFmtId="176" fontId="15" fillId="0" borderId="9" xfId="5" applyNumberFormat="1" applyFont="1" applyBorder="1" applyAlignment="1" applyProtection="1">
      <alignment horizontal="center" vertical="center" shrinkToFit="1"/>
      <protection hidden="1"/>
    </xf>
    <xf numFmtId="0" fontId="19" fillId="0" borderId="7" xfId="5" applyFont="1" applyBorder="1" applyAlignment="1">
      <alignment horizontal="center" vertical="center"/>
    </xf>
    <xf numFmtId="0" fontId="19" fillId="0" borderId="0" xfId="5" applyFont="1" applyBorder="1" applyAlignment="1">
      <alignment horizontal="center" vertical="center"/>
    </xf>
    <xf numFmtId="0" fontId="14" fillId="0" borderId="8" xfId="5" applyFont="1" applyBorder="1" applyAlignment="1">
      <alignment horizontal="center" vertical="center"/>
    </xf>
    <xf numFmtId="0" fontId="14" fillId="0" borderId="5" xfId="5" applyFont="1" applyBorder="1" applyAlignment="1">
      <alignment horizontal="center" vertical="center"/>
    </xf>
    <xf numFmtId="0" fontId="14" fillId="0" borderId="0" xfId="5" applyFont="1" applyBorder="1" applyAlignment="1">
      <alignment horizontal="center" vertical="center"/>
    </xf>
    <xf numFmtId="0" fontId="17" fillId="0" borderId="7" xfId="5" applyFont="1" applyBorder="1" applyAlignment="1">
      <alignment horizontal="center" vertical="center"/>
    </xf>
    <xf numFmtId="0" fontId="17" fillId="0" borderId="0" xfId="5" applyFont="1" applyBorder="1" applyAlignment="1">
      <alignment horizontal="center" vertical="center"/>
    </xf>
    <xf numFmtId="0" fontId="17" fillId="0" borderId="4" xfId="5" applyFont="1" applyBorder="1" applyAlignment="1">
      <alignment horizontal="center" vertical="center"/>
    </xf>
    <xf numFmtId="0" fontId="17" fillId="0" borderId="0" xfId="5" applyFont="1" applyBorder="1" applyAlignment="1">
      <alignment horizontal="left"/>
    </xf>
    <xf numFmtId="0" fontId="17" fillId="0" borderId="5" xfId="5" applyFont="1" applyBorder="1" applyAlignment="1">
      <alignment horizontal="left"/>
    </xf>
    <xf numFmtId="0" fontId="17" fillId="0" borderId="1" xfId="5" applyFont="1" applyBorder="1" applyAlignment="1">
      <alignment horizontal="center" vertical="center"/>
    </xf>
    <xf numFmtId="0" fontId="17" fillId="0" borderId="2" xfId="5" applyFont="1" applyBorder="1" applyAlignment="1">
      <alignment horizontal="center" vertical="center"/>
    </xf>
    <xf numFmtId="0" fontId="17" fillId="0" borderId="3" xfId="5" applyFont="1" applyBorder="1" applyAlignment="1">
      <alignment horizontal="center" vertical="center"/>
    </xf>
    <xf numFmtId="0" fontId="22" fillId="0" borderId="1" xfId="5" applyFont="1" applyBorder="1" applyAlignment="1">
      <alignment horizontal="left" vertical="center"/>
    </xf>
    <xf numFmtId="0" fontId="22" fillId="0" borderId="2" xfId="5" applyFont="1" applyBorder="1" applyAlignment="1">
      <alignment horizontal="left" vertical="center"/>
    </xf>
    <xf numFmtId="0" fontId="22" fillId="0" borderId="3" xfId="5" applyFont="1" applyBorder="1" applyAlignment="1">
      <alignment horizontal="left" vertical="center"/>
    </xf>
    <xf numFmtId="0" fontId="22" fillId="0" borderId="7" xfId="5" applyFont="1" applyBorder="1" applyAlignment="1">
      <alignment horizontal="left" vertical="center"/>
    </xf>
    <xf numFmtId="0" fontId="22" fillId="0" borderId="0" xfId="5" applyFont="1" applyBorder="1" applyAlignment="1">
      <alignment horizontal="left" vertical="center"/>
    </xf>
    <xf numFmtId="0" fontId="22" fillId="0" borderId="4" xfId="5" applyFont="1" applyBorder="1" applyAlignment="1">
      <alignment horizontal="left" vertical="center"/>
    </xf>
    <xf numFmtId="0" fontId="15" fillId="0" borderId="7" xfId="5" applyFont="1" applyBorder="1" applyAlignment="1" applyProtection="1">
      <alignment horizontal="left" vertical="top" wrapText="1"/>
      <protection locked="0"/>
    </xf>
    <xf numFmtId="0" fontId="15" fillId="0" borderId="0" xfId="5" applyFont="1" applyBorder="1" applyAlignment="1" applyProtection="1">
      <alignment horizontal="left" vertical="top" wrapText="1"/>
      <protection locked="0"/>
    </xf>
    <xf numFmtId="0" fontId="15" fillId="0" borderId="4" xfId="5" applyFont="1" applyBorder="1" applyAlignment="1" applyProtection="1">
      <alignment horizontal="left" vertical="top" wrapText="1"/>
      <protection locked="0"/>
    </xf>
    <xf numFmtId="0" fontId="15" fillId="0" borderId="8" xfId="5" applyFont="1" applyBorder="1" applyAlignment="1" applyProtection="1">
      <alignment horizontal="left" vertical="top" wrapText="1"/>
      <protection locked="0"/>
    </xf>
    <xf numFmtId="0" fontId="15" fillId="0" borderId="5" xfId="5" applyFont="1" applyBorder="1" applyAlignment="1" applyProtection="1">
      <alignment horizontal="left" vertical="top" wrapText="1"/>
      <protection locked="0"/>
    </xf>
    <xf numFmtId="0" fontId="15" fillId="0" borderId="6" xfId="5" applyFont="1" applyBorder="1" applyAlignment="1" applyProtection="1">
      <alignment horizontal="left" vertical="top" wrapText="1"/>
      <protection locked="0"/>
    </xf>
    <xf numFmtId="0" fontId="12" fillId="2" borderId="9" xfId="5" applyFill="1" applyBorder="1" applyAlignment="1">
      <alignment horizontal="center" vertical="center"/>
    </xf>
    <xf numFmtId="0" fontId="12" fillId="2" borderId="1" xfId="5" applyFill="1" applyBorder="1" applyAlignment="1">
      <alignment horizontal="center" vertical="center"/>
    </xf>
    <xf numFmtId="0" fontId="12" fillId="2" borderId="2" xfId="5" applyFill="1" applyBorder="1" applyAlignment="1">
      <alignment horizontal="center" vertical="center"/>
    </xf>
    <xf numFmtId="0" fontId="12" fillId="2" borderId="3" xfId="5" applyFill="1" applyBorder="1" applyAlignment="1">
      <alignment horizontal="center" vertical="center"/>
    </xf>
    <xf numFmtId="0" fontId="12" fillId="2" borderId="8" xfId="5" applyFill="1" applyBorder="1" applyAlignment="1">
      <alignment horizontal="center" vertical="center"/>
    </xf>
    <xf numFmtId="0" fontId="12" fillId="2" borderId="5" xfId="5" applyFill="1" applyBorder="1" applyAlignment="1">
      <alignment horizontal="center" vertical="center"/>
    </xf>
    <xf numFmtId="0" fontId="12" fillId="2" borderId="6" xfId="5" applyFill="1" applyBorder="1" applyAlignment="1">
      <alignment horizontal="center" vertical="center"/>
    </xf>
    <xf numFmtId="0" fontId="12" fillId="2" borderId="9" xfId="5" applyFill="1" applyBorder="1" applyAlignment="1">
      <alignment horizontal="center" vertical="center" wrapText="1"/>
    </xf>
  </cellXfs>
  <cellStyles count="18">
    <cellStyle name="桁区切り 2" xfId="1"/>
    <cellStyle name="桁区切り 3" xfId="2"/>
    <cellStyle name="桁区切り 3 2" xfId="3"/>
    <cellStyle name="通貨 2" xfId="4"/>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1.22</c:v>
                </c:pt>
                <c:pt idx="3">
                  <c:v>0</c:v>
                </c:pt>
                <c:pt idx="4" formatCode="#,##0.00;&quot;△&quot;#,##0.00;&quot;-&quot;">
                  <c:v>1.01</c:v>
                </c:pt>
              </c:numCache>
            </c:numRef>
          </c:val>
        </c:ser>
        <c:dLbls>
          <c:showLegendKey val="0"/>
          <c:showVal val="0"/>
          <c:showCatName val="0"/>
          <c:showSerName val="0"/>
          <c:showPercent val="0"/>
          <c:showBubbleSize val="0"/>
        </c:dLbls>
        <c:gapWidth val="150"/>
        <c:axId val="113956352"/>
        <c:axId val="1139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13956352"/>
        <c:axId val="113958272"/>
      </c:lineChart>
      <c:dateAx>
        <c:axId val="113956352"/>
        <c:scaling>
          <c:orientation val="minMax"/>
        </c:scaling>
        <c:delete val="1"/>
        <c:axPos val="b"/>
        <c:numFmt formatCode="ge" sourceLinked="1"/>
        <c:majorTickMark val="out"/>
        <c:minorTickMark val="none"/>
        <c:tickLblPos val="nextTo"/>
        <c:crossAx val="113958272"/>
        <c:crosses val="autoZero"/>
        <c:auto val="1"/>
        <c:lblOffset val="100"/>
        <c:baseTimeUnit val="years"/>
      </c:dateAx>
      <c:valAx>
        <c:axId val="1139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45.34</c:v>
                </c:pt>
                <c:pt idx="1">
                  <c:v>40.520000000000003</c:v>
                </c:pt>
                <c:pt idx="2">
                  <c:v>40.770000000000003</c:v>
                </c:pt>
                <c:pt idx="3">
                  <c:v>38.200000000000003</c:v>
                </c:pt>
                <c:pt idx="4">
                  <c:v>36.35</c:v>
                </c:pt>
              </c:numCache>
            </c:numRef>
          </c:val>
        </c:ser>
        <c:dLbls>
          <c:showLegendKey val="0"/>
          <c:showVal val="0"/>
          <c:showCatName val="0"/>
          <c:showSerName val="0"/>
          <c:showPercent val="0"/>
          <c:showBubbleSize val="0"/>
        </c:dLbls>
        <c:gapWidth val="150"/>
        <c:axId val="119169024"/>
        <c:axId val="119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9169024"/>
        <c:axId val="119170944"/>
      </c:lineChart>
      <c:dateAx>
        <c:axId val="119169024"/>
        <c:scaling>
          <c:orientation val="minMax"/>
        </c:scaling>
        <c:delete val="1"/>
        <c:axPos val="b"/>
        <c:numFmt formatCode="ge" sourceLinked="1"/>
        <c:majorTickMark val="out"/>
        <c:minorTickMark val="none"/>
        <c:tickLblPos val="nextTo"/>
        <c:crossAx val="119170944"/>
        <c:crosses val="autoZero"/>
        <c:auto val="1"/>
        <c:lblOffset val="100"/>
        <c:baseTimeUnit val="years"/>
      </c:dateAx>
      <c:valAx>
        <c:axId val="119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64.88</c:v>
                </c:pt>
                <c:pt idx="1">
                  <c:v>71.69</c:v>
                </c:pt>
                <c:pt idx="2">
                  <c:v>71.86</c:v>
                </c:pt>
                <c:pt idx="3">
                  <c:v>77.33</c:v>
                </c:pt>
                <c:pt idx="4">
                  <c:v>76.73</c:v>
                </c:pt>
              </c:numCache>
            </c:numRef>
          </c:val>
        </c:ser>
        <c:dLbls>
          <c:showLegendKey val="0"/>
          <c:showVal val="0"/>
          <c:showCatName val="0"/>
          <c:showSerName val="0"/>
          <c:showPercent val="0"/>
          <c:showBubbleSize val="0"/>
        </c:dLbls>
        <c:gapWidth val="150"/>
        <c:axId val="119201152"/>
        <c:axId val="1193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9201152"/>
        <c:axId val="119342592"/>
      </c:lineChart>
      <c:dateAx>
        <c:axId val="119201152"/>
        <c:scaling>
          <c:orientation val="minMax"/>
        </c:scaling>
        <c:delete val="1"/>
        <c:axPos val="b"/>
        <c:numFmt formatCode="ge" sourceLinked="1"/>
        <c:majorTickMark val="out"/>
        <c:minorTickMark val="none"/>
        <c:tickLblPos val="nextTo"/>
        <c:crossAx val="119342592"/>
        <c:crosses val="autoZero"/>
        <c:auto val="1"/>
        <c:lblOffset val="100"/>
        <c:baseTimeUnit val="years"/>
      </c:dateAx>
      <c:valAx>
        <c:axId val="1193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19.57</c:v>
                </c:pt>
                <c:pt idx="1">
                  <c:v>25.38</c:v>
                </c:pt>
                <c:pt idx="2">
                  <c:v>27.64</c:v>
                </c:pt>
                <c:pt idx="3">
                  <c:v>28.14</c:v>
                </c:pt>
                <c:pt idx="4">
                  <c:v>26.69</c:v>
                </c:pt>
              </c:numCache>
            </c:numRef>
          </c:val>
        </c:ser>
        <c:dLbls>
          <c:showLegendKey val="0"/>
          <c:showVal val="0"/>
          <c:showCatName val="0"/>
          <c:showSerName val="0"/>
          <c:showPercent val="0"/>
          <c:showBubbleSize val="0"/>
        </c:dLbls>
        <c:gapWidth val="150"/>
        <c:axId val="116491776"/>
        <c:axId val="1164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16491776"/>
        <c:axId val="116493696"/>
      </c:lineChart>
      <c:dateAx>
        <c:axId val="116491776"/>
        <c:scaling>
          <c:orientation val="minMax"/>
        </c:scaling>
        <c:delete val="1"/>
        <c:axPos val="b"/>
        <c:numFmt formatCode="ge" sourceLinked="1"/>
        <c:majorTickMark val="out"/>
        <c:minorTickMark val="none"/>
        <c:tickLblPos val="nextTo"/>
        <c:crossAx val="116493696"/>
        <c:crosses val="autoZero"/>
        <c:auto val="1"/>
        <c:lblOffset val="100"/>
        <c:baseTimeUnit val="years"/>
      </c:dateAx>
      <c:valAx>
        <c:axId val="1164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659328"/>
        <c:axId val="1166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59328"/>
        <c:axId val="116661248"/>
      </c:lineChart>
      <c:dateAx>
        <c:axId val="116659328"/>
        <c:scaling>
          <c:orientation val="minMax"/>
        </c:scaling>
        <c:delete val="1"/>
        <c:axPos val="b"/>
        <c:numFmt formatCode="ge" sourceLinked="1"/>
        <c:majorTickMark val="out"/>
        <c:minorTickMark val="none"/>
        <c:tickLblPos val="nextTo"/>
        <c:crossAx val="116661248"/>
        <c:crosses val="autoZero"/>
        <c:auto val="1"/>
        <c:lblOffset val="100"/>
        <c:baseTimeUnit val="years"/>
      </c:dateAx>
      <c:valAx>
        <c:axId val="1166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704000"/>
        <c:axId val="1167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704000"/>
        <c:axId val="116705920"/>
      </c:lineChart>
      <c:dateAx>
        <c:axId val="116704000"/>
        <c:scaling>
          <c:orientation val="minMax"/>
        </c:scaling>
        <c:delete val="1"/>
        <c:axPos val="b"/>
        <c:numFmt formatCode="ge" sourceLinked="1"/>
        <c:majorTickMark val="out"/>
        <c:minorTickMark val="none"/>
        <c:tickLblPos val="nextTo"/>
        <c:crossAx val="116705920"/>
        <c:crosses val="autoZero"/>
        <c:auto val="1"/>
        <c:lblOffset val="100"/>
        <c:baseTimeUnit val="years"/>
      </c:dateAx>
      <c:valAx>
        <c:axId val="116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828800"/>
        <c:axId val="116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828800"/>
        <c:axId val="116835072"/>
      </c:lineChart>
      <c:dateAx>
        <c:axId val="116828800"/>
        <c:scaling>
          <c:orientation val="minMax"/>
        </c:scaling>
        <c:delete val="1"/>
        <c:axPos val="b"/>
        <c:numFmt formatCode="ge" sourceLinked="1"/>
        <c:majorTickMark val="out"/>
        <c:minorTickMark val="none"/>
        <c:tickLblPos val="nextTo"/>
        <c:crossAx val="116835072"/>
        <c:crosses val="autoZero"/>
        <c:auto val="1"/>
        <c:lblOffset val="100"/>
        <c:baseTimeUnit val="years"/>
      </c:dateAx>
      <c:valAx>
        <c:axId val="116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089792"/>
        <c:axId val="1191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089792"/>
        <c:axId val="119100160"/>
      </c:lineChart>
      <c:dateAx>
        <c:axId val="119089792"/>
        <c:scaling>
          <c:orientation val="minMax"/>
        </c:scaling>
        <c:delete val="1"/>
        <c:axPos val="b"/>
        <c:numFmt formatCode="ge" sourceLinked="1"/>
        <c:majorTickMark val="out"/>
        <c:minorTickMark val="none"/>
        <c:tickLblPos val="nextTo"/>
        <c:crossAx val="119100160"/>
        <c:crosses val="autoZero"/>
        <c:auto val="1"/>
        <c:lblOffset val="100"/>
        <c:baseTimeUnit val="years"/>
      </c:dateAx>
      <c:valAx>
        <c:axId val="1191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3850.86</c:v>
                </c:pt>
                <c:pt idx="1">
                  <c:v>3893.17</c:v>
                </c:pt>
                <c:pt idx="2">
                  <c:v>4096.0200000000004</c:v>
                </c:pt>
                <c:pt idx="3">
                  <c:v>4894.12</c:v>
                </c:pt>
                <c:pt idx="4">
                  <c:v>5108.82</c:v>
                </c:pt>
              </c:numCache>
            </c:numRef>
          </c:val>
        </c:ser>
        <c:dLbls>
          <c:showLegendKey val="0"/>
          <c:showVal val="0"/>
          <c:showCatName val="0"/>
          <c:showSerName val="0"/>
          <c:showPercent val="0"/>
          <c:showBubbleSize val="0"/>
        </c:dLbls>
        <c:gapWidth val="150"/>
        <c:axId val="119137024"/>
        <c:axId val="1191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9137024"/>
        <c:axId val="119138944"/>
      </c:lineChart>
      <c:dateAx>
        <c:axId val="119137024"/>
        <c:scaling>
          <c:orientation val="minMax"/>
        </c:scaling>
        <c:delete val="1"/>
        <c:axPos val="b"/>
        <c:numFmt formatCode="ge" sourceLinked="1"/>
        <c:majorTickMark val="out"/>
        <c:minorTickMark val="none"/>
        <c:tickLblPos val="nextTo"/>
        <c:crossAx val="119138944"/>
        <c:crosses val="autoZero"/>
        <c:auto val="1"/>
        <c:lblOffset val="100"/>
        <c:baseTimeUnit val="years"/>
      </c:dateAx>
      <c:valAx>
        <c:axId val="1191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11.75</c:v>
                </c:pt>
                <c:pt idx="1">
                  <c:v>15.43</c:v>
                </c:pt>
                <c:pt idx="2">
                  <c:v>17.329999999999998</c:v>
                </c:pt>
                <c:pt idx="3">
                  <c:v>17.350000000000001</c:v>
                </c:pt>
                <c:pt idx="4">
                  <c:v>16.86</c:v>
                </c:pt>
              </c:numCache>
            </c:numRef>
          </c:val>
        </c:ser>
        <c:dLbls>
          <c:showLegendKey val="0"/>
          <c:showVal val="0"/>
          <c:showCatName val="0"/>
          <c:showSerName val="0"/>
          <c:showPercent val="0"/>
          <c:showBubbleSize val="0"/>
        </c:dLbls>
        <c:gapWidth val="150"/>
        <c:axId val="119232000"/>
        <c:axId val="1192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9232000"/>
        <c:axId val="119233920"/>
      </c:lineChart>
      <c:dateAx>
        <c:axId val="119232000"/>
        <c:scaling>
          <c:orientation val="minMax"/>
        </c:scaling>
        <c:delete val="1"/>
        <c:axPos val="b"/>
        <c:numFmt formatCode="ge" sourceLinked="1"/>
        <c:majorTickMark val="out"/>
        <c:minorTickMark val="none"/>
        <c:tickLblPos val="nextTo"/>
        <c:crossAx val="119233920"/>
        <c:crosses val="autoZero"/>
        <c:auto val="1"/>
        <c:lblOffset val="100"/>
        <c:baseTimeUnit val="years"/>
      </c:dateAx>
      <c:valAx>
        <c:axId val="1192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485.32</c:v>
                </c:pt>
                <c:pt idx="1">
                  <c:v>370.92</c:v>
                </c:pt>
                <c:pt idx="2">
                  <c:v>344.97</c:v>
                </c:pt>
                <c:pt idx="3">
                  <c:v>326.2</c:v>
                </c:pt>
                <c:pt idx="4">
                  <c:v>352.43</c:v>
                </c:pt>
              </c:numCache>
            </c:numRef>
          </c:val>
        </c:ser>
        <c:dLbls>
          <c:showLegendKey val="0"/>
          <c:showVal val="0"/>
          <c:showCatName val="0"/>
          <c:showSerName val="0"/>
          <c:showPercent val="0"/>
          <c:showBubbleSize val="0"/>
        </c:dLbls>
        <c:gapWidth val="150"/>
        <c:axId val="119153408"/>
        <c:axId val="1191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19153408"/>
        <c:axId val="119155328"/>
      </c:lineChart>
      <c:dateAx>
        <c:axId val="119153408"/>
        <c:scaling>
          <c:orientation val="minMax"/>
        </c:scaling>
        <c:delete val="1"/>
        <c:axPos val="b"/>
        <c:numFmt formatCode="ge" sourceLinked="1"/>
        <c:majorTickMark val="out"/>
        <c:minorTickMark val="none"/>
        <c:tickLblPos val="nextTo"/>
        <c:crossAx val="119155328"/>
        <c:crosses val="autoZero"/>
        <c:auto val="1"/>
        <c:lblOffset val="100"/>
        <c:baseTimeUnit val="years"/>
      </c:dateAx>
      <c:valAx>
        <c:axId val="1191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136"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13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138"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139"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1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14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14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14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45"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146"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147"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790E4F8-EE8A-4DEB-A5B6-C2CE7A847C2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5ADCCF1-7C8C-4469-966D-5D898FB61E59}"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BC7BC9A-0151-4E0F-8AA3-F4AFB8309276}"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56A568A-9CC0-4695-9433-5F982B7CD11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FBC55BB-167A-4ED6-B95C-DC4B924DCC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07CC876-3FEB-4428-86B8-0F57262E009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FE595E7-2ED7-4972-9393-0A1EE836E77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B22A9D3-E5AF-431D-8D52-BB6F28BE9E4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3E2A0E4-576D-40E9-B495-2C3D5E36EEBC}"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EDB7C9A-DF63-42FF-BE2D-CB36A3476C75}" type="TxLink">
            <a:rPr kumimoji="1" lang="en-US" altLang="en-US" sz="900" b="0" i="0" u="none" strike="noStrike">
              <a:solidFill>
                <a:srgbClr val="000000"/>
              </a:solidFill>
              <a:latin typeface="ＭＳ ゴシック" pitchFamily="49" charset="-128"/>
              <a:ea typeface="ＭＳ ゴシック" pitchFamily="49" charset="-128"/>
            </a:rP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3F72965-2664-4BDD-BB44-AB42F9BA803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12" sqref="AD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道志村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1758</v>
      </c>
      <c r="AM8" s="51"/>
      <c r="AN8" s="51"/>
      <c r="AO8" s="51"/>
      <c r="AP8" s="51"/>
      <c r="AQ8" s="51"/>
      <c r="AR8" s="51"/>
      <c r="AS8" s="51"/>
      <c r="AT8" s="46">
        <f>データ!$S$6</f>
        <v>79.680000000000007</v>
      </c>
      <c r="AU8" s="46"/>
      <c r="AV8" s="46"/>
      <c r="AW8" s="46"/>
      <c r="AX8" s="46"/>
      <c r="AY8" s="46"/>
      <c r="AZ8" s="46"/>
      <c r="BA8" s="46"/>
      <c r="BB8" s="46">
        <f>データ!$T$6</f>
        <v>22.06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86.82</v>
      </c>
      <c r="Q10" s="46"/>
      <c r="R10" s="46"/>
      <c r="S10" s="46"/>
      <c r="T10" s="46"/>
      <c r="U10" s="46"/>
      <c r="V10" s="46"/>
      <c r="W10" s="51">
        <f>データ!$Q$6</f>
        <v>860</v>
      </c>
      <c r="X10" s="51"/>
      <c r="Y10" s="51"/>
      <c r="Z10" s="51"/>
      <c r="AA10" s="51"/>
      <c r="AB10" s="51"/>
      <c r="AC10" s="51"/>
      <c r="AD10" s="2"/>
      <c r="AE10" s="2"/>
      <c r="AF10" s="2"/>
      <c r="AG10" s="2"/>
      <c r="AH10" s="2"/>
      <c r="AI10" s="2"/>
      <c r="AJ10" s="2"/>
      <c r="AK10" s="2"/>
      <c r="AL10" s="51">
        <f>データ!$U$6</f>
        <v>1521</v>
      </c>
      <c r="AM10" s="51"/>
      <c r="AN10" s="51"/>
      <c r="AO10" s="51"/>
      <c r="AP10" s="51"/>
      <c r="AQ10" s="51"/>
      <c r="AR10" s="51"/>
      <c r="AS10" s="51"/>
      <c r="AT10" s="46">
        <f>データ!$V$6</f>
        <v>7</v>
      </c>
      <c r="AU10" s="46"/>
      <c r="AV10" s="46"/>
      <c r="AW10" s="46"/>
      <c r="AX10" s="46"/>
      <c r="AY10" s="46"/>
      <c r="AZ10" s="46"/>
      <c r="BA10" s="46"/>
      <c r="BB10" s="46">
        <f>データ!$W$6</f>
        <v>217.29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121</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5" t="s">
        <v>30</v>
      </c>
      <c r="BM45" s="66"/>
      <c r="BN45" s="66"/>
      <c r="BO45" s="66"/>
      <c r="BP45" s="66"/>
      <c r="BQ45" s="66"/>
      <c r="BR45" s="66"/>
      <c r="BS45" s="66"/>
      <c r="BT45" s="66"/>
      <c r="BU45" s="66"/>
      <c r="BV45" s="66"/>
      <c r="BW45" s="66"/>
      <c r="BX45" s="66"/>
      <c r="BY45" s="66"/>
      <c r="BZ45" s="67"/>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8"/>
      <c r="BM46" s="69"/>
      <c r="BN46" s="69"/>
      <c r="BO46" s="69"/>
      <c r="BP46" s="69"/>
      <c r="BQ46" s="69"/>
      <c r="BR46" s="69"/>
      <c r="BS46" s="69"/>
      <c r="BT46" s="69"/>
      <c r="BU46" s="69"/>
      <c r="BV46" s="69"/>
      <c r="BW46" s="69"/>
      <c r="BX46" s="69"/>
      <c r="BY46" s="69"/>
      <c r="BZ46" s="70"/>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120</v>
      </c>
      <c r="BM47" s="72"/>
      <c r="BN47" s="72"/>
      <c r="BO47" s="72"/>
      <c r="BP47" s="72"/>
      <c r="BQ47" s="72"/>
      <c r="BR47" s="72"/>
      <c r="BS47" s="72"/>
      <c r="BT47" s="72"/>
      <c r="BU47" s="72"/>
      <c r="BV47" s="72"/>
      <c r="BW47" s="72"/>
      <c r="BX47" s="72"/>
      <c r="BY47" s="72"/>
      <c r="BZ47" s="73"/>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x14ac:dyDescent="0.15">
      <c r="A56" s="2"/>
      <c r="B56" s="17"/>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71"/>
      <c r="BM56" s="72"/>
      <c r="BN56" s="72"/>
      <c r="BO56" s="72"/>
      <c r="BP56" s="72"/>
      <c r="BQ56" s="72"/>
      <c r="BR56" s="72"/>
      <c r="BS56" s="72"/>
      <c r="BT56" s="72"/>
      <c r="BU56" s="72"/>
      <c r="BV56" s="72"/>
      <c r="BW56" s="72"/>
      <c r="BX56" s="72"/>
      <c r="BY56" s="72"/>
      <c r="BZ56" s="73"/>
    </row>
    <row r="57" spans="1:78" ht="13.5" customHeight="1" x14ac:dyDescent="0.15">
      <c r="A57" s="2"/>
      <c r="B57" s="17"/>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71"/>
      <c r="BM57" s="72"/>
      <c r="BN57" s="72"/>
      <c r="BO57" s="72"/>
      <c r="BP57" s="72"/>
      <c r="BQ57" s="72"/>
      <c r="BR57" s="72"/>
      <c r="BS57" s="72"/>
      <c r="BT57" s="72"/>
      <c r="BU57" s="72"/>
      <c r="BV57" s="72"/>
      <c r="BW57" s="72"/>
      <c r="BX57" s="72"/>
      <c r="BY57" s="72"/>
      <c r="BZ57" s="7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1"/>
      <c r="BM60" s="72"/>
      <c r="BN60" s="72"/>
      <c r="BO60" s="72"/>
      <c r="BP60" s="72"/>
      <c r="BQ60" s="72"/>
      <c r="BR60" s="72"/>
      <c r="BS60" s="72"/>
      <c r="BT60" s="72"/>
      <c r="BU60" s="72"/>
      <c r="BV60" s="72"/>
      <c r="BW60" s="72"/>
      <c r="BX60" s="72"/>
      <c r="BY60" s="72"/>
      <c r="BZ60" s="73"/>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1"/>
      <c r="BM61" s="72"/>
      <c r="BN61" s="72"/>
      <c r="BO61" s="72"/>
      <c r="BP61" s="72"/>
      <c r="BQ61" s="72"/>
      <c r="BR61" s="72"/>
      <c r="BS61" s="72"/>
      <c r="BT61" s="72"/>
      <c r="BU61" s="72"/>
      <c r="BV61" s="72"/>
      <c r="BW61" s="72"/>
      <c r="BX61" s="72"/>
      <c r="BY61" s="72"/>
      <c r="BZ61" s="73"/>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5" t="s">
        <v>36</v>
      </c>
      <c r="BM64" s="66"/>
      <c r="BN64" s="66"/>
      <c r="BO64" s="66"/>
      <c r="BP64" s="66"/>
      <c r="BQ64" s="66"/>
      <c r="BR64" s="66"/>
      <c r="BS64" s="66"/>
      <c r="BT64" s="66"/>
      <c r="BU64" s="66"/>
      <c r="BV64" s="66"/>
      <c r="BW64" s="66"/>
      <c r="BX64" s="66"/>
      <c r="BY64" s="66"/>
      <c r="BZ64" s="67"/>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8"/>
      <c r="BM65" s="69"/>
      <c r="BN65" s="69"/>
      <c r="BO65" s="69"/>
      <c r="BP65" s="69"/>
      <c r="BQ65" s="69"/>
      <c r="BR65" s="69"/>
      <c r="BS65" s="69"/>
      <c r="BT65" s="69"/>
      <c r="BU65" s="69"/>
      <c r="BV65" s="69"/>
      <c r="BW65" s="69"/>
      <c r="BX65" s="69"/>
      <c r="BY65" s="69"/>
      <c r="BZ65" s="70"/>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122</v>
      </c>
      <c r="BM66" s="72"/>
      <c r="BN66" s="72"/>
      <c r="BO66" s="72"/>
      <c r="BP66" s="72"/>
      <c r="BQ66" s="72"/>
      <c r="BR66" s="72"/>
      <c r="BS66" s="72"/>
      <c r="BT66" s="72"/>
      <c r="BU66" s="72"/>
      <c r="BV66" s="72"/>
      <c r="BW66" s="72"/>
      <c r="BX66" s="72"/>
      <c r="BY66" s="72"/>
      <c r="BZ66" s="73"/>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x14ac:dyDescent="0.15">
      <c r="A79" s="2"/>
      <c r="B79" s="17"/>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18"/>
      <c r="BJ79" s="19"/>
      <c r="BK79" s="2"/>
      <c r="BL79" s="71"/>
      <c r="BM79" s="72"/>
      <c r="BN79" s="72"/>
      <c r="BO79" s="72"/>
      <c r="BP79" s="72"/>
      <c r="BQ79" s="72"/>
      <c r="BR79" s="72"/>
      <c r="BS79" s="72"/>
      <c r="BT79" s="72"/>
      <c r="BU79" s="72"/>
      <c r="BV79" s="72"/>
      <c r="BW79" s="72"/>
      <c r="BX79" s="72"/>
      <c r="BY79" s="72"/>
      <c r="BZ79" s="73"/>
    </row>
    <row r="80" spans="1:78" ht="13.5" customHeight="1" x14ac:dyDescent="0.15">
      <c r="A80" s="2"/>
      <c r="B80" s="17"/>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18"/>
      <c r="BJ80" s="19"/>
      <c r="BK80" s="2"/>
      <c r="BL80" s="71"/>
      <c r="BM80" s="72"/>
      <c r="BN80" s="72"/>
      <c r="BO80" s="72"/>
      <c r="BP80" s="72"/>
      <c r="BQ80" s="72"/>
      <c r="BR80" s="72"/>
      <c r="BS80" s="72"/>
      <c r="BT80" s="72"/>
      <c r="BU80" s="72"/>
      <c r="BV80" s="72"/>
      <c r="BW80" s="72"/>
      <c r="BX80" s="72"/>
      <c r="BY80" s="72"/>
      <c r="BZ80" s="7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2:BZ4"/>
    <mergeCell ref="B6:AG6"/>
    <mergeCell ref="B7:H7"/>
    <mergeCell ref="I7:O7"/>
    <mergeCell ref="P7:V7"/>
    <mergeCell ref="W7:AC7"/>
    <mergeCell ref="AD7:AJ7"/>
    <mergeCell ref="AL7:AS7"/>
    <mergeCell ref="AT7:BA7"/>
    <mergeCell ref="BB7:BI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194221</v>
      </c>
      <c r="D6" s="34">
        <f t="shared" si="3"/>
        <v>47</v>
      </c>
      <c r="E6" s="34">
        <f t="shared" si="3"/>
        <v>1</v>
      </c>
      <c r="F6" s="34">
        <f t="shared" si="3"/>
        <v>0</v>
      </c>
      <c r="G6" s="34">
        <f t="shared" si="3"/>
        <v>0</v>
      </c>
      <c r="H6" s="34" t="str">
        <f t="shared" si="3"/>
        <v>山梨県　道志村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86.82</v>
      </c>
      <c r="Q6" s="35">
        <f t="shared" si="3"/>
        <v>860</v>
      </c>
      <c r="R6" s="35">
        <f t="shared" si="3"/>
        <v>1758</v>
      </c>
      <c r="S6" s="35">
        <f t="shared" si="3"/>
        <v>79.680000000000007</v>
      </c>
      <c r="T6" s="35">
        <f t="shared" si="3"/>
        <v>22.06</v>
      </c>
      <c r="U6" s="35">
        <f t="shared" si="3"/>
        <v>1521</v>
      </c>
      <c r="V6" s="35">
        <f t="shared" si="3"/>
        <v>7</v>
      </c>
      <c r="W6" s="35">
        <f t="shared" si="3"/>
        <v>217.29</v>
      </c>
      <c r="X6" s="36">
        <f>IF(X7="",NA(),X7)</f>
        <v>19.57</v>
      </c>
      <c r="Y6" s="36">
        <f t="shared" ref="Y6:AG6" si="4">IF(Y7="",NA(),Y7)</f>
        <v>25.38</v>
      </c>
      <c r="Z6" s="36">
        <f t="shared" si="4"/>
        <v>27.64</v>
      </c>
      <c r="AA6" s="36">
        <f t="shared" si="4"/>
        <v>28.14</v>
      </c>
      <c r="AB6" s="36">
        <f t="shared" si="4"/>
        <v>26.69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3850.86</v>
      </c>
      <c r="BF6" s="36">
        <f t="shared" ref="BF6:BN6" si="7">IF(BF7="",NA(),BF7)</f>
        <v>3893.17</v>
      </c>
      <c r="BG6" s="36">
        <f t="shared" si="7"/>
        <v>4096.0200000000004</v>
      </c>
      <c r="BH6" s="36">
        <f t="shared" si="7"/>
        <v>4894.12</v>
      </c>
      <c r="BI6" s="36">
        <f t="shared" si="7"/>
        <v>5108.82</v>
      </c>
      <c r="BJ6" s="36">
        <f t="shared" si="7"/>
        <v>1496.15</v>
      </c>
      <c r="BK6" s="36">
        <f t="shared" si="7"/>
        <v>1462.56</v>
      </c>
      <c r="BL6" s="36">
        <f t="shared" si="7"/>
        <v>1486.62</v>
      </c>
      <c r="BM6" s="36">
        <f t="shared" si="7"/>
        <v>1510.14</v>
      </c>
      <c r="BN6" s="36">
        <f t="shared" si="7"/>
        <v>1595.62</v>
      </c>
      <c r="BO6" s="35" t="str">
        <f>IF(BO7="","",IF(BO7="-","【-】","【"&amp;SUBSTITUTE(TEXT(BO7,"#,##0.00"),"-","△")&amp;"】"))</f>
        <v>【1,280.76】</v>
      </c>
      <c r="BP6" s="36">
        <f>IF(BP7="",NA(),BP7)</f>
        <v>11.75</v>
      </c>
      <c r="BQ6" s="36">
        <f t="shared" ref="BQ6:BY6" si="8">IF(BQ7="",NA(),BQ7)</f>
        <v>15.43</v>
      </c>
      <c r="BR6" s="36">
        <f t="shared" si="8"/>
        <v>17.329999999999998</v>
      </c>
      <c r="BS6" s="36">
        <f t="shared" si="8"/>
        <v>17.350000000000001</v>
      </c>
      <c r="BT6" s="36">
        <f t="shared" si="8"/>
        <v>16.86</v>
      </c>
      <c r="BU6" s="36">
        <f t="shared" si="8"/>
        <v>33.01</v>
      </c>
      <c r="BV6" s="36">
        <f t="shared" si="8"/>
        <v>32.39</v>
      </c>
      <c r="BW6" s="36">
        <f t="shared" si="8"/>
        <v>24.39</v>
      </c>
      <c r="BX6" s="36">
        <f t="shared" si="8"/>
        <v>22.67</v>
      </c>
      <c r="BY6" s="36">
        <f t="shared" si="8"/>
        <v>37.92</v>
      </c>
      <c r="BZ6" s="35" t="str">
        <f>IF(BZ7="","",IF(BZ7="-","【-】","【"&amp;SUBSTITUTE(TEXT(BZ7,"#,##0.00"),"-","△")&amp;"】"))</f>
        <v>【53.06】</v>
      </c>
      <c r="CA6" s="36">
        <f>IF(CA7="",NA(),CA7)</f>
        <v>485.32</v>
      </c>
      <c r="CB6" s="36">
        <f t="shared" ref="CB6:CJ6" si="9">IF(CB7="",NA(),CB7)</f>
        <v>370.92</v>
      </c>
      <c r="CC6" s="36">
        <f t="shared" si="9"/>
        <v>344.97</v>
      </c>
      <c r="CD6" s="36">
        <f t="shared" si="9"/>
        <v>326.2</v>
      </c>
      <c r="CE6" s="36">
        <f t="shared" si="9"/>
        <v>352.43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45.34</v>
      </c>
      <c r="CM6" s="36">
        <f t="shared" ref="CM6:CU6" si="10">IF(CM7="",NA(),CM7)</f>
        <v>40.520000000000003</v>
      </c>
      <c r="CN6" s="36">
        <f t="shared" si="10"/>
        <v>40.770000000000003</v>
      </c>
      <c r="CO6" s="36">
        <f t="shared" si="10"/>
        <v>38.200000000000003</v>
      </c>
      <c r="CP6" s="36">
        <f t="shared" si="10"/>
        <v>36.35</v>
      </c>
      <c r="CQ6" s="36">
        <f t="shared" si="10"/>
        <v>51.11</v>
      </c>
      <c r="CR6" s="36">
        <f t="shared" si="10"/>
        <v>50.49</v>
      </c>
      <c r="CS6" s="36">
        <f t="shared" si="10"/>
        <v>48.36</v>
      </c>
      <c r="CT6" s="36">
        <f t="shared" si="10"/>
        <v>48.7</v>
      </c>
      <c r="CU6" s="36">
        <f t="shared" si="10"/>
        <v>46.9</v>
      </c>
      <c r="CV6" s="35" t="str">
        <f>IF(CV7="","",IF(CV7="-","【-】","【"&amp;SUBSTITUTE(TEXT(CV7,"#,##0.00"),"-","△")&amp;"】"))</f>
        <v>【56.28】</v>
      </c>
      <c r="CW6" s="36">
        <f>IF(CW7="",NA(),CW7)</f>
        <v>64.88</v>
      </c>
      <c r="CX6" s="36">
        <f t="shared" ref="CX6:DF6" si="11">IF(CX7="",NA(),CX7)</f>
        <v>71.69</v>
      </c>
      <c r="CY6" s="36">
        <f t="shared" si="11"/>
        <v>71.86</v>
      </c>
      <c r="CZ6" s="36">
        <f t="shared" si="11"/>
        <v>77.33</v>
      </c>
      <c r="DA6" s="36">
        <f t="shared" si="11"/>
        <v>76.73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1.22</v>
      </c>
      <c r="EG6" s="35">
        <f t="shared" si="14"/>
        <v>0</v>
      </c>
      <c r="EH6" s="36">
        <f t="shared" si="14"/>
        <v>1.01</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194221</v>
      </c>
      <c r="D7" s="38">
        <v>47</v>
      </c>
      <c r="E7" s="38">
        <v>1</v>
      </c>
      <c r="F7" s="38">
        <v>0</v>
      </c>
      <c r="G7" s="38">
        <v>0</v>
      </c>
      <c r="H7" s="38" t="s">
        <v>108</v>
      </c>
      <c r="I7" s="38" t="s">
        <v>109</v>
      </c>
      <c r="J7" s="38" t="s">
        <v>110</v>
      </c>
      <c r="K7" s="38" t="s">
        <v>111</v>
      </c>
      <c r="L7" s="38" t="s">
        <v>112</v>
      </c>
      <c r="M7" s="38"/>
      <c r="N7" s="39" t="s">
        <v>113</v>
      </c>
      <c r="O7" s="39" t="s">
        <v>114</v>
      </c>
      <c r="P7" s="39">
        <v>86.82</v>
      </c>
      <c r="Q7" s="39">
        <v>860</v>
      </c>
      <c r="R7" s="39">
        <v>1758</v>
      </c>
      <c r="S7" s="39">
        <v>79.680000000000007</v>
      </c>
      <c r="T7" s="39">
        <v>22.06</v>
      </c>
      <c r="U7" s="39">
        <v>1521</v>
      </c>
      <c r="V7" s="39">
        <v>7</v>
      </c>
      <c r="W7" s="39">
        <v>217.29</v>
      </c>
      <c r="X7" s="39">
        <v>19.57</v>
      </c>
      <c r="Y7" s="39">
        <v>25.38</v>
      </c>
      <c r="Z7" s="39">
        <v>27.64</v>
      </c>
      <c r="AA7" s="39">
        <v>28.14</v>
      </c>
      <c r="AB7" s="39">
        <v>26.69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3850.86</v>
      </c>
      <c r="BF7" s="39">
        <v>3893.17</v>
      </c>
      <c r="BG7" s="39">
        <v>4096.0200000000004</v>
      </c>
      <c r="BH7" s="39">
        <v>4894.12</v>
      </c>
      <c r="BI7" s="39">
        <v>5108.82</v>
      </c>
      <c r="BJ7" s="39">
        <v>1496.15</v>
      </c>
      <c r="BK7" s="39">
        <v>1462.56</v>
      </c>
      <c r="BL7" s="39">
        <v>1486.62</v>
      </c>
      <c r="BM7" s="39">
        <v>1510.14</v>
      </c>
      <c r="BN7" s="39">
        <v>1595.62</v>
      </c>
      <c r="BO7" s="39">
        <v>1280.76</v>
      </c>
      <c r="BP7" s="39">
        <v>11.75</v>
      </c>
      <c r="BQ7" s="39">
        <v>15.43</v>
      </c>
      <c r="BR7" s="39">
        <v>17.329999999999998</v>
      </c>
      <c r="BS7" s="39">
        <v>17.350000000000001</v>
      </c>
      <c r="BT7" s="39">
        <v>16.86</v>
      </c>
      <c r="BU7" s="39">
        <v>33.01</v>
      </c>
      <c r="BV7" s="39">
        <v>32.39</v>
      </c>
      <c r="BW7" s="39">
        <v>24.39</v>
      </c>
      <c r="BX7" s="39">
        <v>22.67</v>
      </c>
      <c r="BY7" s="39">
        <v>37.92</v>
      </c>
      <c r="BZ7" s="39">
        <v>53.06</v>
      </c>
      <c r="CA7" s="39">
        <v>485.32</v>
      </c>
      <c r="CB7" s="39">
        <v>370.92</v>
      </c>
      <c r="CC7" s="39">
        <v>344.97</v>
      </c>
      <c r="CD7" s="39">
        <v>326.2</v>
      </c>
      <c r="CE7" s="39">
        <v>352.43</v>
      </c>
      <c r="CF7" s="39">
        <v>523.08000000000004</v>
      </c>
      <c r="CG7" s="39">
        <v>530.83000000000004</v>
      </c>
      <c r="CH7" s="39">
        <v>734.18</v>
      </c>
      <c r="CI7" s="39">
        <v>789.62</v>
      </c>
      <c r="CJ7" s="39">
        <v>423.18</v>
      </c>
      <c r="CK7" s="39">
        <v>314.83</v>
      </c>
      <c r="CL7" s="39">
        <v>45.34</v>
      </c>
      <c r="CM7" s="39">
        <v>40.520000000000003</v>
      </c>
      <c r="CN7" s="39">
        <v>40.770000000000003</v>
      </c>
      <c r="CO7" s="39">
        <v>38.200000000000003</v>
      </c>
      <c r="CP7" s="39">
        <v>36.35</v>
      </c>
      <c r="CQ7" s="39">
        <v>51.11</v>
      </c>
      <c r="CR7" s="39">
        <v>50.49</v>
      </c>
      <c r="CS7" s="39">
        <v>48.36</v>
      </c>
      <c r="CT7" s="39">
        <v>48.7</v>
      </c>
      <c r="CU7" s="39">
        <v>46.9</v>
      </c>
      <c r="CV7" s="39">
        <v>56.28</v>
      </c>
      <c r="CW7" s="39">
        <v>64.88</v>
      </c>
      <c r="CX7" s="39">
        <v>71.69</v>
      </c>
      <c r="CY7" s="39">
        <v>71.86</v>
      </c>
      <c r="CZ7" s="39">
        <v>77.33</v>
      </c>
      <c r="DA7" s="39">
        <v>76.73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1.22</v>
      </c>
      <c r="EG7" s="39">
        <v>0</v>
      </c>
      <c r="EH7" s="39">
        <v>1.01</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A4:CK4"/>
    <mergeCell ref="CL4:CV4"/>
    <mergeCell ref="CW4:DG4"/>
    <mergeCell ref="DH4:DR4"/>
    <mergeCell ref="DS4:EC4"/>
    <mergeCell ref="ED4:EN4"/>
    <mergeCell ref="H3:W4"/>
    <mergeCell ref="X3:DG3"/>
    <mergeCell ref="DH3:EN3"/>
    <mergeCell ref="X4:AH4"/>
    <mergeCell ref="AI4:AS4"/>
    <mergeCell ref="AT4:BD4"/>
    <mergeCell ref="BE4:BO4"/>
    <mergeCell ref="BP4:BZ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2018-02-21T04:46:21Z</cp:lastPrinted>
  <dcterms:created xsi:type="dcterms:W3CDTF">2017-12-25T01:43:23Z</dcterms:created>
  <dcterms:modified xsi:type="dcterms:W3CDTF">2018-02-27T05:09:20Z</dcterms:modified>
</cp:coreProperties>
</file>