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45" yWindow="0" windowWidth="10320" windowHeight="79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<sst xmlns="http://schemas.openxmlformats.org/spreadsheetml/2006/main" count="232" uniqueCount="111">
  <si>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</si>
  <si>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</si>
  <si>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</si>
  <si>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</si>
  <si>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</si>
  <si>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</si>
  <si>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</si>
  <si>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</si>
  <si>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</si>
  <si>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</si>
  <si>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</si>
  <si>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</si>
  <si>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</si>
  <si>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</si>
  <si>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</si>
  <si>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</si>
  <si>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</si>
  <si>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</si>
  <si>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</si>
  <si>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</si>
  <si>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</si>
  <si>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</si>
  <si>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</si>
  <si>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</si>
  <si>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</si>
  <si>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</si>
  <si>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</si>
  <si>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</si>
  <si>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</si>
  <si>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</si>
  <si>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</si>
  <si>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</si>
  <si>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</si>
  <si>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</si>
  <si>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</si>
  <si>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</si>
  <si>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</si>
  <si>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</si>
  <si>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</si>
  <si>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</si>
  <si>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</si>
  <si>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</si>
  <si>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</si>
  <si>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</si>
  <si>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</si>
  <si>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</si>
  <si>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</si>
  <si>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</si>
  <si>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</si>
  <si>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</si>
  <si>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</si>
  <si>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</si>
  <si>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</si>
  <si>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</si>
  <si>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</si>
  <si>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</si>
  <si>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</si>
  <si>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</si>
  <si>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</si>
  <si>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</si>
  <si>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</si>
  <si>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</si>
  <si>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</si>
  <si>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</si>
  <si>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</si>
  <si>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</si>
  <si>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</si>
  <si>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</si>
  <si>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</si>
  <si>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</si>
  <si>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</si>
  <si>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</si>
  <si>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</si>
  <si>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</si>
  <si>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</si>
  <si>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</si>
  <si>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</si>
  <si>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</si>
  <si>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</si>
  <si>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</si>
  <si>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</si>
  <si>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</si>
  <si>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</si>
  <si>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</si>
  <si>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</si>
  <si>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</si>
  <si>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</si>
  <si>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</si>
  <si>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</si>
  <si>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</si>
  <si>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</si>
  <si>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</si>
  <si>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</si>
  <si>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</si>
  <si>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</si>
  <si>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</si>
  <si>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</si>
  <si>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</si>
  <si>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</si>
  <si>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</si>
  <si>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</si>
  <si>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</si>
  <si>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</si>
  <si>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</si>
  <si>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</si>
  <si>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</si>
  <si>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</si>
  <si>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</si>
  <si>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類似団体に比べ経費回収率は良いものなっているが更なる経費回収率増を目指し最適な料金設定を行い健全性を高めなければならないと考える。</t>
    <rPh sb="23" eb="24">
      <t>サラ</t>
    </rPh>
    <phoneticPr fontId="4"/>
  </si>
  <si>
    <t>機器の更新及び修繕の増加を見越しての修繕計画の策定を検討していく。</t>
    <rPh sb="26" eb="28">
      <t>ケントウ</t>
    </rPh>
    <phoneticPr fontId="4"/>
  </si>
  <si>
    <t>将来必要となる機器の更新を見据え、収入の見直しも含めた事業計画変更を検討していく。</t>
    <rPh sb="0" eb="2">
      <t>ショウライ</t>
    </rPh>
    <rPh sb="2" eb="4">
      <t>ヒツヨウ</t>
    </rPh>
    <rPh sb="7" eb="9">
      <t>キキ</t>
    </rPh>
    <rPh sb="10" eb="12">
      <t>コウシン</t>
    </rPh>
    <rPh sb="13" eb="15">
      <t>ミス</t>
    </rPh>
    <rPh sb="17" eb="19">
      <t>シュウニュウ</t>
    </rPh>
    <rPh sb="20" eb="22">
      <t>ミナオ</t>
    </rPh>
    <rPh sb="24" eb="25">
      <t>フク</t>
    </rPh>
    <rPh sb="27" eb="29">
      <t>ジギョウ</t>
    </rPh>
    <rPh sb="29" eb="31">
      <t>ケイカク</t>
    </rPh>
    <rPh sb="31" eb="33">
      <t>ヘンコウ</t>
    </rPh>
    <rPh sb="34" eb="3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</si>
</sst>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34720"/>
        <c:axId val="391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134720"/>
        <c:axId val="39136640"/>
      </c:lineChart>
      <c:dateAx>
        <c:axId val="39134720"/>
        <c:scaling>
          <c:orientation val="minMax"/>
        </c:scaling>
        <c:delete val="1"/>
        <c:axPos val="b"/>
        <c:numFmt formatCode="ge" sourceLinked="1"/>
        <c:majorTickMark val="none"/>
        <c:minorTickMark val="none"/>
        <c:tickLblPos val="none"/>
        <c:crossAx val="39136640"/>
        <c:crosses val="autoZero"/>
        <c:auto val="1"/>
        <c:lblOffset val="100"/>
        <c:baseTimeUnit val="years"/>
      </c:dateAx>
      <c:valAx>
        <c:axId val="391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49.29</c:v>
                </c:pt>
                <c:pt idx="1">
                  <c:v>48.57</c:v>
                </c:pt>
                <c:pt idx="2">
                  <c:v>49.29</c:v>
                </c:pt>
                <c:pt idx="3">
                  <c:v>46.43</c:v>
                </c:pt>
                <c:pt idx="4">
                  <c:v>50.71</c:v>
                </c:pt>
              </c:numCache>
            </c:numRef>
          </c:val>
        </c:ser>
        <c:dLbls>
          <c:showLegendKey val="0"/>
          <c:showVal val="0"/>
          <c:showCatName val="0"/>
          <c:showSerName val="0"/>
          <c:showPercent val="0"/>
          <c:showBubbleSize val="0"/>
        </c:dLbls>
        <c:gapWidth val="150"/>
        <c:axId val="57436032"/>
        <c:axId val="574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57436032"/>
        <c:axId val="57446400"/>
      </c:lineChart>
      <c:dateAx>
        <c:axId val="57436032"/>
        <c:scaling>
          <c:orientation val="minMax"/>
        </c:scaling>
        <c:delete val="1"/>
        <c:axPos val="b"/>
        <c:numFmt formatCode="ge" sourceLinked="1"/>
        <c:majorTickMark val="none"/>
        <c:minorTickMark val="none"/>
        <c:tickLblPos val="none"/>
        <c:crossAx val="57446400"/>
        <c:crosses val="autoZero"/>
        <c:auto val="1"/>
        <c:lblOffset val="100"/>
        <c:baseTimeUnit val="years"/>
      </c:dateAx>
      <c:valAx>
        <c:axId val="574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56.09</c:v>
                </c:pt>
                <c:pt idx="1">
                  <c:v>55.96</c:v>
                </c:pt>
                <c:pt idx="2">
                  <c:v>40.630000000000003</c:v>
                </c:pt>
                <c:pt idx="3">
                  <c:v>40.67</c:v>
                </c:pt>
                <c:pt idx="4">
                  <c:v>56.47</c:v>
                </c:pt>
              </c:numCache>
            </c:numRef>
          </c:val>
        </c:ser>
        <c:dLbls>
          <c:showLegendKey val="0"/>
          <c:showVal val="0"/>
          <c:showCatName val="0"/>
          <c:showSerName val="0"/>
          <c:showPercent val="0"/>
          <c:showBubbleSize val="0"/>
        </c:dLbls>
        <c:gapWidth val="150"/>
        <c:axId val="57472512"/>
        <c:axId val="574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57472512"/>
        <c:axId val="57474432"/>
      </c:lineChart>
      <c:dateAx>
        <c:axId val="57472512"/>
        <c:scaling>
          <c:orientation val="minMax"/>
        </c:scaling>
        <c:delete val="1"/>
        <c:axPos val="b"/>
        <c:numFmt formatCode="ge" sourceLinked="1"/>
        <c:majorTickMark val="none"/>
        <c:minorTickMark val="none"/>
        <c:tickLblPos val="none"/>
        <c:crossAx val="57474432"/>
        <c:crosses val="autoZero"/>
        <c:auto val="1"/>
        <c:lblOffset val="100"/>
        <c:baseTimeUnit val="years"/>
      </c:dateAx>
      <c:valAx>
        <c:axId val="57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82.41</c:v>
                </c:pt>
                <c:pt idx="1">
                  <c:v>108.16</c:v>
                </c:pt>
                <c:pt idx="2">
                  <c:v>93.96</c:v>
                </c:pt>
                <c:pt idx="3">
                  <c:v>96.98</c:v>
                </c:pt>
                <c:pt idx="4">
                  <c:v>104.81</c:v>
                </c:pt>
              </c:numCache>
            </c:numRef>
          </c:val>
        </c:ser>
        <c:dLbls>
          <c:showLegendKey val="0"/>
          <c:showVal val="0"/>
          <c:showCatName val="0"/>
          <c:showSerName val="0"/>
          <c:showPercent val="0"/>
          <c:showBubbleSize val="0"/>
        </c:dLbls>
        <c:gapWidth val="150"/>
        <c:axId val="39183488"/>
        <c:axId val="391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83488"/>
        <c:axId val="39185408"/>
      </c:lineChart>
      <c:dateAx>
        <c:axId val="39183488"/>
        <c:scaling>
          <c:orientation val="minMax"/>
        </c:scaling>
        <c:delete val="1"/>
        <c:axPos val="b"/>
        <c:numFmt formatCode="ge" sourceLinked="1"/>
        <c:majorTickMark val="none"/>
        <c:minorTickMark val="none"/>
        <c:tickLblPos val="none"/>
        <c:crossAx val="39185408"/>
        <c:crosses val="autoZero"/>
        <c:auto val="1"/>
        <c:lblOffset val="100"/>
        <c:baseTimeUnit val="years"/>
      </c:dateAx>
      <c:valAx>
        <c:axId val="391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351040"/>
        <c:axId val="39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351040"/>
        <c:axId val="39352960"/>
      </c:lineChart>
      <c:dateAx>
        <c:axId val="39351040"/>
        <c:scaling>
          <c:orientation val="minMax"/>
        </c:scaling>
        <c:delete val="1"/>
        <c:axPos val="b"/>
        <c:numFmt formatCode="ge" sourceLinked="1"/>
        <c:majorTickMark val="none"/>
        <c:minorTickMark val="none"/>
        <c:tickLblPos val="none"/>
        <c:crossAx val="39352960"/>
        <c:crosses val="autoZero"/>
        <c:auto val="1"/>
        <c:lblOffset val="100"/>
        <c:baseTimeUnit val="years"/>
      </c:dateAx>
      <c:valAx>
        <c:axId val="39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395712"/>
        <c:axId val="393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395712"/>
        <c:axId val="39397632"/>
      </c:lineChart>
      <c:dateAx>
        <c:axId val="39395712"/>
        <c:scaling>
          <c:orientation val="minMax"/>
        </c:scaling>
        <c:delete val="1"/>
        <c:axPos val="b"/>
        <c:numFmt formatCode="ge" sourceLinked="1"/>
        <c:majorTickMark val="none"/>
        <c:minorTickMark val="none"/>
        <c:tickLblPos val="none"/>
        <c:crossAx val="39397632"/>
        <c:crosses val="autoZero"/>
        <c:auto val="1"/>
        <c:lblOffset val="100"/>
        <c:baseTimeUnit val="years"/>
      </c:dateAx>
      <c:valAx>
        <c:axId val="393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00128"/>
        <c:axId val="396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00128"/>
        <c:axId val="39602048"/>
      </c:lineChart>
      <c:dateAx>
        <c:axId val="39600128"/>
        <c:scaling>
          <c:orientation val="minMax"/>
        </c:scaling>
        <c:delete val="1"/>
        <c:axPos val="b"/>
        <c:numFmt formatCode="ge" sourceLinked="1"/>
        <c:majorTickMark val="none"/>
        <c:minorTickMark val="none"/>
        <c:tickLblPos val="none"/>
        <c:crossAx val="39602048"/>
        <c:crosses val="autoZero"/>
        <c:auto val="1"/>
        <c:lblOffset val="100"/>
        <c:baseTimeUnit val="years"/>
      </c:dateAx>
      <c:valAx>
        <c:axId val="396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19968"/>
        <c:axId val="39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19968"/>
        <c:axId val="39630336"/>
      </c:lineChart>
      <c:dateAx>
        <c:axId val="39619968"/>
        <c:scaling>
          <c:orientation val="minMax"/>
        </c:scaling>
        <c:delete val="1"/>
        <c:axPos val="b"/>
        <c:numFmt formatCode="ge" sourceLinked="1"/>
        <c:majorTickMark val="none"/>
        <c:minorTickMark val="none"/>
        <c:tickLblPos val="none"/>
        <c:crossAx val="39630336"/>
        <c:crosses val="autoZero"/>
        <c:auto val="1"/>
        <c:lblOffset val="100"/>
        <c:baseTimeUnit val="years"/>
      </c:dateAx>
      <c:valAx>
        <c:axId val="39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306.61</c:v>
                </c:pt>
                <c:pt idx="1">
                  <c:v>77.23</c:v>
                </c:pt>
                <c:pt idx="2">
                  <c:v>35.450000000000003</c:v>
                </c:pt>
                <c:pt idx="3" formatCode="#,##0.00;&quot;△&quot;#,##0.00">
                  <c:v>0</c:v>
                </c:pt>
                <c:pt idx="4">
                  <c:v>49.68</c:v>
                </c:pt>
              </c:numCache>
            </c:numRef>
          </c:val>
        </c:ser>
        <c:dLbls>
          <c:showLegendKey val="0"/>
          <c:showVal val="0"/>
          <c:showCatName val="0"/>
          <c:showSerName val="0"/>
          <c:showPercent val="0"/>
          <c:showBubbleSize val="0"/>
        </c:dLbls>
        <c:gapWidth val="150"/>
        <c:axId val="50424832"/>
        <c:axId val="568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50424832"/>
        <c:axId val="56894592"/>
      </c:lineChart>
      <c:dateAx>
        <c:axId val="50424832"/>
        <c:scaling>
          <c:orientation val="minMax"/>
        </c:scaling>
        <c:delete val="1"/>
        <c:axPos val="b"/>
        <c:numFmt formatCode="ge" sourceLinked="1"/>
        <c:majorTickMark val="none"/>
        <c:minorTickMark val="none"/>
        <c:tickLblPos val="none"/>
        <c:crossAx val="56894592"/>
        <c:crosses val="autoZero"/>
        <c:auto val="1"/>
        <c:lblOffset val="100"/>
        <c:baseTimeUnit val="years"/>
      </c:dateAx>
      <c:valAx>
        <c:axId val="56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75.94</c:v>
                </c:pt>
                <c:pt idx="1">
                  <c:v>91.98</c:v>
                </c:pt>
                <c:pt idx="2">
                  <c:v>84.96</c:v>
                </c:pt>
                <c:pt idx="3">
                  <c:v>87.64</c:v>
                </c:pt>
                <c:pt idx="4">
                  <c:v>89.14</c:v>
                </c:pt>
              </c:numCache>
            </c:numRef>
          </c:val>
        </c:ser>
        <c:dLbls>
          <c:showLegendKey val="0"/>
          <c:showVal val="0"/>
          <c:showCatName val="0"/>
          <c:showSerName val="0"/>
          <c:showPercent val="0"/>
          <c:showBubbleSize val="0"/>
        </c:dLbls>
        <c:gapWidth val="150"/>
        <c:axId val="56965760"/>
        <c:axId val="56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56965760"/>
        <c:axId val="56972032"/>
      </c:lineChart>
      <c:dateAx>
        <c:axId val="56965760"/>
        <c:scaling>
          <c:orientation val="minMax"/>
        </c:scaling>
        <c:delete val="1"/>
        <c:axPos val="b"/>
        <c:numFmt formatCode="ge" sourceLinked="1"/>
        <c:majorTickMark val="none"/>
        <c:minorTickMark val="none"/>
        <c:tickLblPos val="none"/>
        <c:crossAx val="56972032"/>
        <c:crosses val="autoZero"/>
        <c:auto val="1"/>
        <c:lblOffset val="100"/>
        <c:baseTimeUnit val="years"/>
      </c:dateAx>
      <c:valAx>
        <c:axId val="56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182.31</c:v>
                </c:pt>
                <c:pt idx="1">
                  <c:v>154.51</c:v>
                </c:pt>
                <c:pt idx="2">
                  <c:v>171.56</c:v>
                </c:pt>
                <c:pt idx="3">
                  <c:v>172.63</c:v>
                </c:pt>
                <c:pt idx="4">
                  <c:v>159.47</c:v>
                </c:pt>
              </c:numCache>
            </c:numRef>
          </c:val>
        </c:ser>
        <c:dLbls>
          <c:showLegendKey val="0"/>
          <c:showVal val="0"/>
          <c:showCatName val="0"/>
          <c:showSerName val="0"/>
          <c:showPercent val="0"/>
          <c:showBubbleSize val="0"/>
        </c:dLbls>
        <c:gapWidth val="150"/>
        <c:axId val="57002240"/>
        <c:axId val="57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57002240"/>
        <c:axId val="57319808"/>
      </c:lineChart>
      <c:dateAx>
        <c:axId val="57002240"/>
        <c:scaling>
          <c:orientation val="minMax"/>
        </c:scaling>
        <c:delete val="1"/>
        <c:axPos val="b"/>
        <c:numFmt formatCode="ge" sourceLinked="1"/>
        <c:majorTickMark val="none"/>
        <c:minorTickMark val="none"/>
        <c:tickLblPos val="none"/>
        <c:crossAx val="57319808"/>
        <c:crosses val="autoZero"/>
        <c:auto val="1"/>
        <c:lblOffset val="100"/>
        <c:baseTimeUnit val="years"/>
      </c:dateAx>
      <c:valAx>
        <c:axId val="57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市川三郷町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16577</v>
      </c>
      <c r="AM8" s="58"/>
      <c r="AN8" s="58"/>
      <c r="AO8" s="58"/>
      <c r="AP8" s="58"/>
      <c r="AQ8" s="58"/>
      <c r="AR8" s="58"/>
      <c r="AS8" s="58"/>
      <c r="AT8" s="57">
        <f>データ!S6</f>
        <v>75.180000000000007</v>
      </c>
      <c r="AU8" s="57"/>
      <c r="AV8" s="57"/>
      <c r="AW8" s="57"/>
      <c r="AX8" s="57"/>
      <c r="AY8" s="57"/>
      <c r="AZ8" s="57"/>
      <c r="BA8" s="57"/>
      <c r="BB8" s="57">
        <f>データ!T6</f>
        <v>220.5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2.95</v>
      </c>
      <c r="Q10" s="57"/>
      <c r="R10" s="57"/>
      <c r="S10" s="57"/>
      <c r="T10" s="57"/>
      <c r="U10" s="57"/>
      <c r="V10" s="57"/>
      <c r="W10" s="57">
        <f>データ!P6</f>
        <v>100</v>
      </c>
      <c r="X10" s="57"/>
      <c r="Y10" s="57"/>
      <c r="Z10" s="57"/>
      <c r="AA10" s="57"/>
      <c r="AB10" s="57"/>
      <c r="AC10" s="57"/>
      <c r="AD10" s="58">
        <f>データ!Q6</f>
        <v>2690</v>
      </c>
      <c r="AE10" s="58"/>
      <c r="AF10" s="58"/>
      <c r="AG10" s="58"/>
      <c r="AH10" s="58"/>
      <c r="AI10" s="58"/>
      <c r="AJ10" s="58"/>
      <c r="AK10" s="2"/>
      <c r="AL10" s="58">
        <f>データ!U6</f>
        <v>487</v>
      </c>
      <c r="AM10" s="58"/>
      <c r="AN10" s="58"/>
      <c r="AO10" s="58"/>
      <c r="AP10" s="58"/>
      <c r="AQ10" s="58"/>
      <c r="AR10" s="58"/>
      <c r="AS10" s="58"/>
      <c r="AT10" s="57">
        <f>データ!V6</f>
        <v>4.46</v>
      </c>
      <c r="AU10" s="57"/>
      <c r="AV10" s="57"/>
      <c r="AW10" s="57"/>
      <c r="AX10" s="57"/>
      <c r="AY10" s="57"/>
      <c r="AZ10" s="57"/>
      <c r="BA10" s="57"/>
      <c r="BB10" s="57">
        <f>データ!W6</f>
        <v>109.19</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193461</v>
      </c>
      <c r="D6" s="31">
        <f t="shared" si="3"/>
        <v>47</v>
      </c>
      <c r="E6" s="31">
        <f t="shared" si="3"/>
        <v>18</v>
      </c>
      <c r="F6" s="31">
        <f t="shared" si="3"/>
        <v>0</v>
      </c>
      <c r="G6" s="31">
        <f t="shared" si="3"/>
        <v>0</v>
      </c>
      <c r="H6" s="31" t="str">
        <f t="shared" si="3"/>
        <v>山梨県　市川三郷町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2.95</v>
      </c>
      <c r="P6" s="32">
        <f t="shared" si="3"/>
        <v>100</v>
      </c>
      <c r="Q6" s="32">
        <f t="shared" si="3"/>
        <v>2690</v>
      </c>
      <c r="R6" s="32">
        <f t="shared" si="3"/>
        <v>16577</v>
      </c>
      <c r="S6" s="32">
        <f t="shared" si="3"/>
        <v>75.180000000000007</v>
      </c>
      <c r="T6" s="32">
        <f t="shared" si="3"/>
        <v>220.5</v>
      </c>
      <c r="U6" s="32">
        <f t="shared" si="3"/>
        <v>487</v>
      </c>
      <c r="V6" s="32">
        <f t="shared" si="3"/>
        <v>4.46</v>
      </c>
      <c r="W6" s="32">
        <f t="shared" si="3"/>
        <v>109.19</v>
      </c>
      <c r="X6" s="33">
        <f>IF(X7="",NA(),X7)</f>
        <v>82.41</v>
      </c>
      <c r="Y6" s="33">
        <f t="shared" ref="Y6:AG6" si="4">IF(Y7="",NA(),Y7)</f>
        <v>108.16</v>
      </c>
      <c r="Z6" s="33">
        <f t="shared" si="4"/>
        <v>93.96</v>
      </c>
      <c r="AA6" s="33">
        <f t="shared" si="4"/>
        <v>96.98</v>
      </c>
      <c r="AB6" s="33">
        <f t="shared" si="4"/>
        <v>104.81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306.61</v>
      </c>
      <c r="BF6" s="33">
        <f t="shared" ref="BF6:BN6" si="7">IF(BF7="",NA(),BF7)</f>
        <v>77.23</v>
      </c>
      <c r="BG6" s="33">
        <f t="shared" si="7"/>
        <v>35.450000000000003</v>
      </c>
      <c r="BH6" s="32">
        <f t="shared" si="7"/>
        <v>0</v>
      </c>
      <c r="BI6" s="33">
        <f t="shared" si="7"/>
        <v>49.68</v>
      </c>
      <c r="BJ6" s="33">
        <f t="shared" si="7"/>
        <v>421.01</v>
      </c>
      <c r="BK6" s="33">
        <f t="shared" si="7"/>
        <v>430.64</v>
      </c>
      <c r="BL6" s="33">
        <f t="shared" si="7"/>
        <v>446.63</v>
      </c>
      <c r="BM6" s="33">
        <f t="shared" si="7"/>
        <v>416.91</v>
      </c>
      <c r="BN6" s="33">
        <f t="shared" si="7"/>
        <v>392.19</v>
      </c>
      <c r="BO6" s="32" t="str">
        <f>IF(BO7="","",IF(BO7="-","【-】","【"&amp;SUBSTITUTE(TEXT(BO7,"#,##0.00"),"-","△")&amp;"】"))</f>
        <v>【345.93】</v>
      </c>
      <c r="BP6" s="33">
        <f>IF(BP7="",NA(),BP7)</f>
        <v>75.94</v>
      </c>
      <c r="BQ6" s="33">
        <f t="shared" ref="BQ6:BY6" si="8">IF(BQ7="",NA(),BQ7)</f>
        <v>91.98</v>
      </c>
      <c r="BR6" s="33">
        <f t="shared" si="8"/>
        <v>84.96</v>
      </c>
      <c r="BS6" s="33">
        <f t="shared" si="8"/>
        <v>87.64</v>
      </c>
      <c r="BT6" s="33">
        <f t="shared" si="8"/>
        <v>89.14</v>
      </c>
      <c r="BU6" s="33">
        <f t="shared" si="8"/>
        <v>58.98</v>
      </c>
      <c r="BV6" s="33">
        <f t="shared" si="8"/>
        <v>58.78</v>
      </c>
      <c r="BW6" s="33">
        <f t="shared" si="8"/>
        <v>58.53</v>
      </c>
      <c r="BX6" s="33">
        <f t="shared" si="8"/>
        <v>57.93</v>
      </c>
      <c r="BY6" s="33">
        <f t="shared" si="8"/>
        <v>57.03</v>
      </c>
      <c r="BZ6" s="32" t="str">
        <f>IF(BZ7="","",IF(BZ7="-","【-】","【"&amp;SUBSTITUTE(TEXT(BZ7,"#,##0.00"),"-","△")&amp;"】"))</f>
        <v>【59.44】</v>
      </c>
      <c r="CA6" s="33">
        <f>IF(CA7="",NA(),CA7)</f>
        <v>182.31</v>
      </c>
      <c r="CB6" s="33">
        <f t="shared" ref="CB6:CJ6" si="9">IF(CB7="",NA(),CB7)</f>
        <v>154.51</v>
      </c>
      <c r="CC6" s="33">
        <f t="shared" si="9"/>
        <v>171.56</v>
      </c>
      <c r="CD6" s="33">
        <f t="shared" si="9"/>
        <v>172.63</v>
      </c>
      <c r="CE6" s="33">
        <f t="shared" si="9"/>
        <v>159.47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49.29</v>
      </c>
      <c r="CM6" s="33">
        <f t="shared" ref="CM6:CU6" si="10">IF(CM7="",NA(),CM7)</f>
        <v>48.57</v>
      </c>
      <c r="CN6" s="33">
        <f t="shared" si="10"/>
        <v>49.29</v>
      </c>
      <c r="CO6" s="33">
        <f t="shared" si="10"/>
        <v>46.43</v>
      </c>
      <c r="CP6" s="33">
        <f t="shared" si="10"/>
        <v>50.71</v>
      </c>
      <c r="CQ6" s="33">
        <f t="shared" si="10"/>
        <v>60.03</v>
      </c>
      <c r="CR6" s="33">
        <f t="shared" si="10"/>
        <v>61.93</v>
      </c>
      <c r="CS6" s="33">
        <f t="shared" si="10"/>
        <v>58.06</v>
      </c>
      <c r="CT6" s="33">
        <f t="shared" si="10"/>
        <v>59.08</v>
      </c>
      <c r="CU6" s="33">
        <f t="shared" si="10"/>
        <v>58.25</v>
      </c>
      <c r="CV6" s="32" t="str">
        <f>IF(CV7="","",IF(CV7="-","【-】","【"&amp;SUBSTITUTE(TEXT(CV7,"#,##0.00"),"-","△")&amp;"】"))</f>
        <v>【58.84】</v>
      </c>
      <c r="CW6" s="33">
        <f>IF(CW7="",NA(),CW7)</f>
        <v>56.09</v>
      </c>
      <c r="CX6" s="33">
        <f t="shared" ref="CX6:DF6" si="11">IF(CX7="",NA(),CX7)</f>
        <v>55.96</v>
      </c>
      <c r="CY6" s="33">
        <f t="shared" si="11"/>
        <v>40.630000000000003</v>
      </c>
      <c r="CZ6" s="33">
        <f t="shared" si="11"/>
        <v>40.67</v>
      </c>
      <c r="DA6" s="33">
        <f t="shared" si="11"/>
        <v>56.47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193461</v>
      </c>
      <c r="D7" s="35">
        <v>47</v>
      </c>
      <c r="E7" s="35">
        <v>18</v>
      </c>
      <c r="F7" s="35">
        <v>0</v>
      </c>
      <c r="G7" s="35">
        <v>0</v>
      </c>
      <c r="H7" s="35" t="s">
        <v>96</v>
      </c>
      <c r="I7" s="35" t="s">
        <v>97</v>
      </c>
      <c r="J7" s="35" t="s">
        <v>98</v>
      </c>
      <c r="K7" s="35" t="s">
        <v>99</v>
      </c>
      <c r="L7" s="35" t="s">
        <v>100</v>
      </c>
      <c r="M7" s="36" t="s">
        <v>101</v>
      </c>
      <c r="N7" s="36" t="s">
        <v>102</v>
      </c>
      <c r="O7" s="36">
        <v>2.95</v>
      </c>
      <c r="P7" s="36">
        <v>100</v>
      </c>
      <c r="Q7" s="36">
        <v>2690</v>
      </c>
      <c r="R7" s="36">
        <v>16577</v>
      </c>
      <c r="S7" s="36">
        <v>75.180000000000007</v>
      </c>
      <c r="T7" s="36">
        <v>220.5</v>
      </c>
      <c r="U7" s="36">
        <v>487</v>
      </c>
      <c r="V7" s="36">
        <v>4.46</v>
      </c>
      <c r="W7" s="36">
        <v>109.19</v>
      </c>
      <c r="X7" s="36">
        <v>82.41</v>
      </c>
      <c r="Y7" s="36">
        <v>108.16</v>
      </c>
      <c r="Z7" s="36">
        <v>93.96</v>
      </c>
      <c r="AA7" s="36">
        <v>96.98</v>
      </c>
      <c r="AB7" s="36">
        <v>104.81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306.61</v>
      </c>
      <c r="BF7" s="36">
        <v>77.23</v>
      </c>
      <c r="BG7" s="36">
        <v>35.450000000000003</v>
      </c>
      <c r="BH7" s="36">
        <v>0</v>
      </c>
      <c r="BI7" s="36">
        <v>49.68</v>
      </c>
      <c r="BJ7" s="36">
        <v>421.01</v>
      </c>
      <c r="BK7" s="36">
        <v>430.64</v>
      </c>
      <c r="BL7" s="36">
        <v>446.63</v>
      </c>
      <c r="BM7" s="36">
        <v>416.91</v>
      </c>
      <c r="BN7" s="36">
        <v>392.19</v>
      </c>
      <c r="BO7" s="36">
        <v>345.93</v>
      </c>
      <c r="BP7" s="36">
        <v>75.94</v>
      </c>
      <c r="BQ7" s="36">
        <v>91.98</v>
      </c>
      <c r="BR7" s="36">
        <v>84.96</v>
      </c>
      <c r="BS7" s="36">
        <v>87.64</v>
      </c>
      <c r="BT7" s="36">
        <v>89.14</v>
      </c>
      <c r="BU7" s="36">
        <v>58.98</v>
      </c>
      <c r="BV7" s="36">
        <v>58.78</v>
      </c>
      <c r="BW7" s="36">
        <v>58.53</v>
      </c>
      <c r="BX7" s="36">
        <v>57.93</v>
      </c>
      <c r="BY7" s="36">
        <v>57.03</v>
      </c>
      <c r="BZ7" s="36">
        <v>59.44</v>
      </c>
      <c r="CA7" s="36">
        <v>182.31</v>
      </c>
      <c r="CB7" s="36">
        <v>154.51</v>
      </c>
      <c r="CC7" s="36">
        <v>171.56</v>
      </c>
      <c r="CD7" s="36">
        <v>172.63</v>
      </c>
      <c r="CE7" s="36">
        <v>159.47</v>
      </c>
      <c r="CF7" s="36">
        <v>253.84</v>
      </c>
      <c r="CG7" s="36">
        <v>257.02999999999997</v>
      </c>
      <c r="CH7" s="36">
        <v>266.57</v>
      </c>
      <c r="CI7" s="36">
        <v>276.93</v>
      </c>
      <c r="CJ7" s="36">
        <v>283.73</v>
      </c>
      <c r="CK7" s="36">
        <v>272.79000000000002</v>
      </c>
      <c r="CL7" s="36">
        <v>49.29</v>
      </c>
      <c r="CM7" s="36">
        <v>48.57</v>
      </c>
      <c r="CN7" s="36">
        <v>49.29</v>
      </c>
      <c r="CO7" s="36">
        <v>46.43</v>
      </c>
      <c r="CP7" s="36">
        <v>50.71</v>
      </c>
      <c r="CQ7" s="36">
        <v>60.03</v>
      </c>
      <c r="CR7" s="36">
        <v>61.93</v>
      </c>
      <c r="CS7" s="36">
        <v>58.06</v>
      </c>
      <c r="CT7" s="36">
        <v>59.08</v>
      </c>
      <c r="CU7" s="36">
        <v>58.25</v>
      </c>
      <c r="CV7" s="36">
        <v>58.84</v>
      </c>
      <c r="CW7" s="36">
        <v>56.09</v>
      </c>
      <c r="CX7" s="36">
        <v>55.96</v>
      </c>
      <c r="CY7" s="36">
        <v>40.630000000000003</v>
      </c>
      <c r="CZ7" s="36">
        <v>40.67</v>
      </c>
      <c r="DA7" s="36">
        <v>56.47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2017-02-08T03:23:04Z</dcterms:created>
  <dcterms:modified xsi:type="dcterms:W3CDTF">2017-02-21T02:35:17Z</dcterms:modified>
</cp:coreProperties>
</file>