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5835" windowWidth="19230" windowHeight="579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<sst xmlns="http://schemas.openxmlformats.org/spreadsheetml/2006/main" count="218" uniqueCount="108">
  <si>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</si>
  <si>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</si>
  <si>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</si>
  <si>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</si>
  <si>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</si>
  <si>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</si>
  <si>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</si>
  <si>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</si>
  <si>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</si>
  <si>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</si>
  <si>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</si>
  <si>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</si>
  <si>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</si>
  <si>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</si>
  <si>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</si>
  <si>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</si>
  <si>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</si>
  <si>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</si>
  <si>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</si>
  <si>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</si>
  <si>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</si>
  <si>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</si>
  <si>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</si>
  <si>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</si>
  <si>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</si>
  <si>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</si>
  <si>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</si>
  <si>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</si>
  <si>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</si>
  <si>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</si>
  <si>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</si>
  <si>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</si>
  <si>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</si>
  <si>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</si>
  <si>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</si>
  <si>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</si>
  <si>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</si>
  <si>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</si>
  <si>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</si>
  <si>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</si>
  <si>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</si>
  <si>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</si>
  <si>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</si>
  <si>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</si>
  <si>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</si>
  <si>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</si>
  <si>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</si>
  <si>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</si>
  <si>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</si>
  <si>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</si>
  <si>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</si>
  <si>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</si>
  <si>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</si>
  <si>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</si>
  <si>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</si>
  <si>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</si>
  <si>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</si>
  <si>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</si>
  <si>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</si>
  <si>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</si>
  <si>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</si>
  <si>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</si>
  <si>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</si>
  <si>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</si>
  <si>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</si>
  <si>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</si>
  <si>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</si>
  <si>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</si>
  <si>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</si>
  <si>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</si>
  <si>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</si>
  <si>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</si>
  <si>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</si>
  <si>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</si>
  <si>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</si>
  <si>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</si>
  <si>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</si>
  <si>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</si>
  <si>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</si>
  <si>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</si>
  <si>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</si>
  <si>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</si>
  <si>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</si>
  <si>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</si>
  <si>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</si>
  <si>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</si>
  <si>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</si>
  <si>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</si>
  <si>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</si>
  <si>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</si>
  <si>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</si>
  <si>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</si>
  <si>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</si>
  <si>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大月市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</si>
  <si>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</si>
  <si>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</si>
  <si>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</si>
  <si>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</si>
  <si>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</si>
  <si>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</si>
  <si>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</si>
  <si>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</si>
  <si>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</si>
  <si>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</si>
  <si>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</si>
  <si>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の料金は、類似団体と比較すると平均値以下であり、現行の料金水準では経営が維持できない状況であるため、料金改定が必要となっている。簡易水道事業の安定的な運営と健全経営に努めるため、料金改定に向けた計画の策定と最大限の経費削減に取り組む必要がある。
・企業債残高については、過去において水道未普及解消事業及び統合整備事業に多額の事業費を要したため、企業債残高は多いが、事業収益で元利償還金等の財源を賄えないため、一般会計からの繰入に頼っている状況である。尚、企業債残高対給水収益比率が下がったのは、平成２３年度に民間金融機関資金（利率0.39％）を利用して借り換えを行った繰上償還の返済が平成２７年度末で完了したためである。
・維持管理費等については、施設点検と検針業務の一部を民間へ委託し、経費節減に努めている。また、水道料金収納業務等については、業務全般の効率性を推進するため、包括委託を検討しているところである。なお、有収率については、施設台帳に基づく徹底管理と現場状況の把握を進め、向上に努めているものの年々低下傾向にあり、更なる現場管理の効率化に取り組む必要がある。このため、基礎資料として独自に策定した大月市簡易水道事業等の将来構想（ビジョン）において方針・課題・計画等を定めている。</t>
    <rPh sb="228" eb="229">
      <t>ナオ</t>
    </rPh>
    <rPh sb="230" eb="232">
      <t>キギョウ</t>
    </rPh>
    <rPh sb="232" eb="233">
      <t>サイ</t>
    </rPh>
    <rPh sb="233" eb="235">
      <t>ザンダカ</t>
    </rPh>
    <rPh sb="235" eb="236">
      <t>タイ</t>
    </rPh>
    <rPh sb="236" eb="238">
      <t>キュウスイ</t>
    </rPh>
    <rPh sb="238" eb="240">
      <t>シュウエキ</t>
    </rPh>
    <rPh sb="240" eb="242">
      <t>ヒリツ</t>
    </rPh>
    <rPh sb="243" eb="244">
      <t>サ</t>
    </rPh>
    <rPh sb="284" eb="285">
      <t>オコナ</t>
    </rPh>
    <rPh sb="292" eb="294">
      <t>ヘンサイ</t>
    </rPh>
    <rPh sb="295" eb="297">
      <t>ヘイセイ</t>
    </rPh>
    <rPh sb="299" eb="300">
      <t>ネン</t>
    </rPh>
    <rPh sb="300" eb="301">
      <t>ド</t>
    </rPh>
    <rPh sb="301" eb="302">
      <t>マツ</t>
    </rPh>
    <rPh sb="494" eb="496">
      <t>キソ</t>
    </rPh>
    <rPh sb="496" eb="498">
      <t>シリョウ</t>
    </rPh>
    <rPh sb="501" eb="503">
      <t>ドクジ</t>
    </rPh>
    <rPh sb="504" eb="506">
      <t>サクテイ</t>
    </rPh>
    <rPh sb="508" eb="511">
      <t>オオツキシ</t>
    </rPh>
    <rPh sb="533" eb="535">
      <t>ホウシン</t>
    </rPh>
    <rPh sb="536" eb="538">
      <t>カダイ</t>
    </rPh>
    <rPh sb="539" eb="541">
      <t>ケイカク</t>
    </rPh>
    <rPh sb="541" eb="542">
      <t>トウ</t>
    </rPh>
    <rPh sb="543" eb="544">
      <t>サダ</t>
    </rPh>
    <phoneticPr fontId="4"/>
  </si>
  <si>
    <t xml:space="preserve">・供用開始から３０年以上経過した未改良の配水管が多く存在し、見えない漏水による有収率の低下が見受けられる。また、水道施設（配水池、ポンプ等）においても耐用年数を超えている施設があり、故障のたびに修理や取替をしている状況である。一部の施設では、配水池の容量不足や渇水期の取水量確保などの課題があり、計画的な施設の更新が必要である。しかし、市営簡易水道をはじめとして、現行の施設状況はそれぞれ異なることから、施設整備事業の着手にあたっては、原則として国等の制度事業の支援を前提とし、かつ受益者と将来構想に対する合意形成が得られたものについて、大月市簡易水道事業等の将来構想（ビジョン）に基づき更新計画を策定し、整備を推進する。
・老朽化した滅菌設備は、一部を除き平成２７年度に取替を行った。
</t>
    <rPh sb="68" eb="69">
      <t>トウ</t>
    </rPh>
    <rPh sb="185" eb="187">
      <t>シセツ</t>
    </rPh>
    <rPh sb="187" eb="189">
      <t>ジョウキョウ</t>
    </rPh>
    <rPh sb="291" eb="292">
      <t>モト</t>
    </rPh>
    <rPh sb="294" eb="296">
      <t>コウシン</t>
    </rPh>
    <rPh sb="296" eb="298">
      <t>ケイカク</t>
    </rPh>
    <rPh sb="299" eb="301">
      <t>サクテイ</t>
    </rPh>
    <rPh sb="306" eb="308">
      <t>スイシン</t>
    </rPh>
    <rPh sb="339" eb="340">
      <t>オコナ</t>
    </rPh>
    <phoneticPr fontId="4"/>
  </si>
  <si>
    <t>・簡易水道は、住民の生活を支える上で重要な施設であり、安全でかつ安定的に供給しなければならない。経営に当たっては、経費の削減と経営の合理化を推進すると共に、営業収益の根幹をなす水道料金を見直すなど、将来にわたる経営の安定化に最善の努力をする必要がある。
・供給した配水量の効率性を図るためには、管路の更新は不可欠であり、管路更新計画を策定する必要がある。このため、大月市簡易水道事業等の将来構想（ビジョン）に基づき、平成２８年度に大月市簡易水道事業水道料金改定資料作成業務委託において簡易水道事業会計の健全化、施設の更新に向けた取組等について検討する。</t>
    <rPh sb="128" eb="130">
      <t>キョウキュウ</t>
    </rPh>
    <rPh sb="132" eb="134">
      <t>ハイスイ</t>
    </rPh>
    <rPh sb="134" eb="135">
      <t>リョウ</t>
    </rPh>
    <rPh sb="136" eb="139">
      <t>コウリツセイ</t>
    </rPh>
    <rPh sb="140" eb="141">
      <t>ハカ</t>
    </rPh>
    <rPh sb="147" eb="149">
      <t>カンロ</t>
    </rPh>
    <rPh sb="150" eb="152">
      <t>コウシン</t>
    </rPh>
    <rPh sb="153" eb="156">
      <t>フカケツ</t>
    </rPh>
    <rPh sb="160" eb="162">
      <t>カンロ</t>
    </rPh>
    <rPh sb="162" eb="164">
      <t>コウシン</t>
    </rPh>
    <rPh sb="167" eb="169">
      <t>サクテイ</t>
    </rPh>
    <rPh sb="171" eb="173">
      <t>ヒツヨウ</t>
    </rPh>
    <rPh sb="204" eb="205">
      <t>モト</t>
    </rPh>
    <rPh sb="242" eb="244">
      <t>カンイ</t>
    </rPh>
    <rPh sb="244" eb="246">
      <t>スイドウ</t>
    </rPh>
    <rPh sb="255" eb="257">
      <t>シセツ</t>
    </rPh>
    <rPh sb="258" eb="260">
      <t>コウシン</t>
    </rPh>
    <rPh sb="271" eb="27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</si>
</sst>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0.1</c:v>
                </c:pt>
              </c:numCache>
            </c:numRef>
          </c:val>
        </c:ser>
        <c:dLbls>
          <c:showLegendKey val="0"/>
          <c:showVal val="0"/>
          <c:showCatName val="0"/>
          <c:showSerName val="0"/>
          <c:showPercent val="0"/>
          <c:showBubbleSize val="0"/>
        </c:dLbls>
        <c:gapWidth val="150"/>
        <c:axId val="96768768"/>
        <c:axId val="967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96768768"/>
        <c:axId val="96770688"/>
      </c:lineChart>
      <c:dateAx>
        <c:axId val="96768768"/>
        <c:scaling>
          <c:orientation val="minMax"/>
        </c:scaling>
        <c:delete val="1"/>
        <c:axPos val="b"/>
        <c:numFmt formatCode="ge" sourceLinked="1"/>
        <c:majorTickMark val="none"/>
        <c:minorTickMark val="none"/>
        <c:tickLblPos val="none"/>
        <c:crossAx val="96770688"/>
        <c:crosses val="autoZero"/>
        <c:auto val="1"/>
        <c:lblOffset val="100"/>
        <c:baseTimeUnit val="years"/>
      </c:dateAx>
      <c:valAx>
        <c:axId val="967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70.56</c:v>
                </c:pt>
                <c:pt idx="1">
                  <c:v>70.5</c:v>
                </c:pt>
                <c:pt idx="2">
                  <c:v>69.150000000000006</c:v>
                </c:pt>
                <c:pt idx="3">
                  <c:v>66.86</c:v>
                </c:pt>
                <c:pt idx="4">
                  <c:v>65.31</c:v>
                </c:pt>
              </c:numCache>
            </c:numRef>
          </c:val>
        </c:ser>
        <c:dLbls>
          <c:showLegendKey val="0"/>
          <c:showVal val="0"/>
          <c:showCatName val="0"/>
          <c:showSerName val="0"/>
          <c:showPercent val="0"/>
          <c:showBubbleSize val="0"/>
        </c:dLbls>
        <c:gapWidth val="150"/>
        <c:axId val="101258368"/>
        <c:axId val="1012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01258368"/>
        <c:axId val="101260288"/>
      </c:lineChart>
      <c:dateAx>
        <c:axId val="101258368"/>
        <c:scaling>
          <c:orientation val="minMax"/>
        </c:scaling>
        <c:delete val="1"/>
        <c:axPos val="b"/>
        <c:numFmt formatCode="ge" sourceLinked="1"/>
        <c:majorTickMark val="none"/>
        <c:minorTickMark val="none"/>
        <c:tickLblPos val="none"/>
        <c:crossAx val="101260288"/>
        <c:crosses val="autoZero"/>
        <c:auto val="1"/>
        <c:lblOffset val="100"/>
        <c:baseTimeUnit val="years"/>
      </c:dateAx>
      <c:valAx>
        <c:axId val="1012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75.89</c:v>
                </c:pt>
                <c:pt idx="1">
                  <c:v>73.97</c:v>
                </c:pt>
                <c:pt idx="2">
                  <c:v>73.44</c:v>
                </c:pt>
                <c:pt idx="3">
                  <c:v>72.25</c:v>
                </c:pt>
                <c:pt idx="4">
                  <c:v>72.11</c:v>
                </c:pt>
              </c:numCache>
            </c:numRef>
          </c:val>
        </c:ser>
        <c:dLbls>
          <c:showLegendKey val="0"/>
          <c:showVal val="0"/>
          <c:showCatName val="0"/>
          <c:showSerName val="0"/>
          <c:showPercent val="0"/>
          <c:showBubbleSize val="0"/>
        </c:dLbls>
        <c:gapWidth val="150"/>
        <c:axId val="101303040"/>
        <c:axId val="1013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01303040"/>
        <c:axId val="101304960"/>
      </c:lineChart>
      <c:dateAx>
        <c:axId val="101303040"/>
        <c:scaling>
          <c:orientation val="minMax"/>
        </c:scaling>
        <c:delete val="1"/>
        <c:axPos val="b"/>
        <c:numFmt formatCode="ge" sourceLinked="1"/>
        <c:majorTickMark val="none"/>
        <c:minorTickMark val="none"/>
        <c:tickLblPos val="none"/>
        <c:crossAx val="101304960"/>
        <c:crosses val="autoZero"/>
        <c:auto val="1"/>
        <c:lblOffset val="100"/>
        <c:baseTimeUnit val="years"/>
      </c:dateAx>
      <c:valAx>
        <c:axId val="1013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68.83</c:v>
                </c:pt>
                <c:pt idx="1">
                  <c:v>83.93</c:v>
                </c:pt>
                <c:pt idx="2">
                  <c:v>80.569999999999993</c:v>
                </c:pt>
                <c:pt idx="3">
                  <c:v>82.26</c:v>
                </c:pt>
                <c:pt idx="4">
                  <c:v>84.54</c:v>
                </c:pt>
              </c:numCache>
            </c:numRef>
          </c:val>
        </c:ser>
        <c:dLbls>
          <c:showLegendKey val="0"/>
          <c:showVal val="0"/>
          <c:showCatName val="0"/>
          <c:showSerName val="0"/>
          <c:showPercent val="0"/>
          <c:showBubbleSize val="0"/>
        </c:dLbls>
        <c:gapWidth val="150"/>
        <c:axId val="96682368"/>
        <c:axId val="966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96682368"/>
        <c:axId val="96684288"/>
      </c:lineChart>
      <c:dateAx>
        <c:axId val="96682368"/>
        <c:scaling>
          <c:orientation val="minMax"/>
        </c:scaling>
        <c:delete val="1"/>
        <c:axPos val="b"/>
        <c:numFmt formatCode="ge" sourceLinked="1"/>
        <c:majorTickMark val="none"/>
        <c:minorTickMark val="none"/>
        <c:tickLblPos val="none"/>
        <c:crossAx val="96684288"/>
        <c:crosses val="autoZero"/>
        <c:auto val="1"/>
        <c:lblOffset val="100"/>
        <c:baseTimeUnit val="years"/>
      </c:dateAx>
      <c:valAx>
        <c:axId val="966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14752"/>
        <c:axId val="967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14752"/>
        <c:axId val="96716672"/>
      </c:lineChart>
      <c:dateAx>
        <c:axId val="96714752"/>
        <c:scaling>
          <c:orientation val="minMax"/>
        </c:scaling>
        <c:delete val="1"/>
        <c:axPos val="b"/>
        <c:numFmt formatCode="ge" sourceLinked="1"/>
        <c:majorTickMark val="none"/>
        <c:minorTickMark val="none"/>
        <c:tickLblPos val="none"/>
        <c:crossAx val="96716672"/>
        <c:crosses val="autoZero"/>
        <c:auto val="1"/>
        <c:lblOffset val="100"/>
        <c:baseTimeUnit val="years"/>
      </c:dateAx>
      <c:valAx>
        <c:axId val="967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29856"/>
        <c:axId val="995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29856"/>
        <c:axId val="99531776"/>
      </c:lineChart>
      <c:dateAx>
        <c:axId val="99529856"/>
        <c:scaling>
          <c:orientation val="minMax"/>
        </c:scaling>
        <c:delete val="1"/>
        <c:axPos val="b"/>
        <c:numFmt formatCode="ge" sourceLinked="1"/>
        <c:majorTickMark val="none"/>
        <c:minorTickMark val="none"/>
        <c:tickLblPos val="none"/>
        <c:crossAx val="99531776"/>
        <c:crosses val="autoZero"/>
        <c:auto val="1"/>
        <c:lblOffset val="100"/>
        <c:baseTimeUnit val="years"/>
      </c:dateAx>
      <c:valAx>
        <c:axId val="995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08512"/>
        <c:axId val="101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08512"/>
        <c:axId val="101010432"/>
      </c:lineChart>
      <c:dateAx>
        <c:axId val="101008512"/>
        <c:scaling>
          <c:orientation val="minMax"/>
        </c:scaling>
        <c:delete val="1"/>
        <c:axPos val="b"/>
        <c:numFmt formatCode="ge" sourceLinked="1"/>
        <c:majorTickMark val="none"/>
        <c:minorTickMark val="none"/>
        <c:tickLblPos val="none"/>
        <c:crossAx val="101010432"/>
        <c:crosses val="autoZero"/>
        <c:auto val="1"/>
        <c:lblOffset val="100"/>
        <c:baseTimeUnit val="years"/>
      </c:dateAx>
      <c:valAx>
        <c:axId val="101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49472"/>
        <c:axId val="1010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49472"/>
        <c:axId val="101051392"/>
      </c:lineChart>
      <c:dateAx>
        <c:axId val="101049472"/>
        <c:scaling>
          <c:orientation val="minMax"/>
        </c:scaling>
        <c:delete val="1"/>
        <c:axPos val="b"/>
        <c:numFmt formatCode="ge" sourceLinked="1"/>
        <c:majorTickMark val="none"/>
        <c:minorTickMark val="none"/>
        <c:tickLblPos val="none"/>
        <c:crossAx val="101051392"/>
        <c:crosses val="autoZero"/>
        <c:auto val="1"/>
        <c:lblOffset val="100"/>
        <c:baseTimeUnit val="years"/>
      </c:dateAx>
      <c:valAx>
        <c:axId val="1010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1379.8</c:v>
                </c:pt>
                <c:pt idx="1">
                  <c:v>1378.84</c:v>
                </c:pt>
                <c:pt idx="2">
                  <c:v>1366.99</c:v>
                </c:pt>
                <c:pt idx="3">
                  <c:v>1316.2</c:v>
                </c:pt>
                <c:pt idx="4">
                  <c:v>1248.0899999999999</c:v>
                </c:pt>
              </c:numCache>
            </c:numRef>
          </c:val>
        </c:ser>
        <c:dLbls>
          <c:showLegendKey val="0"/>
          <c:showVal val="0"/>
          <c:showCatName val="0"/>
          <c:showSerName val="0"/>
          <c:showPercent val="0"/>
          <c:showBubbleSize val="0"/>
        </c:dLbls>
        <c:gapWidth val="150"/>
        <c:axId val="101085952"/>
        <c:axId val="1010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01085952"/>
        <c:axId val="101087872"/>
      </c:lineChart>
      <c:dateAx>
        <c:axId val="101085952"/>
        <c:scaling>
          <c:orientation val="minMax"/>
        </c:scaling>
        <c:delete val="1"/>
        <c:axPos val="b"/>
        <c:numFmt formatCode="ge" sourceLinked="1"/>
        <c:majorTickMark val="none"/>
        <c:minorTickMark val="none"/>
        <c:tickLblPos val="none"/>
        <c:crossAx val="101087872"/>
        <c:crosses val="autoZero"/>
        <c:auto val="1"/>
        <c:lblOffset val="100"/>
        <c:baseTimeUnit val="years"/>
      </c:dateAx>
      <c:valAx>
        <c:axId val="1010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55.19</c:v>
                </c:pt>
                <c:pt idx="1">
                  <c:v>59.06</c:v>
                </c:pt>
                <c:pt idx="2">
                  <c:v>54.87</c:v>
                </c:pt>
                <c:pt idx="3">
                  <c:v>48.93</c:v>
                </c:pt>
                <c:pt idx="4">
                  <c:v>50.23</c:v>
                </c:pt>
              </c:numCache>
            </c:numRef>
          </c:val>
        </c:ser>
        <c:dLbls>
          <c:showLegendKey val="0"/>
          <c:showVal val="0"/>
          <c:showCatName val="0"/>
          <c:showSerName val="0"/>
          <c:showPercent val="0"/>
          <c:showBubbleSize val="0"/>
        </c:dLbls>
        <c:gapWidth val="150"/>
        <c:axId val="101112064"/>
        <c:axId val="1011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01112064"/>
        <c:axId val="101192064"/>
      </c:lineChart>
      <c:dateAx>
        <c:axId val="101112064"/>
        <c:scaling>
          <c:orientation val="minMax"/>
        </c:scaling>
        <c:delete val="1"/>
        <c:axPos val="b"/>
        <c:numFmt formatCode="ge" sourceLinked="1"/>
        <c:majorTickMark val="none"/>
        <c:minorTickMark val="none"/>
        <c:tickLblPos val="none"/>
        <c:crossAx val="101192064"/>
        <c:crosses val="autoZero"/>
        <c:auto val="1"/>
        <c:lblOffset val="100"/>
        <c:baseTimeUnit val="years"/>
      </c:dateAx>
      <c:valAx>
        <c:axId val="1011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145.91999999999999</c:v>
                </c:pt>
                <c:pt idx="1">
                  <c:v>141.16999999999999</c:v>
                </c:pt>
                <c:pt idx="2">
                  <c:v>151.41</c:v>
                </c:pt>
                <c:pt idx="3">
                  <c:v>177.18</c:v>
                </c:pt>
                <c:pt idx="4">
                  <c:v>175.43</c:v>
                </c:pt>
              </c:numCache>
            </c:numRef>
          </c:val>
        </c:ser>
        <c:dLbls>
          <c:showLegendKey val="0"/>
          <c:showVal val="0"/>
          <c:showCatName val="0"/>
          <c:showSerName val="0"/>
          <c:showPercent val="0"/>
          <c:showBubbleSize val="0"/>
        </c:dLbls>
        <c:gapWidth val="150"/>
        <c:axId val="101209600"/>
        <c:axId val="1012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01209600"/>
        <c:axId val="101211520"/>
      </c:lineChart>
      <c:dateAx>
        <c:axId val="101209600"/>
        <c:scaling>
          <c:orientation val="minMax"/>
        </c:scaling>
        <c:delete val="1"/>
        <c:axPos val="b"/>
        <c:numFmt formatCode="ge" sourceLinked="1"/>
        <c:majorTickMark val="none"/>
        <c:minorTickMark val="none"/>
        <c:tickLblPos val="none"/>
        <c:crossAx val="101211520"/>
        <c:crosses val="autoZero"/>
        <c:auto val="1"/>
        <c:lblOffset val="100"/>
        <c:baseTimeUnit val="years"/>
      </c:dateAx>
      <c:valAx>
        <c:axId val="1012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3"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大月市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25994</v>
      </c>
      <c r="AJ8" s="55"/>
      <c r="AK8" s="55"/>
      <c r="AL8" s="55"/>
      <c r="AM8" s="55"/>
      <c r="AN8" s="55"/>
      <c r="AO8" s="55"/>
      <c r="AP8" s="56"/>
      <c r="AQ8" s="46">
        <f>データ!R6</f>
        <v>280.25</v>
      </c>
      <c r="AR8" s="46"/>
      <c r="AS8" s="46"/>
      <c r="AT8" s="46"/>
      <c r="AU8" s="46"/>
      <c r="AV8" s="46"/>
      <c r="AW8" s="46"/>
      <c r="AX8" s="46"/>
      <c r="AY8" s="46">
        <f>データ!S6</f>
        <v>92.75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26.08</v>
      </c>
      <c r="S10" s="46"/>
      <c r="T10" s="46"/>
      <c r="U10" s="46"/>
      <c r="V10" s="46"/>
      <c r="W10" s="46"/>
      <c r="X10" s="46"/>
      <c r="Y10" s="46"/>
      <c r="Z10" s="74">
        <f>データ!P6</f>
        <v>2224</v>
      </c>
      <c r="AA10" s="74"/>
      <c r="AB10" s="74"/>
      <c r="AC10" s="74"/>
      <c r="AD10" s="74"/>
      <c r="AE10" s="74"/>
      <c r="AF10" s="74"/>
      <c r="AG10" s="74"/>
      <c r="AH10" s="2"/>
      <c r="AI10" s="74">
        <f>データ!T6</f>
        <v>6723</v>
      </c>
      <c r="AJ10" s="74"/>
      <c r="AK10" s="74"/>
      <c r="AL10" s="74"/>
      <c r="AM10" s="74"/>
      <c r="AN10" s="74"/>
      <c r="AO10" s="74"/>
      <c r="AP10" s="74"/>
      <c r="AQ10" s="46">
        <f>データ!U6</f>
        <v>8.7200000000000006</v>
      </c>
      <c r="AR10" s="46"/>
      <c r="AS10" s="46"/>
      <c r="AT10" s="46"/>
      <c r="AU10" s="46"/>
      <c r="AV10" s="46"/>
      <c r="AW10" s="46"/>
      <c r="AX10" s="46"/>
      <c r="AY10" s="46">
        <f>データ!V6</f>
        <v>770.99</v>
      </c>
      <c r="AZ10" s="46"/>
      <c r="BA10" s="46"/>
      <c r="BB10" s="46"/>
      <c r="BC10" s="46"/>
      <c r="BD10" s="46"/>
      <c r="BE10" s="46"/>
      <c r="BF10" s="46"/>
      <c r="BG10" s="3"/>
      <c r="BH10" s="3"/>
      <c r="BI10" s="3"/>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8" t="s">
        <v>24</v>
      </c>
      <c r="BM14" s="69"/>
      <c r="BN14" s="69"/>
      <c r="BO14" s="69"/>
      <c r="BP14" s="69"/>
      <c r="BQ14" s="69"/>
      <c r="BR14" s="69"/>
      <c r="BS14" s="69"/>
      <c r="BT14" s="69"/>
      <c r="BU14" s="69"/>
      <c r="BV14" s="69"/>
      <c r="BW14" s="69"/>
      <c r="BX14" s="69"/>
      <c r="BY14" s="69"/>
      <c r="BZ14" s="70"/>
    </row>
    <row r="15" spans="1:78" ht="13.5" customHeight="1">
      <c r="A15" s="2"/>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7"/>
      <c r="BK15" s="2"/>
      <c r="BL15" s="71"/>
      <c r="BM15" s="72"/>
      <c r="BN15" s="72"/>
      <c r="BO15" s="72"/>
      <c r="BP15" s="72"/>
      <c r="BQ15" s="72"/>
      <c r="BR15" s="72"/>
      <c r="BS15" s="72"/>
      <c r="BT15" s="72"/>
      <c r="BU15" s="72"/>
      <c r="BV15" s="72"/>
      <c r="BW15" s="72"/>
      <c r="BX15" s="72"/>
      <c r="BY15" s="72"/>
      <c r="BZ15" s="73"/>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105</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57" t="s">
        <v>25</v>
      </c>
      <c r="D34" s="57"/>
      <c r="E34" s="57"/>
      <c r="F34" s="57"/>
      <c r="G34" s="57"/>
      <c r="H34" s="57"/>
      <c r="I34" s="57"/>
      <c r="J34" s="57"/>
      <c r="K34" s="57"/>
      <c r="L34" s="57"/>
      <c r="M34" s="57"/>
      <c r="N34" s="57"/>
      <c r="O34" s="57"/>
      <c r="P34" s="57"/>
      <c r="Q34" s="19"/>
      <c r="R34" s="57" t="s">
        <v>26</v>
      </c>
      <c r="S34" s="57"/>
      <c r="T34" s="57"/>
      <c r="U34" s="57"/>
      <c r="V34" s="57"/>
      <c r="W34" s="57"/>
      <c r="X34" s="57"/>
      <c r="Y34" s="57"/>
      <c r="Z34" s="57"/>
      <c r="AA34" s="57"/>
      <c r="AB34" s="57"/>
      <c r="AC34" s="57"/>
      <c r="AD34" s="57"/>
      <c r="AE34" s="57"/>
      <c r="AF34" s="19"/>
      <c r="AG34" s="57" t="s">
        <v>27</v>
      </c>
      <c r="AH34" s="57"/>
      <c r="AI34" s="57"/>
      <c r="AJ34" s="57"/>
      <c r="AK34" s="57"/>
      <c r="AL34" s="57"/>
      <c r="AM34" s="57"/>
      <c r="AN34" s="57"/>
      <c r="AO34" s="57"/>
      <c r="AP34" s="57"/>
      <c r="AQ34" s="57"/>
      <c r="AR34" s="57"/>
      <c r="AS34" s="57"/>
      <c r="AT34" s="57"/>
      <c r="AU34" s="19"/>
      <c r="AV34" s="57" t="s">
        <v>28</v>
      </c>
      <c r="AW34" s="57"/>
      <c r="AX34" s="57"/>
      <c r="AY34" s="57"/>
      <c r="AZ34" s="57"/>
      <c r="BA34" s="57"/>
      <c r="BB34" s="57"/>
      <c r="BC34" s="57"/>
      <c r="BD34" s="57"/>
      <c r="BE34" s="57"/>
      <c r="BF34" s="57"/>
      <c r="BG34" s="57"/>
      <c r="BH34" s="57"/>
      <c r="BI34" s="57"/>
      <c r="BJ34" s="18"/>
      <c r="BK34" s="2"/>
      <c r="BL34" s="83"/>
      <c r="BM34" s="84"/>
      <c r="BN34" s="84"/>
      <c r="BO34" s="84"/>
      <c r="BP34" s="84"/>
      <c r="BQ34" s="84"/>
      <c r="BR34" s="84"/>
      <c r="BS34" s="84"/>
      <c r="BT34" s="84"/>
      <c r="BU34" s="84"/>
      <c r="BV34" s="84"/>
      <c r="BW34" s="84"/>
      <c r="BX34" s="84"/>
      <c r="BY34" s="84"/>
      <c r="BZ34" s="85"/>
    </row>
    <row r="35" spans="1:78" ht="13.5" customHeight="1">
      <c r="A35" s="2"/>
      <c r="B35" s="16"/>
      <c r="C35" s="57"/>
      <c r="D35" s="57"/>
      <c r="E35" s="57"/>
      <c r="F35" s="57"/>
      <c r="G35" s="57"/>
      <c r="H35" s="57"/>
      <c r="I35" s="57"/>
      <c r="J35" s="57"/>
      <c r="K35" s="57"/>
      <c r="L35" s="57"/>
      <c r="M35" s="57"/>
      <c r="N35" s="57"/>
      <c r="O35" s="57"/>
      <c r="P35" s="57"/>
      <c r="Q35" s="19"/>
      <c r="R35" s="57"/>
      <c r="S35" s="57"/>
      <c r="T35" s="57"/>
      <c r="U35" s="57"/>
      <c r="V35" s="57"/>
      <c r="W35" s="57"/>
      <c r="X35" s="57"/>
      <c r="Y35" s="57"/>
      <c r="Z35" s="57"/>
      <c r="AA35" s="57"/>
      <c r="AB35" s="57"/>
      <c r="AC35" s="57"/>
      <c r="AD35" s="57"/>
      <c r="AE35" s="57"/>
      <c r="AF35" s="19"/>
      <c r="AG35" s="57"/>
      <c r="AH35" s="57"/>
      <c r="AI35" s="57"/>
      <c r="AJ35" s="57"/>
      <c r="AK35" s="57"/>
      <c r="AL35" s="57"/>
      <c r="AM35" s="57"/>
      <c r="AN35" s="57"/>
      <c r="AO35" s="57"/>
      <c r="AP35" s="57"/>
      <c r="AQ35" s="57"/>
      <c r="AR35" s="57"/>
      <c r="AS35" s="57"/>
      <c r="AT35" s="57"/>
      <c r="AU35" s="19"/>
      <c r="AV35" s="57"/>
      <c r="AW35" s="57"/>
      <c r="AX35" s="57"/>
      <c r="AY35" s="57"/>
      <c r="AZ35" s="57"/>
      <c r="BA35" s="57"/>
      <c r="BB35" s="57"/>
      <c r="BC35" s="57"/>
      <c r="BD35" s="57"/>
      <c r="BE35" s="57"/>
      <c r="BF35" s="57"/>
      <c r="BG35" s="57"/>
      <c r="BH35" s="57"/>
      <c r="BI35" s="57"/>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8" t="s">
        <v>29</v>
      </c>
      <c r="BM45" s="69"/>
      <c r="BN45" s="69"/>
      <c r="BO45" s="69"/>
      <c r="BP45" s="69"/>
      <c r="BQ45" s="69"/>
      <c r="BR45" s="69"/>
      <c r="BS45" s="69"/>
      <c r="BT45" s="69"/>
      <c r="BU45" s="69"/>
      <c r="BV45" s="69"/>
      <c r="BW45" s="69"/>
      <c r="BX45" s="69"/>
      <c r="BY45" s="69"/>
      <c r="BZ45" s="70"/>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1"/>
      <c r="BM46" s="72"/>
      <c r="BN46" s="72"/>
      <c r="BO46" s="72"/>
      <c r="BP46" s="72"/>
      <c r="BQ46" s="72"/>
      <c r="BR46" s="72"/>
      <c r="BS46" s="72"/>
      <c r="BT46" s="72"/>
      <c r="BU46" s="72"/>
      <c r="BV46" s="72"/>
      <c r="BW46" s="72"/>
      <c r="BX46" s="72"/>
      <c r="BY46" s="72"/>
      <c r="BZ46" s="73"/>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106</v>
      </c>
      <c r="BM47" s="84"/>
      <c r="BN47" s="84"/>
      <c r="BO47" s="84"/>
      <c r="BP47" s="84"/>
      <c r="BQ47" s="84"/>
      <c r="BR47" s="84"/>
      <c r="BS47" s="84"/>
      <c r="BT47" s="84"/>
      <c r="BU47" s="84"/>
      <c r="BV47" s="84"/>
      <c r="BW47" s="84"/>
      <c r="BX47" s="84"/>
      <c r="BY47" s="84"/>
      <c r="BZ47" s="8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c r="A56" s="2"/>
      <c r="B56" s="16"/>
      <c r="C56" s="57" t="s">
        <v>30</v>
      </c>
      <c r="D56" s="57"/>
      <c r="E56" s="57"/>
      <c r="F56" s="57"/>
      <c r="G56" s="57"/>
      <c r="H56" s="57"/>
      <c r="I56" s="57"/>
      <c r="J56" s="57"/>
      <c r="K56" s="57"/>
      <c r="L56" s="57"/>
      <c r="M56" s="57"/>
      <c r="N56" s="57"/>
      <c r="O56" s="57"/>
      <c r="P56" s="57"/>
      <c r="Q56" s="19"/>
      <c r="R56" s="57" t="s">
        <v>31</v>
      </c>
      <c r="S56" s="57"/>
      <c r="T56" s="57"/>
      <c r="U56" s="57"/>
      <c r="V56" s="57"/>
      <c r="W56" s="57"/>
      <c r="X56" s="57"/>
      <c r="Y56" s="57"/>
      <c r="Z56" s="57"/>
      <c r="AA56" s="57"/>
      <c r="AB56" s="57"/>
      <c r="AC56" s="57"/>
      <c r="AD56" s="57"/>
      <c r="AE56" s="57"/>
      <c r="AF56" s="19"/>
      <c r="AG56" s="57" t="s">
        <v>32</v>
      </c>
      <c r="AH56" s="57"/>
      <c r="AI56" s="57"/>
      <c r="AJ56" s="57"/>
      <c r="AK56" s="57"/>
      <c r="AL56" s="57"/>
      <c r="AM56" s="57"/>
      <c r="AN56" s="57"/>
      <c r="AO56" s="57"/>
      <c r="AP56" s="57"/>
      <c r="AQ56" s="57"/>
      <c r="AR56" s="57"/>
      <c r="AS56" s="57"/>
      <c r="AT56" s="57"/>
      <c r="AU56" s="19"/>
      <c r="AV56" s="57" t="s">
        <v>33</v>
      </c>
      <c r="AW56" s="57"/>
      <c r="AX56" s="57"/>
      <c r="AY56" s="57"/>
      <c r="AZ56" s="57"/>
      <c r="BA56" s="57"/>
      <c r="BB56" s="57"/>
      <c r="BC56" s="57"/>
      <c r="BD56" s="57"/>
      <c r="BE56" s="57"/>
      <c r="BF56" s="57"/>
      <c r="BG56" s="57"/>
      <c r="BH56" s="57"/>
      <c r="BI56" s="57"/>
      <c r="BJ56" s="18"/>
      <c r="BK56" s="2"/>
      <c r="BL56" s="83"/>
      <c r="BM56" s="84"/>
      <c r="BN56" s="84"/>
      <c r="BO56" s="84"/>
      <c r="BP56" s="84"/>
      <c r="BQ56" s="84"/>
      <c r="BR56" s="84"/>
      <c r="BS56" s="84"/>
      <c r="BT56" s="84"/>
      <c r="BU56" s="84"/>
      <c r="BV56" s="84"/>
      <c r="BW56" s="84"/>
      <c r="BX56" s="84"/>
      <c r="BY56" s="84"/>
      <c r="BZ56" s="85"/>
    </row>
    <row r="57" spans="1:78" ht="13.5" customHeight="1">
      <c r="A57" s="2"/>
      <c r="B57" s="16"/>
      <c r="C57" s="57"/>
      <c r="D57" s="57"/>
      <c r="E57" s="57"/>
      <c r="F57" s="57"/>
      <c r="G57" s="57"/>
      <c r="H57" s="57"/>
      <c r="I57" s="57"/>
      <c r="J57" s="57"/>
      <c r="K57" s="57"/>
      <c r="L57" s="57"/>
      <c r="M57" s="57"/>
      <c r="N57" s="57"/>
      <c r="O57" s="57"/>
      <c r="P57" s="57"/>
      <c r="Q57" s="19"/>
      <c r="R57" s="57"/>
      <c r="S57" s="57"/>
      <c r="T57" s="57"/>
      <c r="U57" s="57"/>
      <c r="V57" s="57"/>
      <c r="W57" s="57"/>
      <c r="X57" s="57"/>
      <c r="Y57" s="57"/>
      <c r="Z57" s="57"/>
      <c r="AA57" s="57"/>
      <c r="AB57" s="57"/>
      <c r="AC57" s="57"/>
      <c r="AD57" s="57"/>
      <c r="AE57" s="57"/>
      <c r="AF57" s="19"/>
      <c r="AG57" s="57"/>
      <c r="AH57" s="57"/>
      <c r="AI57" s="57"/>
      <c r="AJ57" s="57"/>
      <c r="AK57" s="57"/>
      <c r="AL57" s="57"/>
      <c r="AM57" s="57"/>
      <c r="AN57" s="57"/>
      <c r="AO57" s="57"/>
      <c r="AP57" s="57"/>
      <c r="AQ57" s="57"/>
      <c r="AR57" s="57"/>
      <c r="AS57" s="57"/>
      <c r="AT57" s="57"/>
      <c r="AU57" s="19"/>
      <c r="AV57" s="57"/>
      <c r="AW57" s="57"/>
      <c r="AX57" s="57"/>
      <c r="AY57" s="57"/>
      <c r="AZ57" s="57"/>
      <c r="BA57" s="57"/>
      <c r="BB57" s="57"/>
      <c r="BC57" s="57"/>
      <c r="BD57" s="57"/>
      <c r="BE57" s="57"/>
      <c r="BF57" s="57"/>
      <c r="BG57" s="57"/>
      <c r="BH57" s="57"/>
      <c r="BI57" s="57"/>
      <c r="BJ57" s="18"/>
      <c r="BK57" s="2"/>
      <c r="BL57" s="83"/>
      <c r="BM57" s="84"/>
      <c r="BN57" s="84"/>
      <c r="BO57" s="84"/>
      <c r="BP57" s="84"/>
      <c r="BQ57" s="84"/>
      <c r="BR57" s="84"/>
      <c r="BS57" s="84"/>
      <c r="BT57" s="84"/>
      <c r="BU57" s="84"/>
      <c r="BV57" s="84"/>
      <c r="BW57" s="84"/>
      <c r="BX57" s="84"/>
      <c r="BY57" s="84"/>
      <c r="BZ57" s="8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65" t="s">
        <v>34</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7"/>
      <c r="BK60" s="2"/>
      <c r="BL60" s="83"/>
      <c r="BM60" s="84"/>
      <c r="BN60" s="84"/>
      <c r="BO60" s="84"/>
      <c r="BP60" s="84"/>
      <c r="BQ60" s="84"/>
      <c r="BR60" s="84"/>
      <c r="BS60" s="84"/>
      <c r="BT60" s="84"/>
      <c r="BU60" s="84"/>
      <c r="BV60" s="84"/>
      <c r="BW60" s="84"/>
      <c r="BX60" s="84"/>
      <c r="BY60" s="84"/>
      <c r="BZ60" s="85"/>
    </row>
    <row r="61" spans="1:78" ht="13.5" customHeight="1">
      <c r="A61" s="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7"/>
      <c r="BK61" s="2"/>
      <c r="BL61" s="83"/>
      <c r="BM61" s="84"/>
      <c r="BN61" s="84"/>
      <c r="BO61" s="84"/>
      <c r="BP61" s="84"/>
      <c r="BQ61" s="84"/>
      <c r="BR61" s="84"/>
      <c r="BS61" s="84"/>
      <c r="BT61" s="84"/>
      <c r="BU61" s="84"/>
      <c r="BV61" s="84"/>
      <c r="BW61" s="84"/>
      <c r="BX61" s="84"/>
      <c r="BY61" s="84"/>
      <c r="BZ61" s="8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8" t="s">
        <v>35</v>
      </c>
      <c r="BM64" s="69"/>
      <c r="BN64" s="69"/>
      <c r="BO64" s="69"/>
      <c r="BP64" s="69"/>
      <c r="BQ64" s="69"/>
      <c r="BR64" s="69"/>
      <c r="BS64" s="69"/>
      <c r="BT64" s="69"/>
      <c r="BU64" s="69"/>
      <c r="BV64" s="69"/>
      <c r="BW64" s="69"/>
      <c r="BX64" s="69"/>
      <c r="BY64" s="69"/>
      <c r="BZ64" s="70"/>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1"/>
      <c r="BM65" s="72"/>
      <c r="BN65" s="72"/>
      <c r="BO65" s="72"/>
      <c r="BP65" s="72"/>
      <c r="BQ65" s="72"/>
      <c r="BR65" s="72"/>
      <c r="BS65" s="72"/>
      <c r="BT65" s="72"/>
      <c r="BU65" s="72"/>
      <c r="BV65" s="72"/>
      <c r="BW65" s="72"/>
      <c r="BX65" s="72"/>
      <c r="BY65" s="72"/>
      <c r="BZ65" s="73"/>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107</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57" t="s">
        <v>36</v>
      </c>
      <c r="D79" s="57"/>
      <c r="E79" s="57"/>
      <c r="F79" s="57"/>
      <c r="G79" s="57"/>
      <c r="H79" s="57"/>
      <c r="I79" s="57"/>
      <c r="J79" s="57"/>
      <c r="K79" s="57"/>
      <c r="L79" s="57"/>
      <c r="M79" s="57"/>
      <c r="N79" s="57"/>
      <c r="O79" s="57"/>
      <c r="P79" s="57"/>
      <c r="Q79" s="57"/>
      <c r="R79" s="57"/>
      <c r="S79" s="57"/>
      <c r="T79" s="57"/>
      <c r="U79" s="19"/>
      <c r="V79" s="19"/>
      <c r="W79" s="57" t="s">
        <v>37</v>
      </c>
      <c r="X79" s="57"/>
      <c r="Y79" s="57"/>
      <c r="Z79" s="57"/>
      <c r="AA79" s="57"/>
      <c r="AB79" s="57"/>
      <c r="AC79" s="57"/>
      <c r="AD79" s="57"/>
      <c r="AE79" s="57"/>
      <c r="AF79" s="57"/>
      <c r="AG79" s="57"/>
      <c r="AH79" s="57"/>
      <c r="AI79" s="57"/>
      <c r="AJ79" s="57"/>
      <c r="AK79" s="57"/>
      <c r="AL79" s="57"/>
      <c r="AM79" s="57"/>
      <c r="AN79" s="57"/>
      <c r="AO79" s="19"/>
      <c r="AP79" s="19"/>
      <c r="AQ79" s="57" t="s">
        <v>38</v>
      </c>
      <c r="AR79" s="57"/>
      <c r="AS79" s="57"/>
      <c r="AT79" s="57"/>
      <c r="AU79" s="57"/>
      <c r="AV79" s="57"/>
      <c r="AW79" s="57"/>
      <c r="AX79" s="57"/>
      <c r="AY79" s="57"/>
      <c r="AZ79" s="57"/>
      <c r="BA79" s="57"/>
      <c r="BB79" s="57"/>
      <c r="BC79" s="57"/>
      <c r="BD79" s="57"/>
      <c r="BE79" s="57"/>
      <c r="BF79" s="57"/>
      <c r="BG79" s="57"/>
      <c r="BH79" s="57"/>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57"/>
      <c r="D80" s="57"/>
      <c r="E80" s="57"/>
      <c r="F80" s="57"/>
      <c r="G80" s="57"/>
      <c r="H80" s="57"/>
      <c r="I80" s="57"/>
      <c r="J80" s="57"/>
      <c r="K80" s="57"/>
      <c r="L80" s="57"/>
      <c r="M80" s="57"/>
      <c r="N80" s="57"/>
      <c r="O80" s="57"/>
      <c r="P80" s="57"/>
      <c r="Q80" s="57"/>
      <c r="R80" s="57"/>
      <c r="S80" s="57"/>
      <c r="T80" s="57"/>
      <c r="U80" s="19"/>
      <c r="V80" s="19"/>
      <c r="W80" s="57"/>
      <c r="X80" s="57"/>
      <c r="Y80" s="57"/>
      <c r="Z80" s="57"/>
      <c r="AA80" s="57"/>
      <c r="AB80" s="57"/>
      <c r="AC80" s="57"/>
      <c r="AD80" s="57"/>
      <c r="AE80" s="57"/>
      <c r="AF80" s="57"/>
      <c r="AG80" s="57"/>
      <c r="AH80" s="57"/>
      <c r="AI80" s="57"/>
      <c r="AJ80" s="57"/>
      <c r="AK80" s="57"/>
      <c r="AL80" s="57"/>
      <c r="AM80" s="57"/>
      <c r="AN80" s="57"/>
      <c r="AO80" s="19"/>
      <c r="AP80" s="19"/>
      <c r="AQ80" s="57"/>
      <c r="AR80" s="57"/>
      <c r="AS80" s="57"/>
      <c r="AT80" s="57"/>
      <c r="AU80" s="57"/>
      <c r="AV80" s="57"/>
      <c r="AW80" s="57"/>
      <c r="AX80" s="57"/>
      <c r="AY80" s="57"/>
      <c r="AZ80" s="57"/>
      <c r="BA80" s="57"/>
      <c r="BB80" s="57"/>
      <c r="BC80" s="57"/>
      <c r="BD80" s="57"/>
      <c r="BE80" s="57"/>
      <c r="BF80" s="57"/>
      <c r="BG80" s="57"/>
      <c r="BH80" s="57"/>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6" t="s">
        <v>49</v>
      </c>
      <c r="I3" s="77"/>
      <c r="J3" s="77"/>
      <c r="K3" s="77"/>
      <c r="L3" s="77"/>
      <c r="M3" s="77"/>
      <c r="N3" s="77"/>
      <c r="O3" s="77"/>
      <c r="P3" s="77"/>
      <c r="Q3" s="77"/>
      <c r="R3" s="77"/>
      <c r="S3" s="77"/>
      <c r="T3" s="77"/>
      <c r="U3" s="77"/>
      <c r="V3" s="78"/>
      <c r="W3" s="82" t="s">
        <v>50</v>
      </c>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t="s">
        <v>51</v>
      </c>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row>
    <row r="4" spans="1:143">
      <c r="A4" s="26" t="s">
        <v>52</v>
      </c>
      <c r="B4" s="28"/>
      <c r="C4" s="28"/>
      <c r="D4" s="28"/>
      <c r="E4" s="28"/>
      <c r="F4" s="28"/>
      <c r="G4" s="28"/>
      <c r="H4" s="79"/>
      <c r="I4" s="80"/>
      <c r="J4" s="80"/>
      <c r="K4" s="80"/>
      <c r="L4" s="80"/>
      <c r="M4" s="80"/>
      <c r="N4" s="80"/>
      <c r="O4" s="80"/>
      <c r="P4" s="80"/>
      <c r="Q4" s="80"/>
      <c r="R4" s="80"/>
      <c r="S4" s="80"/>
      <c r="T4" s="80"/>
      <c r="U4" s="80"/>
      <c r="V4" s="81"/>
      <c r="W4" s="75" t="s">
        <v>53</v>
      </c>
      <c r="X4" s="75"/>
      <c r="Y4" s="75"/>
      <c r="Z4" s="75"/>
      <c r="AA4" s="75"/>
      <c r="AB4" s="75"/>
      <c r="AC4" s="75"/>
      <c r="AD4" s="75"/>
      <c r="AE4" s="75"/>
      <c r="AF4" s="75"/>
      <c r="AG4" s="75"/>
      <c r="AH4" s="75" t="s">
        <v>54</v>
      </c>
      <c r="AI4" s="75"/>
      <c r="AJ4" s="75"/>
      <c r="AK4" s="75"/>
      <c r="AL4" s="75"/>
      <c r="AM4" s="75"/>
      <c r="AN4" s="75"/>
      <c r="AO4" s="75"/>
      <c r="AP4" s="75"/>
      <c r="AQ4" s="75"/>
      <c r="AR4" s="75"/>
      <c r="AS4" s="75" t="s">
        <v>55</v>
      </c>
      <c r="AT4" s="75"/>
      <c r="AU4" s="75"/>
      <c r="AV4" s="75"/>
      <c r="AW4" s="75"/>
      <c r="AX4" s="75"/>
      <c r="AY4" s="75"/>
      <c r="AZ4" s="75"/>
      <c r="BA4" s="75"/>
      <c r="BB4" s="75"/>
      <c r="BC4" s="75"/>
      <c r="BD4" s="75" t="s">
        <v>56</v>
      </c>
      <c r="BE4" s="75"/>
      <c r="BF4" s="75"/>
      <c r="BG4" s="75"/>
      <c r="BH4" s="75"/>
      <c r="BI4" s="75"/>
      <c r="BJ4" s="75"/>
      <c r="BK4" s="75"/>
      <c r="BL4" s="75"/>
      <c r="BM4" s="75"/>
      <c r="BN4" s="75"/>
      <c r="BO4" s="75" t="s">
        <v>57</v>
      </c>
      <c r="BP4" s="75"/>
      <c r="BQ4" s="75"/>
      <c r="BR4" s="75"/>
      <c r="BS4" s="75"/>
      <c r="BT4" s="75"/>
      <c r="BU4" s="75"/>
      <c r="BV4" s="75"/>
      <c r="BW4" s="75"/>
      <c r="BX4" s="75"/>
      <c r="BY4" s="75"/>
      <c r="BZ4" s="75" t="s">
        <v>58</v>
      </c>
      <c r="CA4" s="75"/>
      <c r="CB4" s="75"/>
      <c r="CC4" s="75"/>
      <c r="CD4" s="75"/>
      <c r="CE4" s="75"/>
      <c r="CF4" s="75"/>
      <c r="CG4" s="75"/>
      <c r="CH4" s="75"/>
      <c r="CI4" s="75"/>
      <c r="CJ4" s="75"/>
      <c r="CK4" s="75" t="s">
        <v>59</v>
      </c>
      <c r="CL4" s="75"/>
      <c r="CM4" s="75"/>
      <c r="CN4" s="75"/>
      <c r="CO4" s="75"/>
      <c r="CP4" s="75"/>
      <c r="CQ4" s="75"/>
      <c r="CR4" s="75"/>
      <c r="CS4" s="75"/>
      <c r="CT4" s="75"/>
      <c r="CU4" s="75"/>
      <c r="CV4" s="75" t="s">
        <v>60</v>
      </c>
      <c r="CW4" s="75"/>
      <c r="CX4" s="75"/>
      <c r="CY4" s="75"/>
      <c r="CZ4" s="75"/>
      <c r="DA4" s="75"/>
      <c r="DB4" s="75"/>
      <c r="DC4" s="75"/>
      <c r="DD4" s="75"/>
      <c r="DE4" s="75"/>
      <c r="DF4" s="75"/>
      <c r="DG4" s="75" t="s">
        <v>61</v>
      </c>
      <c r="DH4" s="75"/>
      <c r="DI4" s="75"/>
      <c r="DJ4" s="75"/>
      <c r="DK4" s="75"/>
      <c r="DL4" s="75"/>
      <c r="DM4" s="75"/>
      <c r="DN4" s="75"/>
      <c r="DO4" s="75"/>
      <c r="DP4" s="75"/>
      <c r="DQ4" s="75"/>
      <c r="DR4" s="75" t="s">
        <v>62</v>
      </c>
      <c r="DS4" s="75"/>
      <c r="DT4" s="75"/>
      <c r="DU4" s="75"/>
      <c r="DV4" s="75"/>
      <c r="DW4" s="75"/>
      <c r="DX4" s="75"/>
      <c r="DY4" s="75"/>
      <c r="DZ4" s="75"/>
      <c r="EA4" s="75"/>
      <c r="EB4" s="75"/>
      <c r="EC4" s="75" t="s">
        <v>63</v>
      </c>
      <c r="ED4" s="75"/>
      <c r="EE4" s="75"/>
      <c r="EF4" s="75"/>
      <c r="EG4" s="75"/>
      <c r="EH4" s="75"/>
      <c r="EI4" s="75"/>
      <c r="EJ4" s="75"/>
      <c r="EK4" s="75"/>
      <c r="EL4" s="75"/>
      <c r="EM4" s="7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192066</v>
      </c>
      <c r="D6" s="31">
        <f t="shared" si="3"/>
        <v>47</v>
      </c>
      <c r="E6" s="31">
        <f t="shared" si="3"/>
        <v>1</v>
      </c>
      <c r="F6" s="31">
        <f t="shared" si="3"/>
        <v>0</v>
      </c>
      <c r="G6" s="31">
        <f t="shared" si="3"/>
        <v>0</v>
      </c>
      <c r="H6" s="31" t="str">
        <f t="shared" si="3"/>
        <v>山梨県　大月市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26.08</v>
      </c>
      <c r="P6" s="32">
        <f t="shared" si="3"/>
        <v>2224</v>
      </c>
      <c r="Q6" s="32">
        <f t="shared" si="3"/>
        <v>25994</v>
      </c>
      <c r="R6" s="32">
        <f t="shared" si="3"/>
        <v>280.25</v>
      </c>
      <c r="S6" s="32">
        <f t="shared" si="3"/>
        <v>92.75</v>
      </c>
      <c r="T6" s="32">
        <f t="shared" si="3"/>
        <v>6723</v>
      </c>
      <c r="U6" s="32">
        <f t="shared" si="3"/>
        <v>8.7200000000000006</v>
      </c>
      <c r="V6" s="32">
        <f t="shared" si="3"/>
        <v>770.99</v>
      </c>
      <c r="W6" s="33">
        <f>IF(W7="",NA(),W7)</f>
        <v>68.83</v>
      </c>
      <c r="X6" s="33">
        <f t="shared" ref="X6:AF6" si="4">IF(X7="",NA(),X7)</f>
        <v>83.93</v>
      </c>
      <c r="Y6" s="33">
        <f t="shared" si="4"/>
        <v>80.569999999999993</v>
      </c>
      <c r="Z6" s="33">
        <f t="shared" si="4"/>
        <v>82.26</v>
      </c>
      <c r="AA6" s="33">
        <f t="shared" si="4"/>
        <v>84.54</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1379.8</v>
      </c>
      <c r="BE6" s="33">
        <f t="shared" ref="BE6:BM6" si="7">IF(BE7="",NA(),BE7)</f>
        <v>1378.84</v>
      </c>
      <c r="BF6" s="33">
        <f t="shared" si="7"/>
        <v>1366.99</v>
      </c>
      <c r="BG6" s="33">
        <f t="shared" si="7"/>
        <v>1316.2</v>
      </c>
      <c r="BH6" s="33">
        <f t="shared" si="7"/>
        <v>1248.0899999999999</v>
      </c>
      <c r="BI6" s="33">
        <f t="shared" si="7"/>
        <v>1168.8</v>
      </c>
      <c r="BJ6" s="33">
        <f t="shared" si="7"/>
        <v>1158.82</v>
      </c>
      <c r="BK6" s="33">
        <f t="shared" si="7"/>
        <v>1167.7</v>
      </c>
      <c r="BL6" s="33">
        <f t="shared" si="7"/>
        <v>1228.58</v>
      </c>
      <c r="BM6" s="33">
        <f t="shared" si="7"/>
        <v>1280.18</v>
      </c>
      <c r="BN6" s="32" t="str">
        <f>IF(BN7="","",IF(BN7="-","【-】","【"&amp;SUBSTITUTE(TEXT(BN7,"#,##0.00"),"-","△")&amp;"】"))</f>
        <v>【1,242.90】</v>
      </c>
      <c r="BO6" s="33">
        <f>IF(BO7="",NA(),BO7)</f>
        <v>55.19</v>
      </c>
      <c r="BP6" s="33">
        <f t="shared" ref="BP6:BX6" si="8">IF(BP7="",NA(),BP7)</f>
        <v>59.06</v>
      </c>
      <c r="BQ6" s="33">
        <f t="shared" si="8"/>
        <v>54.87</v>
      </c>
      <c r="BR6" s="33">
        <f t="shared" si="8"/>
        <v>48.93</v>
      </c>
      <c r="BS6" s="33">
        <f t="shared" si="8"/>
        <v>50.23</v>
      </c>
      <c r="BT6" s="33">
        <f t="shared" si="8"/>
        <v>56.44</v>
      </c>
      <c r="BU6" s="33">
        <f t="shared" si="8"/>
        <v>55.6</v>
      </c>
      <c r="BV6" s="33">
        <f t="shared" si="8"/>
        <v>54.43</v>
      </c>
      <c r="BW6" s="33">
        <f t="shared" si="8"/>
        <v>53.81</v>
      </c>
      <c r="BX6" s="33">
        <f t="shared" si="8"/>
        <v>53.62</v>
      </c>
      <c r="BY6" s="32" t="str">
        <f>IF(BY7="","",IF(BY7="-","【-】","【"&amp;SUBSTITUTE(TEXT(BY7,"#,##0.00"),"-","△")&amp;"】"))</f>
        <v>【33.35】</v>
      </c>
      <c r="BZ6" s="33">
        <f>IF(BZ7="",NA(),BZ7)</f>
        <v>145.91999999999999</v>
      </c>
      <c r="CA6" s="33">
        <f t="shared" ref="CA6:CI6" si="9">IF(CA7="",NA(),CA7)</f>
        <v>141.16999999999999</v>
      </c>
      <c r="CB6" s="33">
        <f t="shared" si="9"/>
        <v>151.41</v>
      </c>
      <c r="CC6" s="33">
        <f t="shared" si="9"/>
        <v>177.18</v>
      </c>
      <c r="CD6" s="33">
        <f t="shared" si="9"/>
        <v>175.43</v>
      </c>
      <c r="CE6" s="33">
        <f t="shared" si="9"/>
        <v>270.7</v>
      </c>
      <c r="CF6" s="33">
        <f t="shared" si="9"/>
        <v>275.86</v>
      </c>
      <c r="CG6" s="33">
        <f t="shared" si="9"/>
        <v>279.8</v>
      </c>
      <c r="CH6" s="33">
        <f t="shared" si="9"/>
        <v>284.64999999999998</v>
      </c>
      <c r="CI6" s="33">
        <f t="shared" si="9"/>
        <v>287.7</v>
      </c>
      <c r="CJ6" s="32" t="str">
        <f>IF(CJ7="","",IF(CJ7="-","【-】","【"&amp;SUBSTITUTE(TEXT(CJ7,"#,##0.00"),"-","△")&amp;"】"))</f>
        <v>【524.69】</v>
      </c>
      <c r="CK6" s="33">
        <f>IF(CK7="",NA(),CK7)</f>
        <v>70.56</v>
      </c>
      <c r="CL6" s="33">
        <f t="shared" ref="CL6:CT6" si="10">IF(CL7="",NA(),CL7)</f>
        <v>70.5</v>
      </c>
      <c r="CM6" s="33">
        <f t="shared" si="10"/>
        <v>69.150000000000006</v>
      </c>
      <c r="CN6" s="33">
        <f t="shared" si="10"/>
        <v>66.86</v>
      </c>
      <c r="CO6" s="33">
        <f t="shared" si="10"/>
        <v>65.31</v>
      </c>
      <c r="CP6" s="33">
        <f t="shared" si="10"/>
        <v>59.84</v>
      </c>
      <c r="CQ6" s="33">
        <f t="shared" si="10"/>
        <v>60.66</v>
      </c>
      <c r="CR6" s="33">
        <f t="shared" si="10"/>
        <v>60.17</v>
      </c>
      <c r="CS6" s="33">
        <f t="shared" si="10"/>
        <v>58.96</v>
      </c>
      <c r="CT6" s="33">
        <f t="shared" si="10"/>
        <v>58.1</v>
      </c>
      <c r="CU6" s="32" t="str">
        <f>IF(CU7="","",IF(CU7="-","【-】","【"&amp;SUBSTITUTE(TEXT(CU7,"#,##0.00"),"-","△")&amp;"】"))</f>
        <v>【57.58】</v>
      </c>
      <c r="CV6" s="33">
        <f>IF(CV7="",NA(),CV7)</f>
        <v>75.89</v>
      </c>
      <c r="CW6" s="33">
        <f t="shared" ref="CW6:DE6" si="11">IF(CW7="",NA(),CW7)</f>
        <v>73.97</v>
      </c>
      <c r="CX6" s="33">
        <f t="shared" si="11"/>
        <v>73.44</v>
      </c>
      <c r="CY6" s="33">
        <f t="shared" si="11"/>
        <v>72.25</v>
      </c>
      <c r="CZ6" s="33">
        <f t="shared" si="11"/>
        <v>72.11</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0.1</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192066</v>
      </c>
      <c r="D7" s="35">
        <v>47</v>
      </c>
      <c r="E7" s="35">
        <v>1</v>
      </c>
      <c r="F7" s="35">
        <v>0</v>
      </c>
      <c r="G7" s="35">
        <v>0</v>
      </c>
      <c r="H7" s="35" t="s">
        <v>93</v>
      </c>
      <c r="I7" s="35" t="s">
        <v>94</v>
      </c>
      <c r="J7" s="35" t="s">
        <v>95</v>
      </c>
      <c r="K7" s="35" t="s">
        <v>96</v>
      </c>
      <c r="L7" s="35" t="s">
        <v>97</v>
      </c>
      <c r="M7" s="36" t="s">
        <v>98</v>
      </c>
      <c r="N7" s="36" t="s">
        <v>99</v>
      </c>
      <c r="O7" s="36">
        <v>26.08</v>
      </c>
      <c r="P7" s="36">
        <v>2224</v>
      </c>
      <c r="Q7" s="36">
        <v>25994</v>
      </c>
      <c r="R7" s="36">
        <v>280.25</v>
      </c>
      <c r="S7" s="36">
        <v>92.75</v>
      </c>
      <c r="T7" s="36">
        <v>6723</v>
      </c>
      <c r="U7" s="36">
        <v>8.7200000000000006</v>
      </c>
      <c r="V7" s="36">
        <v>770.99</v>
      </c>
      <c r="W7" s="36">
        <v>68.83</v>
      </c>
      <c r="X7" s="36">
        <v>83.93</v>
      </c>
      <c r="Y7" s="36">
        <v>80.569999999999993</v>
      </c>
      <c r="Z7" s="36">
        <v>82.26</v>
      </c>
      <c r="AA7" s="36">
        <v>84.54</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1379.8</v>
      </c>
      <c r="BE7" s="36">
        <v>1378.84</v>
      </c>
      <c r="BF7" s="36">
        <v>1366.99</v>
      </c>
      <c r="BG7" s="36">
        <v>1316.2</v>
      </c>
      <c r="BH7" s="36">
        <v>1248.0899999999999</v>
      </c>
      <c r="BI7" s="36">
        <v>1168.8</v>
      </c>
      <c r="BJ7" s="36">
        <v>1158.82</v>
      </c>
      <c r="BK7" s="36">
        <v>1167.7</v>
      </c>
      <c r="BL7" s="36">
        <v>1228.58</v>
      </c>
      <c r="BM7" s="36">
        <v>1280.18</v>
      </c>
      <c r="BN7" s="36">
        <v>1242.9000000000001</v>
      </c>
      <c r="BO7" s="36">
        <v>55.19</v>
      </c>
      <c r="BP7" s="36">
        <v>59.06</v>
      </c>
      <c r="BQ7" s="36">
        <v>54.87</v>
      </c>
      <c r="BR7" s="36">
        <v>48.93</v>
      </c>
      <c r="BS7" s="36">
        <v>50.23</v>
      </c>
      <c r="BT7" s="36">
        <v>56.44</v>
      </c>
      <c r="BU7" s="36">
        <v>55.6</v>
      </c>
      <c r="BV7" s="36">
        <v>54.43</v>
      </c>
      <c r="BW7" s="36">
        <v>53.81</v>
      </c>
      <c r="BX7" s="36">
        <v>53.62</v>
      </c>
      <c r="BY7" s="36">
        <v>33.35</v>
      </c>
      <c r="BZ7" s="36">
        <v>145.91999999999999</v>
      </c>
      <c r="CA7" s="36">
        <v>141.16999999999999</v>
      </c>
      <c r="CB7" s="36">
        <v>151.41</v>
      </c>
      <c r="CC7" s="36">
        <v>177.18</v>
      </c>
      <c r="CD7" s="36">
        <v>175.43</v>
      </c>
      <c r="CE7" s="36">
        <v>270.7</v>
      </c>
      <c r="CF7" s="36">
        <v>275.86</v>
      </c>
      <c r="CG7" s="36">
        <v>279.8</v>
      </c>
      <c r="CH7" s="36">
        <v>284.64999999999998</v>
      </c>
      <c r="CI7" s="36">
        <v>287.7</v>
      </c>
      <c r="CJ7" s="36">
        <v>524.69000000000005</v>
      </c>
      <c r="CK7" s="36">
        <v>70.56</v>
      </c>
      <c r="CL7" s="36">
        <v>70.5</v>
      </c>
      <c r="CM7" s="36">
        <v>69.150000000000006</v>
      </c>
      <c r="CN7" s="36">
        <v>66.86</v>
      </c>
      <c r="CO7" s="36">
        <v>65.31</v>
      </c>
      <c r="CP7" s="36">
        <v>59.84</v>
      </c>
      <c r="CQ7" s="36">
        <v>60.66</v>
      </c>
      <c r="CR7" s="36">
        <v>60.17</v>
      </c>
      <c r="CS7" s="36">
        <v>58.96</v>
      </c>
      <c r="CT7" s="36">
        <v>58.1</v>
      </c>
      <c r="CU7" s="36">
        <v>57.58</v>
      </c>
      <c r="CV7" s="36">
        <v>75.89</v>
      </c>
      <c r="CW7" s="36">
        <v>73.97</v>
      </c>
      <c r="CX7" s="36">
        <v>73.44</v>
      </c>
      <c r="CY7" s="36">
        <v>72.25</v>
      </c>
      <c r="CZ7" s="36">
        <v>72.11</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0.1</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2017-02-15T08:17:43Z</cp:lastPrinted>
  <dcterms:created xsi:type="dcterms:W3CDTF">2016-12-02T02:17:49Z</dcterms:created>
  <dcterms:modified xsi:type="dcterms:W3CDTF">2017-02-20T01:54:57Z</dcterms:modified>
</cp:coreProperties>
</file>