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A70" i="11" l="1"/>
  <c r="AA71" i="11"/>
  <c r="AA72" i="11"/>
  <c r="AA73" i="11"/>
  <c r="AA74" i="11"/>
  <c r="AA68" i="11"/>
  <c r="AA69" i="11"/>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O37" i="9"/>
  <c r="BW37" i="9"/>
  <c r="BE37" i="9"/>
  <c r="AM37" i="9"/>
  <c r="CO36" i="9"/>
  <c r="BW36" i="9"/>
  <c r="BE36" i="9"/>
  <c r="AM36" i="9"/>
  <c r="CO35" i="9"/>
  <c r="BW35" i="9"/>
  <c r="AM35" i="9"/>
  <c r="CO34" i="9"/>
  <c r="BW34" i="9"/>
  <c r="AM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c r="BE35" i="9" s="1"/>
</calcChain>
</file>

<file path=xl/sharedStrings.xml><?xml version="1.0" encoding="utf-8"?>
<sst xmlns="http://schemas.openxmlformats.org/spreadsheetml/2006/main" count="1130" uniqueCount="559">
  <si>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</si>
  <si>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</si>
  <si>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</si>
  <si>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</si>
  <si>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</si>
  <si>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</si>
  <si>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</si>
  <si>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</si>
  <si>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</si>
  <si>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</si>
  <si>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</si>
  <si>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</si>
  <si>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</si>
  <si>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</si>
  <si>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</si>
  <si>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</si>
  <si>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</si>
  <si>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</si>
  <si>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</si>
  <si>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</si>
  <si>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</si>
  <si>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</si>
  <si>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</si>
  <si>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</si>
  <si>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</si>
  <si>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</si>
  <si>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</si>
  <si>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</si>
  <si>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</si>
  <si>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</si>
  <si>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</si>
  <si>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</si>
  <si>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</si>
  <si>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</si>
  <si>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</si>
  <si>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</si>
  <si>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</si>
  <si>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</si>
  <si>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</si>
  <si>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</si>
  <si>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</si>
  <si>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</si>
  <si>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</si>
  <si>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</si>
  <si>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</si>
  <si>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</si>
  <si>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</si>
  <si>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</si>
  <si>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</si>
  <si>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</si>
  <si>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</si>
  <si>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</si>
  <si>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</si>
  <si>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</si>
  <si>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</si>
  <si>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</si>
  <si>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</si>
  <si>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</si>
  <si>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</si>
  <si>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</si>
  <si>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</si>
  <si>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</si>
  <si>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</si>
  <si>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</si>
  <si>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</si>
  <si>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</si>
  <si>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</si>
  <si>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</si>
  <si>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</si>
  <si>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</si>
  <si>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</si>
  <si>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</si>
  <si>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</si>
  <si>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</si>
  <si>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</si>
  <si>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</si>
  <si>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</si>
  <si>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</si>
  <si>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</si>
  <si>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</si>
  <si>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</si>
  <si>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</si>
  <si>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</si>
  <si>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</si>
  <si>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</si>
  <si>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</si>
  <si>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</si>
  <si>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</si>
  <si>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</si>
  <si>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</si>
  <si>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</si>
  <si>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</si>
  <si>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</si>
  <si>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</si>
  <si>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</si>
  <si>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</si>
  <si>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</si>
  <si>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</si>
  <si>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</si>
  <si>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</si>
  <si>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</si>
  <si>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</si>
  <si>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</si>
  <si>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</si>
  <si>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</si>
  <si>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</si>
  <si>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</si>
  <si>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</si>
  <si>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</si>
  <si>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</si>
  <si>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</si>
  <si>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</si>
  <si>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</si>
  <si>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</si>
  <si>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</si>
  <si>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</si>
  <si>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</si>
  <si>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</si>
  <si>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</si>
  <si>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</si>
  <si>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</si>
  <si>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</si>
  <si>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</si>
  <si>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</si>
  <si>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</si>
  <si>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</si>
  <si>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</si>
  <si>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</si>
  <si>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</si>
  <si>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</si>
  <si>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</si>
  <si>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</si>
  <si>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</si>
  <si>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</si>
  <si>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</si>
  <si>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</si>
  <si>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</si>
  <si>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</si>
  <si>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</si>
  <si>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</si>
  <si>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</si>
  <si>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</si>
  <si>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</si>
  <si>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</si>
  <si>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</si>
  <si>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</si>
  <si>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</si>
  <si>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</si>
  <si>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</si>
  <si>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</si>
  <si>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</si>
  <si>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</si>
  <si>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</si>
  <si>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</si>
  <si>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</si>
  <si>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</si>
  <si>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</si>
  <si>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</si>
  <si>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</si>
  <si>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</si>
  <si>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</si>
  <si>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</si>
  <si>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</si>
  <si>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</si>
  <si>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</si>
  <si>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</si>
  <si>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</si>
  <si>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</si>
  <si>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</si>
  <si>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</si>
  <si>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</si>
  <si>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</si>
  <si>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</si>
  <si>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</si>
  <si>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</si>
  <si>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</si>
  <si>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</si>
  <si>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</si>
  <si>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</si>
  <si>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</si>
  <si>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</si>
  <si>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</si>
  <si>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</si>
  <si>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</si>
  <si>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</si>
  <si>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</si>
  <si>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</si>
  <si>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</si>
  <si>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</si>
  <si>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</si>
  <si>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</si>
  <si>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</si>
  <si>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</si>
  <si>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山梨県丹波山村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</si>
  <si>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</si>
  <si>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</si>
  <si>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</si>
  <si>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</si>
  <si>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</si>
  <si>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</si>
  <si>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</si>
  <si>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</si>
  <si>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</si>
  <si>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</si>
  <si>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</si>
  <si>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</si>
  <si>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</si>
  <si>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</si>
  <si>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</si>
  <si>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</si>
  <si>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</si>
  <si>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</si>
  <si>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</si>
  <si>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</si>
  <si>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</si>
  <si>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</si>
  <si>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</si>
  <si>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</si>
  <si>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</si>
  <si>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</si>
  <si>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</si>
  <si>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</si>
  <si>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</si>
  <si>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</si>
  <si>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</si>
  <si>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</si>
  <si>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</si>
  <si>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</si>
  <si>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</si>
  <si>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</si>
  <si>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</si>
  <si>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</si>
  <si>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</si>
  <si>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</si>
  <si>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</si>
  <si>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</si>
  <si>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</si>
  <si>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</si>
  <si>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</si>
  <si>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</si>
  <si>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</si>
  <si>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</si>
  <si>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</si>
  <si>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</si>
  <si>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</si>
  <si>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</si>
  <si>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</si>
  <si>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</si>
  <si>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</si>
  <si>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</si>
  <si>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</si>
  <si>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</si>
  <si>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</si>
  <si>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</si>
  <si>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</si>
  <si>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</si>
  <si>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</si>
  <si>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</si>
  <si>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</si>
  <si>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</si>
  <si>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</si>
  <si>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</si>
  <si>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</si>
  <si>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</si>
  <si>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</si>
  <si>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</si>
  <si>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</si>
  <si>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</si>
  <si>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</si>
  <si>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</si>
  <si>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</si>
  <si>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</si>
  <si>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</si>
  <si>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</si>
  <si>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</si>
  <si>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</si>
  <si>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</si>
  <si>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</si>
  <si>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</si>
  <si>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</si>
  <si>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</si>
  <si>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</si>
  <si>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</si>
  <si>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</si>
  <si>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</si>
  <si>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</si>
  <si>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</si>
  <si>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</si>
  <si>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</si>
  <si>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</si>
  <si>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</si>
  <si>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</si>
  <si>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</si>
  <si>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</si>
  <si>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</si>
  <si>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</si>
  <si>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</si>
  <si>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</si>
  <si>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</si>
  <si>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</si>
  <si>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</si>
  <si>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</si>
  <si>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</si>
  <si>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</si>
  <si>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</si>
  <si>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</si>
  <si>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</si>
  <si>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</si>
  <si>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</si>
  <si>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</si>
  <si>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</si>
  <si>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</si>
  <si>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</si>
  <si>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</si>
  <si>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</si>
  <si>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</si>
  <si>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</si>
  <si>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</si>
  <si>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</si>
  <si>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</si>
  <si>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</si>
  <si>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</si>
  <si>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</si>
  <si>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</si>
  <si>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</si>
  <si>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</si>
  <si>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</si>
  <si>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</si>
  <si>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</si>
  <si>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</si>
  <si>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</si>
  <si>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</si>
  <si>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</si>
  <si>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</si>
  <si>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</si>
  <si>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</si>
  <si>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</si>
  <si>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</si>
  <si>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</si>
  <si>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</si>
  <si>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</si>
  <si>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山梨県丹波山村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</si>
  <si>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</si>
  <si>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</si>
  <si>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</si>
  <si>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</si>
  <si>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</si>
  <si>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</si>
  <si>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</si>
  <si>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</si>
  <si>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</si>
  <si>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</si>
  <si>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</si>
  <si>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</si>
  <si>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</si>
  <si>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</si>
  <si>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</si>
  <si>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</si>
  <si>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</si>
  <si>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</si>
  <si>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</si>
  <si>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</si>
  <si>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</si>
  <si>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</si>
  <si>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</si>
  <si>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</si>
  <si>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</si>
  <si>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</si>
  <si>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</si>
  <si>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</si>
  <si>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</si>
  <si>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</si>
  <si>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</si>
  <si>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</si>
  <si>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</si>
  <si>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</si>
  <si>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</si>
  <si>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</si>
  <si>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</si>
  <si>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</si>
  <si>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</si>
  <si>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</si>
  <si>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</si>
  <si>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</si>
  <si>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</si>
  <si>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</si>
  <si>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</si>
  <si>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</si>
  <si>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</si>
  <si>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</si>
  <si>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</si>
  <si>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</si>
  <si>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</si>
  <si>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</si>
  <si>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</si>
  <si>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</si>
  <si>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</si>
  <si>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</si>
  <si>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</si>
  <si>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</si>
  <si>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</si>
  <si>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</si>
  <si>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</si>
  <si>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</si>
  <si>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</si>
  <si>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</si>
  <si>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</si>
  <si>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</si>
  <si>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</si>
  <si>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</si>
  <si>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</si>
  <si>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</si>
  <si>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</si>
  <si>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</si>
  <si>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</si>
  <si>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</si>
  <si>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</si>
  <si>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</si>
  <si>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</si>
  <si>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</si>
  <si>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</si>
  <si>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</si>
  <si>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</si>
  <si>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</si>
  <si>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</si>
  <si>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</si>
  <si>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</si>
  <si>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</si>
  <si>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</si>
  <si>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</si>
  <si>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</si>
  <si>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</si>
  <si>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</si>
  <si>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</si>
  <si>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</si>
  <si>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</si>
  <si>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</si>
  <si>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</si>
  <si>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</si>
  <si>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</si>
  <si>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</si>
  <si>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</si>
  <si>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</si>
  <si>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</si>
  <si>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</si>
  <si>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</si>
  <si>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</si>
  <si>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</si>
  <si>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</si>
  <si>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</si>
  <si>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</si>
  <si>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</si>
  <si>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</si>
  <si>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</si>
  <si>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</si>
  <si>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</si>
  <si>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</si>
  <si>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</si>
  <si>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</si>
  <si>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</si>
  <si>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</si>
  <si>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</si>
  <si>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</si>
  <si>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</si>
  <si>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</si>
  <si>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</si>
  <si>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</si>
  <si>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</si>
  <si>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</si>
  <si>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</si>
  <si>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</si>
  <si>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</si>
  <si>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</si>
  <si>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</si>
  <si>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</si>
  <si>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</si>
  <si>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</si>
  <si>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</si>
  <si>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</si>
  <si>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</si>
  <si>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</si>
  <si>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</si>
  <si>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</si>
  <si>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</si>
  <si>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</si>
  <si>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</si>
  <si>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</si>
  <si>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</si>
  <si>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</si>
  <si>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</si>
  <si>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</si>
  <si>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</si>
  <si>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</si>
  <si>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</si>
  <si>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</si>
  <si>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</si>
  <si>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</si>
  <si>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</si>
  <si>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</si>
  <si>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</si>
  <si>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</si>
  <si>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</si>
  <si>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</si>
  <si>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</si>
  <si>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</si>
  <si>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</si>
  <si>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</si>
  <si>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</si>
  <si>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</si>
  <si>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</si>
  <si>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</si>
  <si>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</si>
  <si>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</si>
  <si>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</si>
  <si>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</si>
  <si>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</si>
  <si>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</si>
  <si>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</si>
  <si>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</si>
  <si>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</si>
  <si>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</si>
  <si>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</si>
  <si>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</si>
  <si>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</si>
  <si>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</si>
  <si>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国民健康保険特別会計事業勘定</t>
  </si>
  <si>
    <t>介護保険特別会計</t>
  </si>
  <si>
    <t>後期高齢者医療特別会計</t>
  </si>
  <si>
    <t>簡易水道事業特別会計</t>
  </si>
  <si>
    <t>特定環境保全公共下水道事業特別会計</t>
  </si>
  <si>
    <t>教育奨励資金特別会計</t>
  </si>
  <si>
    <t>温泉事業特別会計</t>
  </si>
  <si>
    <t>その他会計（赤字）</t>
  </si>
  <si>
    <t>その他会計（黒字）</t>
  </si>
  <si>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</si>
  <si>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</si>
  <si>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</si>
  <si>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</si>
  <si>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</si>
  <si>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</si>
  <si>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</si>
  <si>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</si>
  <si>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t>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</si>
  <si>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</si>
  <si>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</si>
  <si>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</si>
  <si>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</si>
  <si>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</si>
  <si>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</si>
  <si>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</si>
  <si>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</si>
  <si>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</si>
  <si>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</si>
  <si>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</si>
  <si>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</si>
  <si>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実質公債費比率は減少傾向にあるが、ここ数年は起債額が増加しているため比率が上昇していくと考えられるので将来負担比率が上がらないよう注意していく。</t>
    <rPh sb="0" eb="2">
      <t>ジッシツ</t>
    </rPh>
    <rPh sb="2" eb="5">
      <t>コウサイヒ</t>
    </rPh>
    <rPh sb="5" eb="7">
      <t>ヒリツ</t>
    </rPh>
    <rPh sb="8" eb="10">
      <t>ゲンショウ</t>
    </rPh>
    <rPh sb="10" eb="12">
      <t>ケイコウ</t>
    </rPh>
    <rPh sb="19" eb="21">
      <t>スウネン</t>
    </rPh>
    <rPh sb="22" eb="24">
      <t>キサイ</t>
    </rPh>
    <rPh sb="24" eb="25">
      <t>ガク</t>
    </rPh>
    <rPh sb="26" eb="28">
      <t>ゾウカ</t>
    </rPh>
    <rPh sb="34" eb="36">
      <t>ヒリツ</t>
    </rPh>
    <rPh sb="37" eb="39">
      <t>ジョウショウ</t>
    </rPh>
    <rPh sb="44" eb="45">
      <t>カンガ</t>
    </rPh>
    <rPh sb="51" eb="53">
      <t>ショウライ</t>
    </rPh>
    <rPh sb="53" eb="55">
      <t>フタン</t>
    </rPh>
    <rPh sb="55" eb="57">
      <t>ヒリツ</t>
    </rPh>
    <rPh sb="58" eb="59">
      <t>ア</t>
    </rPh>
    <rPh sb="65" eb="67">
      <t>チュウイ</t>
    </rPh>
    <phoneticPr fontId="5"/>
  </si>
  <si>
    <t>（　参考　）</t>
    <rPh sb="2" eb="4">
      <t>サンコウ</t>
    </rPh>
    <phoneticPr fontId="5"/>
  </si>
  <si>
    <t>実質公債費比率</t>
    <rPh sb="0" eb="2">
      <t>ジッシツ</t>
    </rPh>
    <rPh sb="2" eb="5">
      <t>コウサイヒ</t>
    </rPh>
    <rPh sb="5" eb="7">
      <t>ヒリツ</t>
    </rPh>
    <phoneticPr fontId="5"/>
  </si>
  <si>
    <t xml:space="preserve">地方債の新規発行を抑制してきたことと余剰金を基金に積み立てていることにより、将来負担比率は低い。有形固定資産減価償却率は類似団体に比べ高い。橋梁等のインフラ、昭和40年代に建築された役場庁舎・中央公民館等の数値が高いのが主な原因である。今後は公共施設等総合管理計画に基づき老朽化対策に取り組んで行く。
</t>
    <rPh sb="0" eb="3">
      <t>チホウサイ</t>
    </rPh>
    <rPh sb="4" eb="6">
      <t>シンキ</t>
    </rPh>
    <rPh sb="6" eb="8">
      <t>ハッコウ</t>
    </rPh>
    <rPh sb="9" eb="11">
      <t>ヨクセイ</t>
    </rPh>
    <rPh sb="18" eb="21">
      <t>ヨジョウキン</t>
    </rPh>
    <rPh sb="22" eb="24">
      <t>キキン</t>
    </rPh>
    <rPh sb="25" eb="26">
      <t>ツ</t>
    </rPh>
    <rPh sb="27" eb="28">
      <t>タ</t>
    </rPh>
    <rPh sb="38" eb="40">
      <t>ショウライ</t>
    </rPh>
    <rPh sb="40" eb="42">
      <t>フタン</t>
    </rPh>
    <rPh sb="42" eb="44">
      <t>ヒリツ</t>
    </rPh>
    <rPh sb="45" eb="46">
      <t>ヒク</t>
    </rPh>
    <rPh sb="48" eb="50">
      <t>ユウケイ</t>
    </rPh>
    <rPh sb="50" eb="52">
      <t>コテイ</t>
    </rPh>
    <rPh sb="52" eb="54">
      <t>シサン</t>
    </rPh>
    <rPh sb="54" eb="56">
      <t>ゲンカ</t>
    </rPh>
    <rPh sb="56" eb="58">
      <t>ショウキャク</t>
    </rPh>
    <rPh sb="58" eb="59">
      <t>リツ</t>
    </rPh>
    <rPh sb="60" eb="62">
      <t>ルイジ</t>
    </rPh>
    <rPh sb="62" eb="64">
      <t>ダンタイ</t>
    </rPh>
    <rPh sb="65" eb="66">
      <t>クラ</t>
    </rPh>
    <rPh sb="67" eb="68">
      <t>タカ</t>
    </rPh>
    <rPh sb="70" eb="72">
      <t>キョウリョウ</t>
    </rPh>
    <rPh sb="72" eb="73">
      <t>トウ</t>
    </rPh>
    <rPh sb="79" eb="81">
      <t>ショウワ</t>
    </rPh>
    <rPh sb="83" eb="85">
      <t>ネンダイ</t>
    </rPh>
    <rPh sb="86" eb="88">
      <t>ケンチク</t>
    </rPh>
    <rPh sb="91" eb="93">
      <t>ヤクバ</t>
    </rPh>
    <rPh sb="93" eb="95">
      <t>チョウシャ</t>
    </rPh>
    <rPh sb="96" eb="98">
      <t>チュウオウ</t>
    </rPh>
    <rPh sb="98" eb="101">
      <t>コウミンカン</t>
    </rPh>
    <rPh sb="101" eb="102">
      <t>トウ</t>
    </rPh>
    <rPh sb="103" eb="105">
      <t>スウチ</t>
    </rPh>
    <rPh sb="106" eb="107">
      <t>タカ</t>
    </rPh>
    <rPh sb="110" eb="111">
      <t>オモ</t>
    </rPh>
    <rPh sb="112" eb="114">
      <t>ゲンイン</t>
    </rPh>
    <rPh sb="118" eb="120">
      <t>コンゴ</t>
    </rPh>
    <rPh sb="121" eb="123">
      <t>コウキョウ</t>
    </rPh>
    <rPh sb="123" eb="125">
      <t>シセツ</t>
    </rPh>
    <rPh sb="125" eb="126">
      <t>トウ</t>
    </rPh>
    <rPh sb="126" eb="128">
      <t>ソウゴウ</t>
    </rPh>
    <rPh sb="128" eb="130">
      <t>カンリ</t>
    </rPh>
    <rPh sb="130" eb="132">
      <t>ケイカク</t>
    </rPh>
    <rPh sb="133" eb="134">
      <t>モト</t>
    </rPh>
    <rPh sb="136" eb="139">
      <t>ロウキュウカ</t>
    </rPh>
    <rPh sb="139" eb="141">
      <t>タイサク</t>
    </rPh>
    <rPh sb="142" eb="143">
      <t>ト</t>
    </rPh>
    <rPh sb="144" eb="145">
      <t>ク</t>
    </rPh>
    <rPh sb="147" eb="148">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</si>
</sst>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298203</c:v>
                </c:pt>
                <c:pt idx="1">
                  <c:v>188710</c:v>
                </c:pt>
                <c:pt idx="2">
                  <c:v>287046</c:v>
                </c:pt>
                <c:pt idx="3">
                  <c:v>674387</c:v>
                </c:pt>
                <c:pt idx="4">
                  <c:v>607813</c:v>
                </c:pt>
              </c:numCache>
            </c:numRef>
          </c:val>
          <c:smooth val="0"/>
        </c:ser>
        <c:dLbls>
          <c:showLegendKey val="0"/>
          <c:showVal val="0"/>
          <c:showCatName val="0"/>
          <c:showSerName val="0"/>
          <c:showPercent val="0"/>
          <c:showBubbleSize val="0"/>
        </c:dLbls>
        <c:marker val="1"/>
        <c:smooth val="0"/>
        <c:axId val="107021440"/>
        <c:axId val="107023360"/>
      </c:lineChart>
      <c:catAx>
        <c:axId val="107021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23360"/>
        <c:crosses val="autoZero"/>
        <c:auto val="1"/>
        <c:lblAlgn val="ctr"/>
        <c:lblOffset val="100"/>
        <c:tickLblSkip val="1"/>
        <c:tickMarkSkip val="1"/>
        <c:noMultiLvlLbl val="0"/>
      </c:catAx>
      <c:valAx>
        <c:axId val="10702336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21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20.98</c:v>
                </c:pt>
                <c:pt idx="1">
                  <c:v>13.81</c:v>
                </c:pt>
                <c:pt idx="2">
                  <c:v>21.67</c:v>
                </c:pt>
                <c:pt idx="3">
                  <c:v>24.12</c:v>
                </c:pt>
                <c:pt idx="4">
                  <c:v>48.94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39.799999999999997</c:v>
                </c:pt>
                <c:pt idx="1">
                  <c:v>34.229999999999997</c:v>
                </c:pt>
                <c:pt idx="2">
                  <c:v>37.299999999999997</c:v>
                </c:pt>
                <c:pt idx="3">
                  <c:v>44.74</c:v>
                </c:pt>
                <c:pt idx="4">
                  <c:v>41.8</c:v>
                </c:pt>
              </c:numCache>
            </c:numRef>
          </c:val>
        </c:ser>
        <c:dLbls>
          <c:showLegendKey val="0"/>
          <c:showVal val="0"/>
          <c:showCatName val="0"/>
          <c:showSerName val="0"/>
          <c:showPercent val="0"/>
          <c:showBubbleSize val="0"/>
        </c:dLbls>
        <c:gapWidth val="250"/>
        <c:overlap val="100"/>
        <c:axId val="122925824"/>
        <c:axId val="122927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1.34</c:v>
                </c:pt>
                <c:pt idx="1">
                  <c:v>0.62</c:v>
                </c:pt>
                <c:pt idx="2">
                  <c:v>10.01</c:v>
                </c:pt>
                <c:pt idx="3">
                  <c:v>1.95</c:v>
                </c:pt>
                <c:pt idx="4">
                  <c:v>26.4</c:v>
                </c:pt>
              </c:numCache>
            </c:numRef>
          </c:val>
          <c:smooth val="0"/>
        </c:ser>
        <c:dLbls>
          <c:showLegendKey val="0"/>
          <c:showVal val="0"/>
          <c:showCatName val="0"/>
          <c:showSerName val="0"/>
          <c:showPercent val="0"/>
          <c:showBubbleSize val="0"/>
        </c:dLbls>
        <c:marker val="1"/>
        <c:smooth val="0"/>
        <c:axId val="122925824"/>
        <c:axId val="122927744"/>
      </c:lineChart>
      <c:catAx>
        <c:axId val="1229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927744"/>
        <c:crosses val="autoZero"/>
        <c:auto val="1"/>
        <c:lblAlgn val="ctr"/>
        <c:lblOffset val="100"/>
        <c:tickLblSkip val="1"/>
        <c:tickMarkSkip val="1"/>
        <c:noMultiLvlLbl val="0"/>
      </c:catAx>
      <c:valAx>
        <c:axId val="12292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2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0.84</c:v>
                </c:pt>
                <c:pt idx="2">
                  <c:v>#N/A</c:v>
                </c:pt>
                <c:pt idx="3">
                  <c:v>0.85</c:v>
                </c:pt>
                <c:pt idx="4">
                  <c:v>#N/A</c:v>
                </c:pt>
                <c:pt idx="5">
                  <c:v>0.41</c:v>
                </c:pt>
                <c:pt idx="6">
                  <c:v>#N/A</c:v>
                </c:pt>
                <c:pt idx="7">
                  <c:v>0.98</c:v>
                </c:pt>
                <c:pt idx="8">
                  <c:v>#N/A</c:v>
                </c:pt>
                <c:pt idx="9">
                  <c:v>0.27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2.58</c:v>
                </c:pt>
                <c:pt idx="2">
                  <c:v>#N/A</c:v>
                </c:pt>
                <c:pt idx="3">
                  <c:v>2.79</c:v>
                </c:pt>
                <c:pt idx="4">
                  <c:v>#N/A</c:v>
                </c:pt>
                <c:pt idx="5">
                  <c:v>4.6399999999999997</c:v>
                </c:pt>
                <c:pt idx="6">
                  <c:v>#N/A</c:v>
                </c:pt>
                <c:pt idx="7">
                  <c:v>2.23</c:v>
                </c:pt>
                <c:pt idx="8">
                  <c:v>#N/A</c:v>
                </c:pt>
                <c:pt idx="9">
                  <c:v>0.25</c:v>
                </c:pt>
              </c:numCache>
            </c:numRef>
          </c:val>
        </c:ser>
        <c:ser>
          <c:idx val="3"/>
          <c:order val="3"/>
          <c:tx>
            <c:strRef>
              <c:f>データシート!$A$30</c:f>
              <c:strCache>
                <c:ptCount val="1"/>
                <c:pt idx="0">
                  <c:v>教育奨励資金特別会計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0.28000000000000003</c:v>
                </c:pt>
                <c:pt idx="4">
                  <c:v>#N/A</c:v>
                </c:pt>
                <c:pt idx="5">
                  <c:v>0.06</c:v>
                </c:pt>
                <c:pt idx="6">
                  <c:v>#N/A</c:v>
                </c:pt>
                <c:pt idx="7">
                  <c:v>0.18</c:v>
                </c:pt>
                <c:pt idx="8">
                  <c:v>#N/A</c:v>
                </c:pt>
                <c:pt idx="9">
                  <c:v>0.3</c:v>
                </c:pt>
              </c:numCache>
            </c:numRef>
          </c:val>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1.05</c:v>
                </c:pt>
                <c:pt idx="4">
                  <c:v>#N/A</c:v>
                </c:pt>
                <c:pt idx="5">
                  <c:v>0.96</c:v>
                </c:pt>
                <c:pt idx="6">
                  <c:v>#N/A</c:v>
                </c:pt>
                <c:pt idx="7">
                  <c:v>0.39</c:v>
                </c:pt>
                <c:pt idx="8">
                  <c:v>#N/A</c:v>
                </c:pt>
                <c:pt idx="9">
                  <c:v>0.44</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1.36</c:v>
                </c:pt>
                <c:pt idx="4">
                  <c:v>#N/A</c:v>
                </c:pt>
                <c:pt idx="5">
                  <c:v>2.08</c:v>
                </c:pt>
                <c:pt idx="6">
                  <c:v>#N/A</c:v>
                </c:pt>
                <c:pt idx="7">
                  <c:v>0.71</c:v>
                </c:pt>
                <c:pt idx="8">
                  <c:v>#N/A</c:v>
                </c:pt>
                <c:pt idx="9">
                  <c:v>0.49</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0.03</c:v>
                </c:pt>
                <c:pt idx="4">
                  <c:v>#N/A</c:v>
                </c:pt>
                <c:pt idx="5">
                  <c:v>0.01</c:v>
                </c:pt>
                <c:pt idx="6">
                  <c:v>#N/A</c:v>
                </c:pt>
                <c:pt idx="7">
                  <c:v>0.51</c:v>
                </c:pt>
                <c:pt idx="8">
                  <c:v>#N/A</c:v>
                </c:pt>
                <c:pt idx="9">
                  <c:v>0.51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1.42</c:v>
                </c:pt>
                <c:pt idx="2">
                  <c:v>#N/A</c:v>
                </c:pt>
                <c:pt idx="3">
                  <c:v>1.23</c:v>
                </c:pt>
                <c:pt idx="4">
                  <c:v>#N/A</c:v>
                </c:pt>
                <c:pt idx="5">
                  <c:v>1.4</c:v>
                </c:pt>
                <c:pt idx="6">
                  <c:v>#N/A</c:v>
                </c:pt>
                <c:pt idx="7">
                  <c:v>1.26</c:v>
                </c:pt>
                <c:pt idx="8">
                  <c:v>#N/A</c:v>
                </c:pt>
                <c:pt idx="9">
                  <c:v>1.33</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2.63</c:v>
                </c:pt>
                <c:pt idx="2">
                  <c:v>#N/A</c:v>
                </c:pt>
                <c:pt idx="3">
                  <c:v>3.23</c:v>
                </c:pt>
                <c:pt idx="4">
                  <c:v>#N/A</c:v>
                </c:pt>
                <c:pt idx="5">
                  <c:v>2.4</c:v>
                </c:pt>
                <c:pt idx="6">
                  <c:v>#N/A</c:v>
                </c:pt>
                <c:pt idx="7">
                  <c:v>2.69</c:v>
                </c:pt>
                <c:pt idx="8">
                  <c:v>#N/A</c:v>
                </c:pt>
                <c:pt idx="9">
                  <c:v>1.36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17.66</c:v>
                </c:pt>
                <c:pt idx="2">
                  <c:v>#N/A</c:v>
                </c:pt>
                <c:pt idx="3">
                  <c:v>10.050000000000001</c:v>
                </c:pt>
                <c:pt idx="4">
                  <c:v>#N/A</c:v>
                </c:pt>
                <c:pt idx="5">
                  <c:v>16.72</c:v>
                </c:pt>
                <c:pt idx="6">
                  <c:v>#N/A</c:v>
                </c:pt>
                <c:pt idx="7">
                  <c:v>21.37</c:v>
                </c:pt>
                <c:pt idx="8">
                  <c:v>#N/A</c:v>
                </c:pt>
                <c:pt idx="9">
                  <c:v>48.28</c:v>
                </c:pt>
              </c:numCache>
            </c:numRef>
          </c:val>
        </c:ser>
        <c:dLbls>
          <c:showLegendKey val="0"/>
          <c:showVal val="0"/>
          <c:showCatName val="0"/>
          <c:showSerName val="0"/>
          <c:showPercent val="0"/>
          <c:showBubbleSize val="0"/>
        </c:dLbls>
        <c:gapWidth val="150"/>
        <c:overlap val="100"/>
        <c:axId val="96135424"/>
        <c:axId val="96137216"/>
      </c:barChart>
      <c:catAx>
        <c:axId val="9613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37216"/>
        <c:crosses val="autoZero"/>
        <c:auto val="1"/>
        <c:lblAlgn val="ctr"/>
        <c:lblOffset val="100"/>
        <c:tickLblSkip val="1"/>
        <c:tickMarkSkip val="1"/>
        <c:noMultiLvlLbl val="0"/>
      </c:catAx>
      <c:valAx>
        <c:axId val="9613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3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201</c:v>
                </c:pt>
                <c:pt idx="5">
                  <c:v>180</c:v>
                </c:pt>
                <c:pt idx="8">
                  <c:v>167</c:v>
                </c:pt>
                <c:pt idx="11">
                  <c:v>162</c:v>
                </c:pt>
                <c:pt idx="14">
                  <c:v>152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c:v>
                </c:pt>
                <c:pt idx="3">
                  <c:v>73</c:v>
                </c:pt>
                <c:pt idx="6">
                  <c:v>68</c:v>
                </c:pt>
                <c:pt idx="9">
                  <c:v>61</c:v>
                </c:pt>
                <c:pt idx="12">
                  <c:v>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171</c:v>
                </c:pt>
                <c:pt idx="3">
                  <c:v>141</c:v>
                </c:pt>
                <c:pt idx="6">
                  <c:v>124</c:v>
                </c:pt>
                <c:pt idx="9">
                  <c:v>122</c:v>
                </c:pt>
                <c:pt idx="12">
                  <c:v>113</c:v>
                </c:pt>
              </c:numCache>
            </c:numRef>
          </c:val>
        </c:ser>
        <c:dLbls>
          <c:showLegendKey val="0"/>
          <c:showVal val="0"/>
          <c:showCatName val="0"/>
          <c:showSerName val="0"/>
          <c:showPercent val="0"/>
          <c:showBubbleSize val="0"/>
        </c:dLbls>
        <c:gapWidth val="100"/>
        <c:overlap val="100"/>
        <c:axId val="120444800"/>
        <c:axId val="12045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c:v>
                </c:pt>
                <c:pt idx="2">
                  <c:v>#N/A</c:v>
                </c:pt>
                <c:pt idx="3">
                  <c:v>#N/A</c:v>
                </c:pt>
                <c:pt idx="4">
                  <c:v>34</c:v>
                </c:pt>
                <c:pt idx="5">
                  <c:v>#N/A</c:v>
                </c:pt>
                <c:pt idx="6">
                  <c:v>#N/A</c:v>
                </c:pt>
                <c:pt idx="7">
                  <c:v>25</c:v>
                </c:pt>
                <c:pt idx="8">
                  <c:v>#N/A</c:v>
                </c:pt>
                <c:pt idx="9">
                  <c:v>#N/A</c:v>
                </c:pt>
                <c:pt idx="10">
                  <c:v>21</c:v>
                </c:pt>
                <c:pt idx="11">
                  <c:v>#N/A</c:v>
                </c:pt>
                <c:pt idx="12">
                  <c:v>#N/A</c:v>
                </c:pt>
                <c:pt idx="13">
                  <c:v>12</c:v>
                </c:pt>
                <c:pt idx="14">
                  <c:v>#N/A</c:v>
                </c:pt>
              </c:numCache>
            </c:numRef>
          </c:val>
          <c:smooth val="0"/>
        </c:ser>
        <c:dLbls>
          <c:showLegendKey val="0"/>
          <c:showVal val="0"/>
          <c:showCatName val="0"/>
          <c:showSerName val="0"/>
          <c:showPercent val="0"/>
          <c:showBubbleSize val="0"/>
        </c:dLbls>
        <c:marker val="1"/>
        <c:smooth val="0"/>
        <c:axId val="120444800"/>
        <c:axId val="120451072"/>
      </c:lineChart>
      <c:catAx>
        <c:axId val="12044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451072"/>
        <c:crosses val="autoZero"/>
        <c:auto val="1"/>
        <c:lblAlgn val="ctr"/>
        <c:lblOffset val="100"/>
        <c:tickLblSkip val="1"/>
        <c:tickMarkSkip val="1"/>
        <c:noMultiLvlLbl val="0"/>
      </c:catAx>
      <c:valAx>
        <c:axId val="1204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4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1405</c:v>
                </c:pt>
                <c:pt idx="5">
                  <c:v>1282</c:v>
                </c:pt>
                <c:pt idx="8">
                  <c:v>1248</c:v>
                </c:pt>
                <c:pt idx="11">
                  <c:v>1236</c:v>
                </c:pt>
                <c:pt idx="14">
                  <c:v>1370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478</c:v>
                </c:pt>
                <c:pt idx="5">
                  <c:v>433</c:v>
                </c:pt>
                <c:pt idx="8">
                  <c:v>388</c:v>
                </c:pt>
                <c:pt idx="11">
                  <c:v>341</c:v>
                </c:pt>
                <c:pt idx="14">
                  <c:v>297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1240</c:v>
                </c:pt>
                <c:pt idx="5">
                  <c:v>1502</c:v>
                </c:pt>
                <c:pt idx="8">
                  <c:v>1751</c:v>
                </c:pt>
                <c:pt idx="11">
                  <c:v>1877</c:v>
                </c:pt>
                <c:pt idx="14">
                  <c:v>1875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240</c:v>
                </c:pt>
                <c:pt idx="3">
                  <c:v>237</c:v>
                </c:pt>
                <c:pt idx="6">
                  <c:v>206</c:v>
                </c:pt>
                <c:pt idx="9">
                  <c:v>272</c:v>
                </c:pt>
                <c:pt idx="12">
                  <c:v>204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1</c:v>
                </c:pt>
                <c:pt idx="9">
                  <c:v>2</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969</c:v>
                </c:pt>
                <c:pt idx="3">
                  <c:v>887</c:v>
                </c:pt>
                <c:pt idx="6">
                  <c:v>819</c:v>
                </c:pt>
                <c:pt idx="9">
                  <c:v>723</c:v>
                </c:pt>
                <c:pt idx="12">
                  <c:v>622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1046</c:v>
                </c:pt>
                <c:pt idx="3">
                  <c:v>979</c:v>
                </c:pt>
                <c:pt idx="6">
                  <c:v>984</c:v>
                </c:pt>
                <c:pt idx="9">
                  <c:v>1111</c:v>
                </c:pt>
                <c:pt idx="12">
                  <c:v>1293</c:v>
                </c:pt>
              </c:numCache>
            </c:numRef>
          </c:val>
        </c:ser>
        <c:dLbls>
          <c:showLegendKey val="0"/>
          <c:showVal val="0"/>
          <c:showCatName val="0"/>
          <c:showSerName val="0"/>
          <c:showPercent val="0"/>
          <c:showBubbleSize val="0"/>
        </c:dLbls>
        <c:gapWidth val="100"/>
        <c:overlap val="100"/>
        <c:axId val="98674560"/>
        <c:axId val="9868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674560"/>
        <c:axId val="98684928"/>
      </c:lineChart>
      <c:catAx>
        <c:axId val="986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684928"/>
        <c:crosses val="autoZero"/>
        <c:auto val="1"/>
        <c:lblAlgn val="ctr"/>
        <c:lblOffset val="100"/>
        <c:tickLblSkip val="1"/>
        <c:tickMarkSkip val="1"/>
        <c:noMultiLvlLbl val="0"/>
      </c:catAx>
      <c:valAx>
        <c:axId val="9868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7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70.599999999999994</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23356672"/>
        <c:axId val="123358592"/>
      </c:scatterChart>
      <c:valAx>
        <c:axId val="123356672"/>
        <c:scaling>
          <c:orientation val="minMax"/>
          <c:max val="66.899999999999991"/>
          <c:min val="4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58592"/>
        <c:crosses val="autoZero"/>
        <c:crossBetween val="midCat"/>
      </c:valAx>
      <c:valAx>
        <c:axId val="1233585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56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7.5</c:v>
                </c:pt>
                <c:pt idx="1">
                  <c:v>5.7</c:v>
                </c:pt>
                <c:pt idx="2">
                  <c:v>4.5999999999999996</c:v>
                </c:pt>
                <c:pt idx="3">
                  <c:v>3.6</c:v>
                </c:pt>
                <c:pt idx="4">
                  <c:v>2.6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3405056"/>
        <c:axId val="123406976"/>
      </c:scatterChart>
      <c:valAx>
        <c:axId val="12340505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406976"/>
        <c:crosses val="autoZero"/>
        <c:crossBetween val="midCat"/>
      </c:valAx>
      <c:valAx>
        <c:axId val="123406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405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新規発行地方債を抑制していたため償還額は年々減少しているが、ここ数年大きな事業を実施し地方債を発行したため、今後は上昇すると考えられる。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下水道会計や簡易水道会計によるもので、新規借り入れがないためここ数年減少し続けている。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減少傾向に推移している。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実質公債費比率の分子</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実質公債費比率の分子の額は減少している。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ついては、新規発行の増に伴い昨年に比べ上昇している。今後は新規発行地方債を抑制し減少に努める。充当可能基金は積立を行ってきたことにより年々増加傾向にある。今後も引き続きの積立金の増額を図り、比率の低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
590
101.30
2,080,692
1,633,315
433,148
885,086
1,292,562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[ 70.6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役場庁舎等大きな建物が建築後年数を経過しているため数値が高い。</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120142</xdr:rowOff>
    </xdr:from>
    <xdr:to>
      <xdr:col>3</xdr:col>
      <xdr:colOff>1170940</xdr:colOff>
      <xdr:row>33</xdr:row>
      <xdr:rowOff>77216</xdr:rowOff>
    </xdr:to>
    <xdr:cxnSp macro="">
      <xdr:nvCxnSpPr>
        <xdr:cNvPr id="68" name="直線コネクタ 67"/>
        <xdr:cNvCxnSpPr/>
      </xdr:nvCxnSpPr>
      <xdr:spPr>
        <a:xfrm flipV="1">
          <a:off x="4760595" y="535889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81043</xdr:rowOff>
    </xdr:from>
    <xdr:ext cx="405111" cy="259045"/>
    <xdr:sp macro="" textlink="">
      <xdr:nvSpPr>
        <xdr:cNvPr id="69" name="有形固定資産減価償却率最小値テキスト"/>
        <xdr:cNvSpPr txBox="1"/>
      </xdr:nvSpPr>
      <xdr:spPr>
        <a:xfrm>
          <a:off x="4813300" y="651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3</xdr:col>
      <xdr:colOff>1082675</xdr:colOff>
      <xdr:row>33</xdr:row>
      <xdr:rowOff>77216</xdr:rowOff>
    </xdr:from>
    <xdr:to>
      <xdr:col>3</xdr:col>
      <xdr:colOff>1260475</xdr:colOff>
      <xdr:row>33</xdr:row>
      <xdr:rowOff>77216</xdr:rowOff>
    </xdr:to>
    <xdr:cxnSp macro="">
      <xdr:nvCxnSpPr>
        <xdr:cNvPr id="70" name="直線コネクタ 69"/>
        <xdr:cNvCxnSpPr/>
      </xdr:nvCxnSpPr>
      <xdr:spPr>
        <a:xfrm>
          <a:off x="4673600" y="6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66819</xdr:rowOff>
    </xdr:from>
    <xdr:ext cx="405111" cy="259045"/>
    <xdr:sp macro="" textlink="">
      <xdr:nvSpPr>
        <xdr:cNvPr id="71" name="有形固定資産減価償却率最大値テキスト"/>
        <xdr:cNvSpPr txBox="1"/>
      </xdr:nvSpPr>
      <xdr:spPr>
        <a:xfrm>
          <a:off x="4813300" y="513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3</xdr:col>
      <xdr:colOff>1082675</xdr:colOff>
      <xdr:row>26</xdr:row>
      <xdr:rowOff>120142</xdr:rowOff>
    </xdr:from>
    <xdr:to>
      <xdr:col>3</xdr:col>
      <xdr:colOff>1260475</xdr:colOff>
      <xdr:row>26</xdr:row>
      <xdr:rowOff>120142</xdr:rowOff>
    </xdr:to>
    <xdr:cxnSp macro="">
      <xdr:nvCxnSpPr>
        <xdr:cNvPr id="72" name="直線コネクタ 71"/>
        <xdr:cNvCxnSpPr/>
      </xdr:nvCxnSpPr>
      <xdr:spPr>
        <a:xfrm>
          <a:off x="4673600" y="535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5351</xdr:rowOff>
    </xdr:from>
    <xdr:ext cx="405111" cy="259045"/>
    <xdr:sp macro="" textlink="">
      <xdr:nvSpPr>
        <xdr:cNvPr id="73" name="有形固定資産減価償却率平均値テキスト"/>
        <xdr:cNvSpPr txBox="1"/>
      </xdr:nvSpPr>
      <xdr:spPr>
        <a:xfrm>
          <a:off x="4813300" y="592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26924</xdr:rowOff>
    </xdr:from>
    <xdr:to>
      <xdr:col>3</xdr:col>
      <xdr:colOff>1222375</xdr:colOff>
      <xdr:row>30</xdr:row>
      <xdr:rowOff>128524</xdr:rowOff>
    </xdr:to>
    <xdr:sp macro="" textlink="">
      <xdr:nvSpPr>
        <xdr:cNvPr id="74" name="フローチャート : 判断 73"/>
        <xdr:cNvSpPr/>
      </xdr:nvSpPr>
      <xdr:spPr>
        <a:xfrm>
          <a:off x="4711700" y="595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69342</xdr:rowOff>
    </xdr:from>
    <xdr:to>
      <xdr:col>3</xdr:col>
      <xdr:colOff>1222375</xdr:colOff>
      <xdr:row>26</xdr:row>
      <xdr:rowOff>170942</xdr:rowOff>
    </xdr:to>
    <xdr:sp macro="" textlink="">
      <xdr:nvSpPr>
        <xdr:cNvPr id="80" name="円/楕円 79"/>
        <xdr:cNvSpPr/>
      </xdr:nvSpPr>
      <xdr:spPr>
        <a:xfrm>
          <a:off x="4711700" y="530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22369</xdr:rowOff>
    </xdr:from>
    <xdr:ext cx="405111" cy="259045"/>
    <xdr:sp macro="" textlink="">
      <xdr:nvSpPr>
        <xdr:cNvPr id="81" name="有形固定資産減価償却率該当値テキスト"/>
        <xdr:cNvSpPr txBox="1"/>
      </xdr:nvSpPr>
      <xdr:spPr>
        <a:xfrm>
          <a:off x="4813300" y="526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
590
101.30
2,080,692
1,633,315
433,148
885,086
1,292,562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42</xdr:row>
      <xdr:rowOff>48985</xdr:rowOff>
    </xdr:to>
    <xdr:cxnSp macro="">
      <xdr:nvCxnSpPr>
        <xdr:cNvPr id="59" name="直線コネクタ 58"/>
        <xdr:cNvCxnSpPr/>
      </xdr:nvCxnSpPr>
      <xdr:spPr>
        <a:xfrm flipV="1">
          <a:off x="4634865" y="56388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52812</xdr:rowOff>
    </xdr:from>
    <xdr:ext cx="405111" cy="259045"/>
    <xdr:sp macro="" textlink="">
      <xdr:nvSpPr>
        <xdr:cNvPr id="60" name="【道路】&#10;有形固定資産減価償却率最小値テキスト"/>
        <xdr:cNvSpPr txBox="1"/>
      </xdr:nvSpPr>
      <xdr:spPr>
        <a:xfrm>
          <a:off x="4724400"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48985</xdr:rowOff>
    </xdr:from>
    <xdr:to>
      <xdr:col>6</xdr:col>
      <xdr:colOff>600075</xdr:colOff>
      <xdr:row>42</xdr:row>
      <xdr:rowOff>48985</xdr:rowOff>
    </xdr:to>
    <xdr:cxnSp macro="">
      <xdr:nvCxnSpPr>
        <xdr:cNvPr id="61" name="直線コネクタ 60"/>
        <xdr:cNvCxnSpPr/>
      </xdr:nvCxnSpPr>
      <xdr:spPr>
        <a:xfrm>
          <a:off x="4546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62" name="【道路】&#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3" name="直線コネクタ 62"/>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28320</xdr:rowOff>
    </xdr:from>
    <xdr:ext cx="405111" cy="259045"/>
    <xdr:sp macro="" textlink="">
      <xdr:nvSpPr>
        <xdr:cNvPr id="64" name="【道路】&#10;有形固定資産減価償却率平均値テキスト"/>
        <xdr:cNvSpPr txBox="1"/>
      </xdr:nvSpPr>
      <xdr:spPr>
        <a:xfrm>
          <a:off x="47244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49893</xdr:rowOff>
    </xdr:from>
    <xdr:to>
      <xdr:col>6</xdr:col>
      <xdr:colOff>561975</xdr:colOff>
      <xdr:row>37</xdr:row>
      <xdr:rowOff>151493</xdr:rowOff>
    </xdr:to>
    <xdr:sp macro="" textlink="">
      <xdr:nvSpPr>
        <xdr:cNvPr id="65" name="フローチャート : 判断 64"/>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71" name="円/楕円 70"/>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29227</xdr:rowOff>
    </xdr:from>
    <xdr:ext cx="405111" cy="259045"/>
    <xdr:sp macro="" textlink="">
      <xdr:nvSpPr>
        <xdr:cNvPr id="72" name="【道路】&#10;有形固定資産減価償却率該当値テキスト"/>
        <xdr:cNvSpPr txBox="1"/>
      </xdr:nvSpPr>
      <xdr:spPr>
        <a:xfrm>
          <a:off x="47244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8"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50531</xdr:rowOff>
    </xdr:from>
    <xdr:to>
      <xdr:col>15</xdr:col>
      <xdr:colOff>180340</xdr:colOff>
      <xdr:row>42</xdr:row>
      <xdr:rowOff>17776</xdr:rowOff>
    </xdr:to>
    <xdr:cxnSp macro="">
      <xdr:nvCxnSpPr>
        <xdr:cNvPr id="99" name="直線コネクタ 98"/>
        <xdr:cNvCxnSpPr/>
      </xdr:nvCxnSpPr>
      <xdr:spPr>
        <a:xfrm flipV="1">
          <a:off x="10476865" y="5708381"/>
          <a:ext cx="0" cy="151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21603</xdr:rowOff>
    </xdr:from>
    <xdr:ext cx="534377" cy="259045"/>
    <xdr:sp macro="" textlink="">
      <xdr:nvSpPr>
        <xdr:cNvPr id="100" name="【道路】&#10;一人当たり延長最小値テキスト"/>
        <xdr:cNvSpPr txBox="1"/>
      </xdr:nvSpPr>
      <xdr:spPr>
        <a:xfrm>
          <a:off x="10566400" y="7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24.578</a:t>
          </a:r>
          <a:endParaRPr kumimoji="1" lang="ja-JP" altLang="en-US" sz="1000" b="1">
            <a:latin typeface="ＭＳ Ｐゴシック"/>
          </a:endParaRPr>
        </a:p>
      </xdr:txBody>
    </xdr:sp>
    <xdr:clientData/>
  </xdr:oneCellAnchor>
  <xdr:twoCellAnchor>
    <xdr:from>
      <xdr:col>15</xdr:col>
      <xdr:colOff>92075</xdr:colOff>
      <xdr:row>42</xdr:row>
      <xdr:rowOff>17776</xdr:rowOff>
    </xdr:from>
    <xdr:to>
      <xdr:col>15</xdr:col>
      <xdr:colOff>269875</xdr:colOff>
      <xdr:row>42</xdr:row>
      <xdr:rowOff>17776</xdr:rowOff>
    </xdr:to>
    <xdr:cxnSp macro="">
      <xdr:nvCxnSpPr>
        <xdr:cNvPr id="101" name="直線コネクタ 100"/>
        <xdr:cNvCxnSpPr/>
      </xdr:nvCxnSpPr>
      <xdr:spPr>
        <a:xfrm>
          <a:off x="10388600" y="721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168658</xdr:rowOff>
    </xdr:from>
    <xdr:ext cx="599010" cy="259045"/>
    <xdr:sp macro="" textlink="">
      <xdr:nvSpPr>
        <xdr:cNvPr id="102" name="【道路】&#10;一人当たり延長最大値テキスト"/>
        <xdr:cNvSpPr txBox="1"/>
      </xdr:nvSpPr>
      <xdr:spPr>
        <a:xfrm>
          <a:off x="10566400" y="548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117.072</a:t>
          </a:r>
          <a:endParaRPr kumimoji="1" lang="ja-JP" altLang="en-US" sz="1000" b="1">
            <a:latin typeface="ＭＳ Ｐゴシック"/>
          </a:endParaRPr>
        </a:p>
      </xdr:txBody>
    </xdr:sp>
    <xdr:clientData/>
  </xdr:oneCellAnchor>
  <xdr:twoCellAnchor>
    <xdr:from>
      <xdr:col>15</xdr:col>
      <xdr:colOff>92075</xdr:colOff>
      <xdr:row>33</xdr:row>
      <xdr:rowOff>50531</xdr:rowOff>
    </xdr:from>
    <xdr:to>
      <xdr:col>15</xdr:col>
      <xdr:colOff>269875</xdr:colOff>
      <xdr:row>33</xdr:row>
      <xdr:rowOff>50531</xdr:rowOff>
    </xdr:to>
    <xdr:cxnSp macro="">
      <xdr:nvCxnSpPr>
        <xdr:cNvPr id="103" name="直線コネクタ 102"/>
        <xdr:cNvCxnSpPr/>
      </xdr:nvCxnSpPr>
      <xdr:spPr>
        <a:xfrm>
          <a:off x="10388600" y="57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60977</xdr:rowOff>
    </xdr:from>
    <xdr:ext cx="534377" cy="259045"/>
    <xdr:sp macro="" textlink="">
      <xdr:nvSpPr>
        <xdr:cNvPr id="104" name="【道路】&#10;一人当たり延長平均値テキスト"/>
        <xdr:cNvSpPr txBox="1"/>
      </xdr:nvSpPr>
      <xdr:spPr>
        <a:xfrm>
          <a:off x="10566400" y="657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82550</xdr:rowOff>
    </xdr:from>
    <xdr:to>
      <xdr:col>15</xdr:col>
      <xdr:colOff>231775</xdr:colOff>
      <xdr:row>39</xdr:row>
      <xdr:rowOff>12700</xdr:rowOff>
    </xdr:to>
    <xdr:sp macro="" textlink="">
      <xdr:nvSpPr>
        <xdr:cNvPr id="105" name="フローチャート : 判断 10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57534</xdr:rowOff>
    </xdr:from>
    <xdr:to>
      <xdr:col>15</xdr:col>
      <xdr:colOff>231775</xdr:colOff>
      <xdr:row>36</xdr:row>
      <xdr:rowOff>159134</xdr:rowOff>
    </xdr:to>
    <xdr:sp macro="" textlink="">
      <xdr:nvSpPr>
        <xdr:cNvPr id="111" name="円/楕円 110"/>
        <xdr:cNvSpPr/>
      </xdr:nvSpPr>
      <xdr:spPr>
        <a:xfrm>
          <a:off x="10426700" y="62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80411</xdr:rowOff>
    </xdr:from>
    <xdr:ext cx="534377" cy="259045"/>
    <xdr:sp macro="" textlink="">
      <xdr:nvSpPr>
        <xdr:cNvPr id="112" name="【道路】&#10;一人当たり延長該当値テキスト"/>
        <xdr:cNvSpPr txBox="1"/>
      </xdr:nvSpPr>
      <xdr:spPr>
        <a:xfrm>
          <a:off x="10566400" y="608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3" name="正方形/長方形 11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0" name="正方形/長方形 11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107442</xdr:rowOff>
    </xdr:from>
    <xdr:to>
      <xdr:col>6</xdr:col>
      <xdr:colOff>510540</xdr:colOff>
      <xdr:row>63</xdr:row>
      <xdr:rowOff>98298</xdr:rowOff>
    </xdr:to>
    <xdr:cxnSp macro="">
      <xdr:nvCxnSpPr>
        <xdr:cNvPr id="135" name="直線コネクタ 134"/>
        <xdr:cNvCxnSpPr/>
      </xdr:nvCxnSpPr>
      <xdr:spPr>
        <a:xfrm flipV="1">
          <a:off x="4634865" y="970864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102125</xdr:rowOff>
    </xdr:from>
    <xdr:ext cx="405111" cy="259045"/>
    <xdr:sp macro="" textlink="">
      <xdr:nvSpPr>
        <xdr:cNvPr id="136" name="【橋りょう・トンネル】&#10;有形固定資産減価償却率最小値テキスト"/>
        <xdr:cNvSpPr txBox="1"/>
      </xdr:nvSpPr>
      <xdr:spPr>
        <a:xfrm>
          <a:off x="47244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422275</xdr:colOff>
      <xdr:row>63</xdr:row>
      <xdr:rowOff>98298</xdr:rowOff>
    </xdr:from>
    <xdr:to>
      <xdr:col>6</xdr:col>
      <xdr:colOff>600075</xdr:colOff>
      <xdr:row>63</xdr:row>
      <xdr:rowOff>98298</xdr:rowOff>
    </xdr:to>
    <xdr:cxnSp macro="">
      <xdr:nvCxnSpPr>
        <xdr:cNvPr id="137" name="直線コネクタ 136"/>
        <xdr:cNvCxnSpPr/>
      </xdr:nvCxnSpPr>
      <xdr:spPr>
        <a:xfrm>
          <a:off x="4546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54119</xdr:rowOff>
    </xdr:from>
    <xdr:ext cx="405111" cy="259045"/>
    <xdr:sp macro="" textlink="">
      <xdr:nvSpPr>
        <xdr:cNvPr id="138" name="【橋りょう・トンネル】&#10;有形固定資産減価償却率最大値テキスト"/>
        <xdr:cNvSpPr txBox="1"/>
      </xdr:nvSpPr>
      <xdr:spPr>
        <a:xfrm>
          <a:off x="4724400" y="948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56</xdr:row>
      <xdr:rowOff>107442</xdr:rowOff>
    </xdr:from>
    <xdr:to>
      <xdr:col>6</xdr:col>
      <xdr:colOff>600075</xdr:colOff>
      <xdr:row>56</xdr:row>
      <xdr:rowOff>107442</xdr:rowOff>
    </xdr:to>
    <xdr:cxnSp macro="">
      <xdr:nvCxnSpPr>
        <xdr:cNvPr id="139" name="直線コネクタ 138"/>
        <xdr:cNvCxnSpPr/>
      </xdr:nvCxnSpPr>
      <xdr:spPr>
        <a:xfrm>
          <a:off x="4546600" y="970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108221</xdr:rowOff>
    </xdr:from>
    <xdr:ext cx="405111" cy="259045"/>
    <xdr:sp macro="" textlink="">
      <xdr:nvSpPr>
        <xdr:cNvPr id="140" name="【橋りょう・トンネル】&#10;有形固定資産減価償却率平均値テキスト"/>
        <xdr:cNvSpPr txBox="1"/>
      </xdr:nvSpPr>
      <xdr:spPr>
        <a:xfrm>
          <a:off x="4724400" y="9880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129794</xdr:rowOff>
    </xdr:from>
    <xdr:to>
      <xdr:col>6</xdr:col>
      <xdr:colOff>561975</xdr:colOff>
      <xdr:row>58</xdr:row>
      <xdr:rowOff>59944</xdr:rowOff>
    </xdr:to>
    <xdr:sp macro="" textlink="">
      <xdr:nvSpPr>
        <xdr:cNvPr id="141" name="フローチャート : 判断 140"/>
        <xdr:cNvSpPr/>
      </xdr:nvSpPr>
      <xdr:spPr>
        <a:xfrm>
          <a:off x="45847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56642</xdr:rowOff>
    </xdr:from>
    <xdr:to>
      <xdr:col>6</xdr:col>
      <xdr:colOff>561975</xdr:colOff>
      <xdr:row>56</xdr:row>
      <xdr:rowOff>158242</xdr:rowOff>
    </xdr:to>
    <xdr:sp macro="" textlink="">
      <xdr:nvSpPr>
        <xdr:cNvPr id="147" name="円/楕円 146"/>
        <xdr:cNvSpPr/>
      </xdr:nvSpPr>
      <xdr:spPr>
        <a:xfrm>
          <a:off x="4584700" y="9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9669</xdr:rowOff>
    </xdr:from>
    <xdr:ext cx="405111" cy="259045"/>
    <xdr:sp macro="" textlink="">
      <xdr:nvSpPr>
        <xdr:cNvPr id="148" name="【橋りょう・トンネル】&#10;有形固定資産減価償却率該当値テキスト"/>
        <xdr:cNvSpPr txBox="1"/>
      </xdr:nvSpPr>
      <xdr:spPr>
        <a:xfrm>
          <a:off x="4724400" y="9610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802,919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62" name="テキスト ボックス 16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4" name="テキスト ボックス 16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6" name="テキスト ボックス 16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8" name="テキスト ボックス 16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54</xdr:row>
      <xdr:rowOff>70049</xdr:rowOff>
    </xdr:from>
    <xdr:ext cx="749692" cy="259045"/>
    <xdr:sp macro="" textlink="">
      <xdr:nvSpPr>
        <xdr:cNvPr id="170" name="テキスト ボックス 16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72" name="テキスト ボックス 17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85303</xdr:rowOff>
    </xdr:from>
    <xdr:to>
      <xdr:col>15</xdr:col>
      <xdr:colOff>180340</xdr:colOff>
      <xdr:row>64</xdr:row>
      <xdr:rowOff>128421</xdr:rowOff>
    </xdr:to>
    <xdr:cxnSp macro="">
      <xdr:nvCxnSpPr>
        <xdr:cNvPr id="174" name="直線コネクタ 173"/>
        <xdr:cNvCxnSpPr/>
      </xdr:nvCxnSpPr>
      <xdr:spPr>
        <a:xfrm flipV="1">
          <a:off x="10476865" y="9515053"/>
          <a:ext cx="0" cy="158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132248</xdr:rowOff>
    </xdr:from>
    <xdr:ext cx="534377" cy="259045"/>
    <xdr:sp macro="" textlink="">
      <xdr:nvSpPr>
        <xdr:cNvPr id="175" name="【橋りょう・トンネル】&#10;一人当たり有形固定資産（償却資産）額最小値テキスト"/>
        <xdr:cNvSpPr txBox="1"/>
      </xdr:nvSpPr>
      <xdr:spPr>
        <a:xfrm>
          <a:off x="10566400" y="111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13,519</a:t>
          </a:r>
          <a:endParaRPr kumimoji="1" lang="ja-JP" altLang="en-US" sz="1000" b="1">
            <a:latin typeface="ＭＳ Ｐゴシック"/>
          </a:endParaRPr>
        </a:p>
      </xdr:txBody>
    </xdr:sp>
    <xdr:clientData/>
  </xdr:oneCellAnchor>
  <xdr:twoCellAnchor>
    <xdr:from>
      <xdr:col>15</xdr:col>
      <xdr:colOff>92075</xdr:colOff>
      <xdr:row>64</xdr:row>
      <xdr:rowOff>128421</xdr:rowOff>
    </xdr:from>
    <xdr:to>
      <xdr:col>15</xdr:col>
      <xdr:colOff>269875</xdr:colOff>
      <xdr:row>64</xdr:row>
      <xdr:rowOff>128421</xdr:rowOff>
    </xdr:to>
    <xdr:cxnSp macro="">
      <xdr:nvCxnSpPr>
        <xdr:cNvPr id="176" name="直線コネクタ 175"/>
        <xdr:cNvCxnSpPr/>
      </xdr:nvCxnSpPr>
      <xdr:spPr>
        <a:xfrm>
          <a:off x="10388600" y="1110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31980</xdr:rowOff>
    </xdr:from>
    <xdr:ext cx="690189" cy="259045"/>
    <xdr:sp macro="" textlink="">
      <xdr:nvSpPr>
        <xdr:cNvPr id="177" name="【橋りょう・トンネル】&#10;一人当たり有形固定資産（償却資産）額最大値テキスト"/>
        <xdr:cNvSpPr txBox="1"/>
      </xdr:nvSpPr>
      <xdr:spPr>
        <a:xfrm>
          <a:off x="10566400" y="9290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9,727,589</a:t>
          </a:r>
          <a:endParaRPr kumimoji="1" lang="ja-JP" altLang="en-US" sz="1000" b="1">
            <a:latin typeface="ＭＳ Ｐゴシック"/>
          </a:endParaRPr>
        </a:p>
      </xdr:txBody>
    </xdr:sp>
    <xdr:clientData/>
  </xdr:oneCellAnchor>
  <xdr:twoCellAnchor>
    <xdr:from>
      <xdr:col>15</xdr:col>
      <xdr:colOff>92075</xdr:colOff>
      <xdr:row>55</xdr:row>
      <xdr:rowOff>85303</xdr:rowOff>
    </xdr:from>
    <xdr:to>
      <xdr:col>15</xdr:col>
      <xdr:colOff>269875</xdr:colOff>
      <xdr:row>55</xdr:row>
      <xdr:rowOff>85303</xdr:rowOff>
    </xdr:to>
    <xdr:cxnSp macro="">
      <xdr:nvCxnSpPr>
        <xdr:cNvPr id="178" name="直線コネクタ 177"/>
        <xdr:cNvCxnSpPr/>
      </xdr:nvCxnSpPr>
      <xdr:spPr>
        <a:xfrm>
          <a:off x="10388600" y="95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56304</xdr:rowOff>
    </xdr:from>
    <xdr:ext cx="690189" cy="259045"/>
    <xdr:sp macro="" textlink="">
      <xdr:nvSpPr>
        <xdr:cNvPr id="179" name="【橋りょう・トンネル】&#10;一人当たり有形固定資産（償却資産）額平均値テキスト"/>
        <xdr:cNvSpPr txBox="1"/>
      </xdr:nvSpPr>
      <xdr:spPr>
        <a:xfrm>
          <a:off x="10566400" y="103433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3,434,175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33427</xdr:rowOff>
    </xdr:from>
    <xdr:to>
      <xdr:col>15</xdr:col>
      <xdr:colOff>231775</xdr:colOff>
      <xdr:row>61</xdr:row>
      <xdr:rowOff>135027</xdr:rowOff>
    </xdr:to>
    <xdr:sp macro="" textlink="">
      <xdr:nvSpPr>
        <xdr:cNvPr id="180" name="フローチャート : 判断 179"/>
        <xdr:cNvSpPr/>
      </xdr:nvSpPr>
      <xdr:spPr>
        <a:xfrm>
          <a:off x="10426700" y="104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120173</xdr:rowOff>
    </xdr:from>
    <xdr:to>
      <xdr:col>15</xdr:col>
      <xdr:colOff>231775</xdr:colOff>
      <xdr:row>64</xdr:row>
      <xdr:rowOff>50323</xdr:rowOff>
    </xdr:to>
    <xdr:sp macro="" textlink="">
      <xdr:nvSpPr>
        <xdr:cNvPr id="186" name="円/楕円 185"/>
        <xdr:cNvSpPr/>
      </xdr:nvSpPr>
      <xdr:spPr>
        <a:xfrm>
          <a:off x="10426700" y="109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98600</xdr:rowOff>
    </xdr:from>
    <xdr:ext cx="599010" cy="259045"/>
    <xdr:sp macro="" textlink="">
      <xdr:nvSpPr>
        <xdr:cNvPr id="187" name="【橋りょう・トンネル】&#10;一人当たり有形固定資産（償却資産）額該当値テキスト"/>
        <xdr:cNvSpPr txBox="1"/>
      </xdr:nvSpPr>
      <xdr:spPr>
        <a:xfrm>
          <a:off x="10566400" y="1089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802,919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156211</xdr:rowOff>
    </xdr:from>
    <xdr:to>
      <xdr:col>6</xdr:col>
      <xdr:colOff>510540</xdr:colOff>
      <xdr:row>85</xdr:row>
      <xdr:rowOff>110489</xdr:rowOff>
    </xdr:to>
    <xdr:cxnSp macro="">
      <xdr:nvCxnSpPr>
        <xdr:cNvPr id="212" name="直線コネクタ 211"/>
        <xdr:cNvCxnSpPr/>
      </xdr:nvCxnSpPr>
      <xdr:spPr>
        <a:xfrm flipV="1">
          <a:off x="4634865" y="133578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114316</xdr:rowOff>
    </xdr:from>
    <xdr:ext cx="405111" cy="259045"/>
    <xdr:sp macro="" textlink="">
      <xdr:nvSpPr>
        <xdr:cNvPr id="213" name="【公営住宅】&#10;有形固定資産減価償却率最小値テキスト"/>
        <xdr:cNvSpPr txBox="1"/>
      </xdr:nvSpPr>
      <xdr:spPr>
        <a:xfrm>
          <a:off x="4724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85</xdr:row>
      <xdr:rowOff>110489</xdr:rowOff>
    </xdr:from>
    <xdr:to>
      <xdr:col>6</xdr:col>
      <xdr:colOff>600075</xdr:colOff>
      <xdr:row>85</xdr:row>
      <xdr:rowOff>110489</xdr:rowOff>
    </xdr:to>
    <xdr:cxnSp macro="">
      <xdr:nvCxnSpPr>
        <xdr:cNvPr id="214" name="直線コネクタ 213"/>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102888</xdr:rowOff>
    </xdr:from>
    <xdr:ext cx="405111" cy="259045"/>
    <xdr:sp macro="" textlink="">
      <xdr:nvSpPr>
        <xdr:cNvPr id="215" name="【公営住宅】&#10;有形固定資産減価償却率最大値テキスト"/>
        <xdr:cNvSpPr txBox="1"/>
      </xdr:nvSpPr>
      <xdr:spPr>
        <a:xfrm>
          <a:off x="4724400"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156211</xdr:rowOff>
    </xdr:from>
    <xdr:to>
      <xdr:col>6</xdr:col>
      <xdr:colOff>600075</xdr:colOff>
      <xdr:row>77</xdr:row>
      <xdr:rowOff>156211</xdr:rowOff>
    </xdr:to>
    <xdr:cxnSp macro="">
      <xdr:nvCxnSpPr>
        <xdr:cNvPr id="216" name="直線コネクタ 215"/>
        <xdr:cNvCxnSpPr/>
      </xdr:nvCxnSpPr>
      <xdr:spPr>
        <a:xfrm>
          <a:off x="4546600" y="133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163847</xdr:rowOff>
    </xdr:from>
    <xdr:ext cx="405111" cy="259045"/>
    <xdr:sp macro="" textlink="">
      <xdr:nvSpPr>
        <xdr:cNvPr id="217" name="【公営住宅】&#10;有形固定資産減価償却率平均値テキスト"/>
        <xdr:cNvSpPr txBox="1"/>
      </xdr:nvSpPr>
      <xdr:spPr>
        <a:xfrm>
          <a:off x="47244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13970</xdr:rowOff>
    </xdr:from>
    <xdr:to>
      <xdr:col>6</xdr:col>
      <xdr:colOff>561975</xdr:colOff>
      <xdr:row>82</xdr:row>
      <xdr:rowOff>115570</xdr:rowOff>
    </xdr:to>
    <xdr:sp macro="" textlink="">
      <xdr:nvSpPr>
        <xdr:cNvPr id="218" name="フローチャート : 判断 217"/>
        <xdr:cNvSpPr/>
      </xdr:nvSpPr>
      <xdr:spPr>
        <a:xfrm>
          <a:off x="4584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105411</xdr:rowOff>
    </xdr:from>
    <xdr:to>
      <xdr:col>6</xdr:col>
      <xdr:colOff>561975</xdr:colOff>
      <xdr:row>78</xdr:row>
      <xdr:rowOff>35561</xdr:rowOff>
    </xdr:to>
    <xdr:sp macro="" textlink="">
      <xdr:nvSpPr>
        <xdr:cNvPr id="224" name="円/楕円 223"/>
        <xdr:cNvSpPr/>
      </xdr:nvSpPr>
      <xdr:spPr>
        <a:xfrm>
          <a:off x="45847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58438</xdr:rowOff>
    </xdr:from>
    <xdr:ext cx="405111" cy="259045"/>
    <xdr:sp macro="" textlink="">
      <xdr:nvSpPr>
        <xdr:cNvPr id="225" name="【公営住宅】&#10;有形固定資産減価償却率該当値テキスト"/>
        <xdr:cNvSpPr txBox="1"/>
      </xdr:nvSpPr>
      <xdr:spPr>
        <a:xfrm>
          <a:off x="4724400" y="1326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6" name="正方形/長方形 22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3" name="正方形/長方形 23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7" name="テキスト ボックス 246"/>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49530</xdr:rowOff>
    </xdr:from>
    <xdr:to>
      <xdr:col>15</xdr:col>
      <xdr:colOff>180340</xdr:colOff>
      <xdr:row>85</xdr:row>
      <xdr:rowOff>164320</xdr:rowOff>
    </xdr:to>
    <xdr:cxnSp macro="">
      <xdr:nvCxnSpPr>
        <xdr:cNvPr id="251" name="直線コネクタ 250"/>
        <xdr:cNvCxnSpPr/>
      </xdr:nvCxnSpPr>
      <xdr:spPr>
        <a:xfrm flipV="1">
          <a:off x="10476865" y="13422630"/>
          <a:ext cx="0" cy="131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168147</xdr:rowOff>
    </xdr:from>
    <xdr:ext cx="469744" cy="259045"/>
    <xdr:sp macro="" textlink="">
      <xdr:nvSpPr>
        <xdr:cNvPr id="252" name="【公営住宅】&#10;一人当たり面積最小値テキスト"/>
        <xdr:cNvSpPr txBox="1"/>
      </xdr:nvSpPr>
      <xdr:spPr>
        <a:xfrm>
          <a:off x="10566400" y="147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15</xdr:col>
      <xdr:colOff>92075</xdr:colOff>
      <xdr:row>85</xdr:row>
      <xdr:rowOff>164320</xdr:rowOff>
    </xdr:from>
    <xdr:to>
      <xdr:col>15</xdr:col>
      <xdr:colOff>269875</xdr:colOff>
      <xdr:row>85</xdr:row>
      <xdr:rowOff>164320</xdr:rowOff>
    </xdr:to>
    <xdr:cxnSp macro="">
      <xdr:nvCxnSpPr>
        <xdr:cNvPr id="253" name="直線コネクタ 252"/>
        <xdr:cNvCxnSpPr/>
      </xdr:nvCxnSpPr>
      <xdr:spPr>
        <a:xfrm>
          <a:off x="10388600" y="147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167657</xdr:rowOff>
    </xdr:from>
    <xdr:ext cx="469744" cy="259045"/>
    <xdr:sp macro="" textlink="">
      <xdr:nvSpPr>
        <xdr:cNvPr id="254" name="【公営住宅】&#10;一人当たり面積最大値テキスト"/>
        <xdr:cNvSpPr txBox="1"/>
      </xdr:nvSpPr>
      <xdr:spPr>
        <a:xfrm>
          <a:off x="105664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15</xdr:col>
      <xdr:colOff>92075</xdr:colOff>
      <xdr:row>78</xdr:row>
      <xdr:rowOff>49530</xdr:rowOff>
    </xdr:from>
    <xdr:to>
      <xdr:col>15</xdr:col>
      <xdr:colOff>269875</xdr:colOff>
      <xdr:row>78</xdr:row>
      <xdr:rowOff>49530</xdr:rowOff>
    </xdr:to>
    <xdr:cxnSp macro="">
      <xdr:nvCxnSpPr>
        <xdr:cNvPr id="255" name="直線コネクタ 254"/>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52142</xdr:rowOff>
    </xdr:from>
    <xdr:ext cx="469744" cy="259045"/>
    <xdr:sp macro="" textlink="">
      <xdr:nvSpPr>
        <xdr:cNvPr id="256" name="【公営住宅】&#10;一人当たり面積平均値テキスト"/>
        <xdr:cNvSpPr txBox="1"/>
      </xdr:nvSpPr>
      <xdr:spPr>
        <a:xfrm>
          <a:off x="10566400" y="1393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29265</xdr:rowOff>
    </xdr:from>
    <xdr:to>
      <xdr:col>15</xdr:col>
      <xdr:colOff>231775</xdr:colOff>
      <xdr:row>82</xdr:row>
      <xdr:rowOff>130865</xdr:rowOff>
    </xdr:to>
    <xdr:sp macro="" textlink="">
      <xdr:nvSpPr>
        <xdr:cNvPr id="257" name="フローチャート : 判断 256"/>
        <xdr:cNvSpPr/>
      </xdr:nvSpPr>
      <xdr:spPr>
        <a:xfrm>
          <a:off x="10426700" y="1408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4772</xdr:rowOff>
    </xdr:from>
    <xdr:to>
      <xdr:col>15</xdr:col>
      <xdr:colOff>231775</xdr:colOff>
      <xdr:row>84</xdr:row>
      <xdr:rowOff>106372</xdr:rowOff>
    </xdr:to>
    <xdr:sp macro="" textlink="">
      <xdr:nvSpPr>
        <xdr:cNvPr id="263" name="円/楕円 262"/>
        <xdr:cNvSpPr/>
      </xdr:nvSpPr>
      <xdr:spPr>
        <a:xfrm>
          <a:off x="10426700" y="144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154649</xdr:rowOff>
    </xdr:from>
    <xdr:ext cx="469744" cy="259045"/>
    <xdr:sp macro="" textlink="">
      <xdr:nvSpPr>
        <xdr:cNvPr id="264" name="【公営住宅】&#10;一人当たり面積該当値テキスト"/>
        <xdr:cNvSpPr txBox="1"/>
      </xdr:nvSpPr>
      <xdr:spPr>
        <a:xfrm>
          <a:off x="10566400" y="14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5" name="正方形/長方形 26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2" name="正方形/長方形 27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3" name="正方形/長方形 27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0" name="正方形/長方形 27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81" name="正方形/長方形 28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8" name="正方形/長方形 28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292" name="テキスト ボックス 29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3"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161925</xdr:rowOff>
    </xdr:from>
    <xdr:to>
      <xdr:col>23</xdr:col>
      <xdr:colOff>516889</xdr:colOff>
      <xdr:row>42</xdr:row>
      <xdr:rowOff>30480</xdr:rowOff>
    </xdr:to>
    <xdr:cxnSp macro="">
      <xdr:nvCxnSpPr>
        <xdr:cNvPr id="304" name="直線コネクタ 303"/>
        <xdr:cNvCxnSpPr/>
      </xdr:nvCxnSpPr>
      <xdr:spPr>
        <a:xfrm flipV="1">
          <a:off x="16318864" y="581977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340478" cy="259045"/>
    <xdr:sp macro="" textlink="">
      <xdr:nvSpPr>
        <xdr:cNvPr id="305" name="【認定こども園・幼稚園・保育所】&#10;有形固定資産減価償却率最小値テキスト"/>
        <xdr:cNvSpPr txBox="1"/>
      </xdr:nvSpPr>
      <xdr:spPr>
        <a:xfrm>
          <a:off x="16408400" y="723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6" name="直線コネクタ 305"/>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108602</xdr:rowOff>
    </xdr:from>
    <xdr:ext cx="405111" cy="259045"/>
    <xdr:sp macro="" textlink="">
      <xdr:nvSpPr>
        <xdr:cNvPr id="307" name="【認定こども園・幼稚園・保育所】&#10;有形固定資産減価償却率最大値テキスト"/>
        <xdr:cNvSpPr txBox="1"/>
      </xdr:nvSpPr>
      <xdr:spPr>
        <a:xfrm>
          <a:off x="164084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23</xdr:col>
      <xdr:colOff>428625</xdr:colOff>
      <xdr:row>33</xdr:row>
      <xdr:rowOff>161925</xdr:rowOff>
    </xdr:from>
    <xdr:to>
      <xdr:col>23</xdr:col>
      <xdr:colOff>606425</xdr:colOff>
      <xdr:row>33</xdr:row>
      <xdr:rowOff>161925</xdr:rowOff>
    </xdr:to>
    <xdr:cxnSp macro="">
      <xdr:nvCxnSpPr>
        <xdr:cNvPr id="308" name="直線コネクタ 307"/>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33037</xdr:rowOff>
    </xdr:from>
    <xdr:ext cx="405111" cy="259045"/>
    <xdr:sp macro="" textlink="">
      <xdr:nvSpPr>
        <xdr:cNvPr id="309" name="【認定こども園・幼稚園・保育所】&#10;有形固定資産減価償却率平均値テキスト"/>
        <xdr:cNvSpPr txBox="1"/>
      </xdr:nvSpPr>
      <xdr:spPr>
        <a:xfrm>
          <a:off x="164084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xdr:rowOff>
    </xdr:from>
    <xdr:to>
      <xdr:col>23</xdr:col>
      <xdr:colOff>568325</xdr:colOff>
      <xdr:row>38</xdr:row>
      <xdr:rowOff>111760</xdr:rowOff>
    </xdr:to>
    <xdr:sp macro="" textlink="">
      <xdr:nvSpPr>
        <xdr:cNvPr id="310" name="フローチャート : 判断 309"/>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59690</xdr:rowOff>
    </xdr:from>
    <xdr:to>
      <xdr:col>23</xdr:col>
      <xdr:colOff>568325</xdr:colOff>
      <xdr:row>38</xdr:row>
      <xdr:rowOff>161290</xdr:rowOff>
    </xdr:to>
    <xdr:sp macro="" textlink="">
      <xdr:nvSpPr>
        <xdr:cNvPr id="316" name="円/楕円 315"/>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38117</xdr:rowOff>
    </xdr:from>
    <xdr:ext cx="405111" cy="259045"/>
    <xdr:sp macro="" textlink="">
      <xdr:nvSpPr>
        <xdr:cNvPr id="317" name="【認定こども園・幼稚園・保育所】&#10;有形固定資産減価償却率該当値テキスト"/>
        <xdr:cNvSpPr txBox="1"/>
      </xdr:nvSpPr>
      <xdr:spPr>
        <a:xfrm>
          <a:off x="164084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8" name="正方形/長方形 31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5" name="正方形/長方形 32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69342</xdr:rowOff>
    </xdr:from>
    <xdr:to>
      <xdr:col>32</xdr:col>
      <xdr:colOff>186689</xdr:colOff>
      <xdr:row>42</xdr:row>
      <xdr:rowOff>64770</xdr:rowOff>
    </xdr:to>
    <xdr:cxnSp macro="">
      <xdr:nvCxnSpPr>
        <xdr:cNvPr id="340" name="直線コネクタ 339"/>
        <xdr:cNvCxnSpPr/>
      </xdr:nvCxnSpPr>
      <xdr:spPr>
        <a:xfrm flipV="1">
          <a:off x="22160864" y="572719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68597</xdr:rowOff>
    </xdr:from>
    <xdr:ext cx="469744" cy="259045"/>
    <xdr:sp macro="" textlink="">
      <xdr:nvSpPr>
        <xdr:cNvPr id="341" name="【認定こども園・幼稚園・保育所】&#10;一人当たり面積最小値テキスト"/>
        <xdr:cNvSpPr txBox="1"/>
      </xdr:nvSpPr>
      <xdr:spPr>
        <a:xfrm>
          <a:off x="22250400"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0.155</a:t>
          </a:r>
          <a:endParaRPr kumimoji="1" lang="ja-JP" altLang="en-US" sz="1000" b="1">
            <a:latin typeface="ＭＳ Ｐゴシック"/>
          </a:endParaRPr>
        </a:p>
      </xdr:txBody>
    </xdr:sp>
    <xdr:clientData/>
  </xdr:oneCellAnchor>
  <xdr:twoCellAnchor>
    <xdr:from>
      <xdr:col>32</xdr:col>
      <xdr:colOff>98425</xdr:colOff>
      <xdr:row>42</xdr:row>
      <xdr:rowOff>64770</xdr:rowOff>
    </xdr:from>
    <xdr:to>
      <xdr:col>32</xdr:col>
      <xdr:colOff>276225</xdr:colOff>
      <xdr:row>42</xdr:row>
      <xdr:rowOff>64770</xdr:rowOff>
    </xdr:to>
    <xdr:cxnSp macro="">
      <xdr:nvCxnSpPr>
        <xdr:cNvPr id="342" name="直線コネクタ 341"/>
        <xdr:cNvCxnSpPr/>
      </xdr:nvCxnSpPr>
      <xdr:spPr>
        <a:xfrm>
          <a:off x="22072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16019</xdr:rowOff>
    </xdr:from>
    <xdr:ext cx="469744" cy="259045"/>
    <xdr:sp macro="" textlink="">
      <xdr:nvSpPr>
        <xdr:cNvPr id="343" name="【認定こども園・幼稚園・保育所】&#10;一人当たり面積最大値テキスト"/>
        <xdr:cNvSpPr txBox="1"/>
      </xdr:nvSpPr>
      <xdr:spPr>
        <a:xfrm>
          <a:off x="22250400" y="550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0.828</a:t>
          </a:r>
          <a:endParaRPr kumimoji="1" lang="ja-JP" altLang="en-US" sz="1000" b="1">
            <a:latin typeface="ＭＳ Ｐゴシック"/>
          </a:endParaRPr>
        </a:p>
      </xdr:txBody>
    </xdr:sp>
    <xdr:clientData/>
  </xdr:oneCellAnchor>
  <xdr:twoCellAnchor>
    <xdr:from>
      <xdr:col>32</xdr:col>
      <xdr:colOff>98425</xdr:colOff>
      <xdr:row>33</xdr:row>
      <xdr:rowOff>69342</xdr:rowOff>
    </xdr:from>
    <xdr:to>
      <xdr:col>32</xdr:col>
      <xdr:colOff>276225</xdr:colOff>
      <xdr:row>33</xdr:row>
      <xdr:rowOff>69342</xdr:rowOff>
    </xdr:to>
    <xdr:cxnSp macro="">
      <xdr:nvCxnSpPr>
        <xdr:cNvPr id="344" name="直線コネクタ 343"/>
        <xdr:cNvCxnSpPr/>
      </xdr:nvCxnSpPr>
      <xdr:spPr>
        <a:xfrm>
          <a:off x="22072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148861</xdr:rowOff>
    </xdr:from>
    <xdr:ext cx="469744" cy="259045"/>
    <xdr:sp macro="" textlink="">
      <xdr:nvSpPr>
        <xdr:cNvPr id="345" name="【認定こども園・幼稚園・保育所】&#10;一人当たり面積平均値テキスト"/>
        <xdr:cNvSpPr txBox="1"/>
      </xdr:nvSpPr>
      <xdr:spPr>
        <a:xfrm>
          <a:off x="222504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125984</xdr:rowOff>
    </xdr:from>
    <xdr:to>
      <xdr:col>32</xdr:col>
      <xdr:colOff>238125</xdr:colOff>
      <xdr:row>39</xdr:row>
      <xdr:rowOff>56134</xdr:rowOff>
    </xdr:to>
    <xdr:sp macro="" textlink="">
      <xdr:nvSpPr>
        <xdr:cNvPr id="346" name="フローチャート : 判断 345"/>
        <xdr:cNvSpPr/>
      </xdr:nvSpPr>
      <xdr:spPr>
        <a:xfrm>
          <a:off x="22110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18542</xdr:rowOff>
    </xdr:from>
    <xdr:to>
      <xdr:col>32</xdr:col>
      <xdr:colOff>238125</xdr:colOff>
      <xdr:row>40</xdr:row>
      <xdr:rowOff>120142</xdr:rowOff>
    </xdr:to>
    <xdr:sp macro="" textlink="">
      <xdr:nvSpPr>
        <xdr:cNvPr id="352" name="円/楕円 351"/>
        <xdr:cNvSpPr/>
      </xdr:nvSpPr>
      <xdr:spPr>
        <a:xfrm>
          <a:off x="221107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168419</xdr:rowOff>
    </xdr:from>
    <xdr:ext cx="469744" cy="259045"/>
    <xdr:sp macro="" textlink="">
      <xdr:nvSpPr>
        <xdr:cNvPr id="353" name="【認定こども園・幼稚園・保育所】&#10;一人当たり面積該当値テキスト"/>
        <xdr:cNvSpPr txBox="1"/>
      </xdr:nvSpPr>
      <xdr:spPr>
        <a:xfrm>
          <a:off x="22250400"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4" name="正方形/長方形 35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1" name="正方形/長方形 36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4" name="直線コネクタ 3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5" name="テキスト ボックス 36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6" name="直線コネクタ 3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7" name="テキスト ボックス 3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0" name="直線コネクタ 3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1" name="テキスト ボックス 3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2" name="直線コネクタ 3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3" name="テキスト ボックス 3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100965</xdr:rowOff>
    </xdr:to>
    <xdr:cxnSp macro="">
      <xdr:nvCxnSpPr>
        <xdr:cNvPr id="377" name="直線コネクタ 376"/>
        <xdr:cNvCxnSpPr/>
      </xdr:nvCxnSpPr>
      <xdr:spPr>
        <a:xfrm flipV="1">
          <a:off x="16318864" y="958977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104792</xdr:rowOff>
    </xdr:from>
    <xdr:ext cx="340478" cy="259045"/>
    <xdr:sp macro="" textlink="">
      <xdr:nvSpPr>
        <xdr:cNvPr id="378" name="【学校施設】&#10;有形固定資産減価償却率最小値テキスト"/>
        <xdr:cNvSpPr txBox="1"/>
      </xdr:nvSpPr>
      <xdr:spPr>
        <a:xfrm>
          <a:off x="16408400" y="1090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63</xdr:row>
      <xdr:rowOff>100965</xdr:rowOff>
    </xdr:from>
    <xdr:to>
      <xdr:col>23</xdr:col>
      <xdr:colOff>606425</xdr:colOff>
      <xdr:row>63</xdr:row>
      <xdr:rowOff>100965</xdr:rowOff>
    </xdr:to>
    <xdr:cxnSp macro="">
      <xdr:nvCxnSpPr>
        <xdr:cNvPr id="379" name="直線コネクタ 378"/>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8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81" name="直線コネクタ 38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68597</xdr:rowOff>
    </xdr:from>
    <xdr:ext cx="405111" cy="259045"/>
    <xdr:sp macro="" textlink="">
      <xdr:nvSpPr>
        <xdr:cNvPr id="382" name="【学校施設】&#10;有形固定資産減価償却率平均値テキスト"/>
        <xdr:cNvSpPr txBox="1"/>
      </xdr:nvSpPr>
      <xdr:spPr>
        <a:xfrm>
          <a:off x="1640840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383" name="フローチャート : 判断 382"/>
        <xdr:cNvSpPr/>
      </xdr:nvSpPr>
      <xdr:spPr>
        <a:xfrm>
          <a:off x="162687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109220</xdr:rowOff>
    </xdr:from>
    <xdr:to>
      <xdr:col>23</xdr:col>
      <xdr:colOff>568325</xdr:colOff>
      <xdr:row>56</xdr:row>
      <xdr:rowOff>39370</xdr:rowOff>
    </xdr:to>
    <xdr:sp macro="" textlink="">
      <xdr:nvSpPr>
        <xdr:cNvPr id="389" name="円/楕円 388"/>
        <xdr:cNvSpPr/>
      </xdr:nvSpPr>
      <xdr:spPr>
        <a:xfrm>
          <a:off x="162687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62247</xdr:rowOff>
    </xdr:from>
    <xdr:ext cx="405111" cy="259045"/>
    <xdr:sp macro="" textlink="">
      <xdr:nvSpPr>
        <xdr:cNvPr id="390" name="【学校施設】&#10;有形固定資産減価償却率該当値テキスト"/>
        <xdr:cNvSpPr txBox="1"/>
      </xdr:nvSpPr>
      <xdr:spPr>
        <a:xfrm>
          <a:off x="16408400" y="949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1" name="正方形/長方形 39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8" name="正方形/長方形 39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1" name="テキスト ボックス 41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3" name="テキスト ボックス 41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5" name="テキスト ボックス 4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36740</xdr:rowOff>
    </xdr:from>
    <xdr:to>
      <xdr:col>32</xdr:col>
      <xdr:colOff>186689</xdr:colOff>
      <xdr:row>64</xdr:row>
      <xdr:rowOff>21554</xdr:rowOff>
    </xdr:to>
    <xdr:cxnSp macro="">
      <xdr:nvCxnSpPr>
        <xdr:cNvPr id="417" name="直線コネクタ 416"/>
        <xdr:cNvCxnSpPr/>
      </xdr:nvCxnSpPr>
      <xdr:spPr>
        <a:xfrm flipV="1">
          <a:off x="22160864" y="9466490"/>
          <a:ext cx="0" cy="152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25381</xdr:rowOff>
    </xdr:from>
    <xdr:ext cx="469744" cy="259045"/>
    <xdr:sp macro="" textlink="">
      <xdr:nvSpPr>
        <xdr:cNvPr id="418" name="【学校施設】&#10;一人当たり面積最小値テキスト"/>
        <xdr:cNvSpPr txBox="1"/>
      </xdr:nvSpPr>
      <xdr:spPr>
        <a:xfrm>
          <a:off x="22250400" y="1099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2.668</a:t>
          </a:r>
          <a:endParaRPr kumimoji="1" lang="ja-JP" altLang="en-US" sz="1000" b="1">
            <a:latin typeface="ＭＳ Ｐゴシック"/>
          </a:endParaRPr>
        </a:p>
      </xdr:txBody>
    </xdr:sp>
    <xdr:clientData/>
  </xdr:oneCellAnchor>
  <xdr:twoCellAnchor>
    <xdr:from>
      <xdr:col>32</xdr:col>
      <xdr:colOff>98425</xdr:colOff>
      <xdr:row>64</xdr:row>
      <xdr:rowOff>21554</xdr:rowOff>
    </xdr:from>
    <xdr:to>
      <xdr:col>32</xdr:col>
      <xdr:colOff>276225</xdr:colOff>
      <xdr:row>64</xdr:row>
      <xdr:rowOff>21554</xdr:rowOff>
    </xdr:to>
    <xdr:cxnSp macro="">
      <xdr:nvCxnSpPr>
        <xdr:cNvPr id="419" name="直線コネクタ 418"/>
        <xdr:cNvCxnSpPr/>
      </xdr:nvCxnSpPr>
      <xdr:spPr>
        <a:xfrm>
          <a:off x="22072600" y="1099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154867</xdr:rowOff>
    </xdr:from>
    <xdr:ext cx="534377" cy="259045"/>
    <xdr:sp macro="" textlink="">
      <xdr:nvSpPr>
        <xdr:cNvPr id="420" name="【学校施設】&#10;一人当たり面積最大値テキスト"/>
        <xdr:cNvSpPr txBox="1"/>
      </xdr:nvSpPr>
      <xdr:spPr>
        <a:xfrm>
          <a:off x="22250400" y="92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a:t>
          </a:r>
          <a:endParaRPr kumimoji="1" lang="ja-JP" altLang="en-US" sz="1000" b="1">
            <a:latin typeface="ＭＳ Ｐゴシック"/>
          </a:endParaRPr>
        </a:p>
      </xdr:txBody>
    </xdr:sp>
    <xdr:clientData/>
  </xdr:oneCellAnchor>
  <xdr:twoCellAnchor>
    <xdr:from>
      <xdr:col>32</xdr:col>
      <xdr:colOff>98425</xdr:colOff>
      <xdr:row>55</xdr:row>
      <xdr:rowOff>36740</xdr:rowOff>
    </xdr:from>
    <xdr:to>
      <xdr:col>32</xdr:col>
      <xdr:colOff>276225</xdr:colOff>
      <xdr:row>55</xdr:row>
      <xdr:rowOff>36740</xdr:rowOff>
    </xdr:to>
    <xdr:cxnSp macro="">
      <xdr:nvCxnSpPr>
        <xdr:cNvPr id="421" name="直線コネクタ 420"/>
        <xdr:cNvCxnSpPr/>
      </xdr:nvCxnSpPr>
      <xdr:spPr>
        <a:xfrm>
          <a:off x="22072600" y="9466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77197</xdr:rowOff>
    </xdr:from>
    <xdr:ext cx="469744" cy="259045"/>
    <xdr:sp macro="" textlink="">
      <xdr:nvSpPr>
        <xdr:cNvPr id="422" name="【学校施設】&#10;一人当たり面積平均値テキスト"/>
        <xdr:cNvSpPr txBox="1"/>
      </xdr:nvSpPr>
      <xdr:spPr>
        <a:xfrm>
          <a:off x="22250400" y="1053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98770</xdr:rowOff>
    </xdr:from>
    <xdr:to>
      <xdr:col>32</xdr:col>
      <xdr:colOff>238125</xdr:colOff>
      <xdr:row>62</xdr:row>
      <xdr:rowOff>28920</xdr:rowOff>
    </xdr:to>
    <xdr:sp macro="" textlink="">
      <xdr:nvSpPr>
        <xdr:cNvPr id="423" name="フローチャート : 判断 422"/>
        <xdr:cNvSpPr/>
      </xdr:nvSpPr>
      <xdr:spPr>
        <a:xfrm>
          <a:off x="22110700" y="1055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39987</xdr:rowOff>
    </xdr:from>
    <xdr:to>
      <xdr:col>32</xdr:col>
      <xdr:colOff>238125</xdr:colOff>
      <xdr:row>57</xdr:row>
      <xdr:rowOff>141587</xdr:rowOff>
    </xdr:to>
    <xdr:sp macro="" textlink="">
      <xdr:nvSpPr>
        <xdr:cNvPr id="429" name="円/楕円 428"/>
        <xdr:cNvSpPr/>
      </xdr:nvSpPr>
      <xdr:spPr>
        <a:xfrm>
          <a:off x="22110700" y="98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62864</xdr:rowOff>
    </xdr:from>
    <xdr:ext cx="469744" cy="259045"/>
    <xdr:sp macro="" textlink="">
      <xdr:nvSpPr>
        <xdr:cNvPr id="430" name="【学校施設】&#10;一人当たり面積該当値テキスト"/>
        <xdr:cNvSpPr txBox="1"/>
      </xdr:nvSpPr>
      <xdr:spPr>
        <a:xfrm>
          <a:off x="22250400" y="96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1" name="正方形/長方形 43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2" name="正方形/長方形 43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3" name="正方形/長方形 43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4" name="正方形/長方形 43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35" name="正方形/長方形 43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6" name="正方形/長方形 43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7" name="正方形/長方形 43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38" name="正方形/長方形 43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39" name="正方形/長方形 43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0" name="正方形/長方形 43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1" name="正方形/長方形 44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2" name="正方形/長方形 44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3" name="正方形/長方形 44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0" name="正方形/長方形 44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3" name="テキスト ボックス 4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4" name="直線コネクタ 4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5" name="テキスト ボックス 45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6" name="直線コネクタ 4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7" name="テキスト ボックス 4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8" name="直線コネクタ 4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9" name="テキスト ボックス 4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0" name="直線コネクタ 4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1" name="テキスト ボックス 46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3" name="テキスト ボックス 4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4"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106</xdr:row>
      <xdr:rowOff>140208</xdr:rowOff>
    </xdr:to>
    <xdr:cxnSp macro="">
      <xdr:nvCxnSpPr>
        <xdr:cNvPr id="465" name="直線コネクタ 464"/>
        <xdr:cNvCxnSpPr/>
      </xdr:nvCxnSpPr>
      <xdr:spPr>
        <a:xfrm flipV="1">
          <a:off x="16318864" y="17312639"/>
          <a:ext cx="0" cy="1001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144035</xdr:rowOff>
    </xdr:from>
    <xdr:ext cx="405111" cy="259045"/>
    <xdr:sp macro="" textlink="">
      <xdr:nvSpPr>
        <xdr:cNvPr id="466" name="【公民館】&#10;有形固定資産減価償却率最小値テキスト"/>
        <xdr:cNvSpPr txBox="1"/>
      </xdr:nvSpPr>
      <xdr:spPr>
        <a:xfrm>
          <a:off x="16408400" y="1831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a:t>
          </a:r>
          <a:endParaRPr kumimoji="1" lang="ja-JP" altLang="en-US" sz="1000" b="1">
            <a:latin typeface="ＭＳ Ｐゴシック"/>
          </a:endParaRPr>
        </a:p>
      </xdr:txBody>
    </xdr:sp>
    <xdr:clientData/>
  </xdr:oneCellAnchor>
  <xdr:twoCellAnchor>
    <xdr:from>
      <xdr:col>23</xdr:col>
      <xdr:colOff>428625</xdr:colOff>
      <xdr:row>106</xdr:row>
      <xdr:rowOff>140208</xdr:rowOff>
    </xdr:from>
    <xdr:to>
      <xdr:col>23</xdr:col>
      <xdr:colOff>606425</xdr:colOff>
      <xdr:row>106</xdr:row>
      <xdr:rowOff>140208</xdr:rowOff>
    </xdr:to>
    <xdr:cxnSp macro="">
      <xdr:nvCxnSpPr>
        <xdr:cNvPr id="467" name="直線コネクタ 466"/>
        <xdr:cNvCxnSpPr/>
      </xdr:nvCxnSpPr>
      <xdr:spPr>
        <a:xfrm>
          <a:off x="16230600" y="1831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468"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469" name="直線コネクタ 468"/>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17542</xdr:rowOff>
    </xdr:from>
    <xdr:ext cx="405111" cy="259045"/>
    <xdr:sp macro="" textlink="">
      <xdr:nvSpPr>
        <xdr:cNvPr id="470" name="【公民館】&#10;有形固定資産減価償却率平均値テキスト"/>
        <xdr:cNvSpPr txBox="1"/>
      </xdr:nvSpPr>
      <xdr:spPr>
        <a:xfrm>
          <a:off x="16408400" y="1784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471" name="フローチャート : 判断 470"/>
        <xdr:cNvSpPr/>
      </xdr:nvSpPr>
      <xdr:spPr>
        <a:xfrm>
          <a:off x="16268700" y="1786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91694</xdr:rowOff>
    </xdr:from>
    <xdr:to>
      <xdr:col>23</xdr:col>
      <xdr:colOff>568325</xdr:colOff>
      <xdr:row>104</xdr:row>
      <xdr:rowOff>21844</xdr:rowOff>
    </xdr:to>
    <xdr:sp macro="" textlink="">
      <xdr:nvSpPr>
        <xdr:cNvPr id="477" name="円/楕円 476"/>
        <xdr:cNvSpPr/>
      </xdr:nvSpPr>
      <xdr:spPr>
        <a:xfrm>
          <a:off x="16268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114571</xdr:rowOff>
    </xdr:from>
    <xdr:ext cx="405111" cy="259045"/>
    <xdr:sp macro="" textlink="">
      <xdr:nvSpPr>
        <xdr:cNvPr id="478" name="【公民館】&#10;有形固定資産減価償却率該当値テキスト"/>
        <xdr:cNvSpPr txBox="1"/>
      </xdr:nvSpPr>
      <xdr:spPr>
        <a:xfrm>
          <a:off x="16408400" y="176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9" name="正方形/長方形 47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6" name="正方形/長方形 48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89" name="直線コネクタ 48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0" name="テキスト ボックス 48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1" name="直線コネクタ 49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92" name="テキスト ボックス 49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93" name="直線コネクタ 49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94" name="テキスト ボックス 49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95" name="直線コネクタ 49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96" name="テキスト ボックス 49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19507</xdr:rowOff>
    </xdr:from>
    <xdr:to>
      <xdr:col>32</xdr:col>
      <xdr:colOff>186689</xdr:colOff>
      <xdr:row>107</xdr:row>
      <xdr:rowOff>154839</xdr:rowOff>
    </xdr:to>
    <xdr:cxnSp macro="">
      <xdr:nvCxnSpPr>
        <xdr:cNvPr id="500" name="直線コネクタ 499"/>
        <xdr:cNvCxnSpPr/>
      </xdr:nvCxnSpPr>
      <xdr:spPr>
        <a:xfrm flipV="1">
          <a:off x="22160864" y="17507407"/>
          <a:ext cx="0" cy="992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158666</xdr:rowOff>
    </xdr:from>
    <xdr:ext cx="469744" cy="259045"/>
    <xdr:sp macro="" textlink="">
      <xdr:nvSpPr>
        <xdr:cNvPr id="501" name="【公民館】&#10;一人当たり面積最小値テキスト"/>
        <xdr:cNvSpPr txBox="1"/>
      </xdr:nvSpPr>
      <xdr:spPr>
        <a:xfrm>
          <a:off x="222504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0.203</a:t>
          </a:r>
          <a:endParaRPr kumimoji="1" lang="ja-JP" altLang="en-US" sz="1000" b="1">
            <a:latin typeface="ＭＳ Ｐゴシック"/>
          </a:endParaRPr>
        </a:p>
      </xdr:txBody>
    </xdr:sp>
    <xdr:clientData/>
  </xdr:oneCellAnchor>
  <xdr:twoCellAnchor>
    <xdr:from>
      <xdr:col>32</xdr:col>
      <xdr:colOff>98425</xdr:colOff>
      <xdr:row>107</xdr:row>
      <xdr:rowOff>154839</xdr:rowOff>
    </xdr:from>
    <xdr:to>
      <xdr:col>32</xdr:col>
      <xdr:colOff>276225</xdr:colOff>
      <xdr:row>107</xdr:row>
      <xdr:rowOff>154839</xdr:rowOff>
    </xdr:to>
    <xdr:cxnSp macro="">
      <xdr:nvCxnSpPr>
        <xdr:cNvPr id="502" name="直線コネクタ 501"/>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137634</xdr:rowOff>
    </xdr:from>
    <xdr:ext cx="469744" cy="259045"/>
    <xdr:sp macro="" textlink="">
      <xdr:nvSpPr>
        <xdr:cNvPr id="503" name="【公民館】&#10;一人当たり面積最大値テキスト"/>
        <xdr:cNvSpPr txBox="1"/>
      </xdr:nvSpPr>
      <xdr:spPr>
        <a:xfrm>
          <a:off x="22250400" y="172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a:t>
          </a:r>
          <a:endParaRPr kumimoji="1" lang="ja-JP" altLang="en-US" sz="1000" b="1">
            <a:latin typeface="ＭＳ Ｐゴシック"/>
          </a:endParaRPr>
        </a:p>
      </xdr:txBody>
    </xdr:sp>
    <xdr:clientData/>
  </xdr:oneCellAnchor>
  <xdr:twoCellAnchor>
    <xdr:from>
      <xdr:col>32</xdr:col>
      <xdr:colOff>98425</xdr:colOff>
      <xdr:row>102</xdr:row>
      <xdr:rowOff>19507</xdr:rowOff>
    </xdr:from>
    <xdr:to>
      <xdr:col>32</xdr:col>
      <xdr:colOff>276225</xdr:colOff>
      <xdr:row>102</xdr:row>
      <xdr:rowOff>19507</xdr:rowOff>
    </xdr:to>
    <xdr:cxnSp macro="">
      <xdr:nvCxnSpPr>
        <xdr:cNvPr id="504" name="直線コネクタ 503"/>
        <xdr:cNvCxnSpPr/>
      </xdr:nvCxnSpPr>
      <xdr:spPr>
        <a:xfrm>
          <a:off x="22072600" y="17507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116755</xdr:rowOff>
    </xdr:from>
    <xdr:ext cx="469744" cy="259045"/>
    <xdr:sp macro="" textlink="">
      <xdr:nvSpPr>
        <xdr:cNvPr id="505" name="【公民館】&#10;一人当たり面積平均値テキスト"/>
        <xdr:cNvSpPr txBox="1"/>
      </xdr:nvSpPr>
      <xdr:spPr>
        <a:xfrm>
          <a:off x="22250400" y="1811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138328</xdr:rowOff>
    </xdr:from>
    <xdr:to>
      <xdr:col>32</xdr:col>
      <xdr:colOff>238125</xdr:colOff>
      <xdr:row>106</xdr:row>
      <xdr:rowOff>68478</xdr:rowOff>
    </xdr:to>
    <xdr:sp macro="" textlink="">
      <xdr:nvSpPr>
        <xdr:cNvPr id="506" name="フローチャート : 判断 505"/>
        <xdr:cNvSpPr/>
      </xdr:nvSpPr>
      <xdr:spPr>
        <a:xfrm>
          <a:off x="22110700" y="1814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140157</xdr:rowOff>
    </xdr:from>
    <xdr:to>
      <xdr:col>32</xdr:col>
      <xdr:colOff>238125</xdr:colOff>
      <xdr:row>102</xdr:row>
      <xdr:rowOff>70307</xdr:rowOff>
    </xdr:to>
    <xdr:sp macro="" textlink="">
      <xdr:nvSpPr>
        <xdr:cNvPr id="512" name="円/楕円 511"/>
        <xdr:cNvSpPr/>
      </xdr:nvSpPr>
      <xdr:spPr>
        <a:xfrm>
          <a:off x="22110700" y="174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93184</xdr:rowOff>
    </xdr:from>
    <xdr:ext cx="469744" cy="259045"/>
    <xdr:sp macro="" textlink="">
      <xdr:nvSpPr>
        <xdr:cNvPr id="513" name="【公民館】&#10;一人当たり面積該当値テキスト"/>
        <xdr:cNvSpPr txBox="1"/>
      </xdr:nvSpPr>
      <xdr:spPr>
        <a:xfrm>
          <a:off x="22250400" y="1740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4" name="正方形/長方形 51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5" name="正方形/長方形 5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6" name="テキスト ボックス 51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橋梁・公営住宅・学校施設等の有形固定資産減価償却率が他団体に比べ高くなっている。橋梁については橋梁長寿命化修繕計画に基づき修繕を進めていく。公営住宅や学校施設等についても適切に補修を行い長寿命化に努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
590
101.30
2,080,692
1,633,315
433,148
885,086
1,292,562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2" name="正方形/長方形 5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56" name="直線コネクタ 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57" name="テキスト ボックス 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58" name="直線コネクタ 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59" name="テキスト ボックス 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0" name="直線コネクタ 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1" name="テキスト ボックス 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2" name="直線コネクタ 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3" name="テキスト ボックス 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4" name="直線コネクタ 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5" name="テキスト ボックス 6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6" name="直線コネクタ 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7" name="テキスト ボックス 6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68"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64</xdr:row>
      <xdr:rowOff>152400</xdr:rowOff>
    </xdr:to>
    <xdr:cxnSp macro="">
      <xdr:nvCxnSpPr>
        <xdr:cNvPr id="69" name="直線コネクタ 68"/>
        <xdr:cNvCxnSpPr/>
      </xdr:nvCxnSpPr>
      <xdr:spPr>
        <a:xfrm flipV="1">
          <a:off x="4634865" y="952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156227</xdr:rowOff>
    </xdr:from>
    <xdr:ext cx="405111" cy="259045"/>
    <xdr:sp macro="" textlink="">
      <xdr:nvSpPr>
        <xdr:cNvPr id="70" name="【体育館・プール】&#10;有形固定資産減価償却率最小値テキスト"/>
        <xdr:cNvSpPr txBox="1"/>
      </xdr:nvSpPr>
      <xdr:spPr>
        <a:xfrm>
          <a:off x="47244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64</xdr:row>
      <xdr:rowOff>152400</xdr:rowOff>
    </xdr:from>
    <xdr:to>
      <xdr:col>6</xdr:col>
      <xdr:colOff>600075</xdr:colOff>
      <xdr:row>64</xdr:row>
      <xdr:rowOff>152400</xdr:rowOff>
    </xdr:to>
    <xdr:cxnSp macro="">
      <xdr:nvCxnSpPr>
        <xdr:cNvPr id="71" name="直線コネクタ 70"/>
        <xdr:cNvCxnSpPr/>
      </xdr:nvCxnSpPr>
      <xdr:spPr>
        <a:xfrm>
          <a:off x="4546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2"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3" name="直線コネクタ 7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80027</xdr:rowOff>
    </xdr:from>
    <xdr:ext cx="405111" cy="259045"/>
    <xdr:sp macro="" textlink="">
      <xdr:nvSpPr>
        <xdr:cNvPr id="74" name="【体育館・プール】&#10;有形固定資産減価償却率平均値テキスト"/>
        <xdr:cNvSpPr txBox="1"/>
      </xdr:nvSpPr>
      <xdr:spPr>
        <a:xfrm>
          <a:off x="4724400" y="10709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101600</xdr:rowOff>
    </xdr:from>
    <xdr:to>
      <xdr:col>6</xdr:col>
      <xdr:colOff>561975</xdr:colOff>
      <xdr:row>63</xdr:row>
      <xdr:rowOff>31750</xdr:rowOff>
    </xdr:to>
    <xdr:sp macro="" textlink="">
      <xdr:nvSpPr>
        <xdr:cNvPr id="75" name="フローチャート : 判断 74"/>
        <xdr:cNvSpPr/>
      </xdr:nvSpPr>
      <xdr:spPr>
        <a:xfrm>
          <a:off x="45847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6" name="テキスト ボックス 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7" name="テキスト ボックス 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8" name="テキスト ボックス 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9" name="テキスト ボックス 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0" name="テキスト ボックス 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44450</xdr:rowOff>
    </xdr:from>
    <xdr:to>
      <xdr:col>6</xdr:col>
      <xdr:colOff>561975</xdr:colOff>
      <xdr:row>55</xdr:row>
      <xdr:rowOff>146050</xdr:rowOff>
    </xdr:to>
    <xdr:sp macro="" textlink="">
      <xdr:nvSpPr>
        <xdr:cNvPr id="81" name="円/楕円 80"/>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168927</xdr:rowOff>
    </xdr:from>
    <xdr:ext cx="469744" cy="259045"/>
    <xdr:sp macro="" textlink="">
      <xdr:nvSpPr>
        <xdr:cNvPr id="82" name="【体育館・プール】&#10;有形固定資産減価償却率該当値テキスト"/>
        <xdr:cNvSpPr txBox="1"/>
      </xdr:nvSpPr>
      <xdr:spPr>
        <a:xfrm>
          <a:off x="47244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3" name="正方形/長方形 8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4" name="正方形/長方形 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5" name="正方形/長方形 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6" name="正方形/長方形 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7" name="正方形/長方形 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8" name="正方形/長方形 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9" name="正方形/長方形 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0" name="正方形/長方形 8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1" name="テキスト ボックス 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2" name="直線コネクタ 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3" name="テキスト ボックス 9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4" name="直線コネクタ 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5" name="テキスト ボックス 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6" name="直線コネクタ 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7" name="テキスト ボックス 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0" name="直線コネクタ 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1" name="テキスト ボックス 1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2" name="直線コネクタ 1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3" name="テキスト ボックス 1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4" name="直線コネクタ 1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5" name="テキスト ボックス 1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57150</xdr:rowOff>
    </xdr:from>
    <xdr:to>
      <xdr:col>15</xdr:col>
      <xdr:colOff>180340</xdr:colOff>
      <xdr:row>64</xdr:row>
      <xdr:rowOff>131445</xdr:rowOff>
    </xdr:to>
    <xdr:cxnSp macro="">
      <xdr:nvCxnSpPr>
        <xdr:cNvPr id="107" name="直線コネクタ 106"/>
        <xdr:cNvCxnSpPr/>
      </xdr:nvCxnSpPr>
      <xdr:spPr>
        <a:xfrm flipV="1">
          <a:off x="10476865" y="965835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135272</xdr:rowOff>
    </xdr:from>
    <xdr:ext cx="469744" cy="259045"/>
    <xdr:sp macro="" textlink="">
      <xdr:nvSpPr>
        <xdr:cNvPr id="108" name="【体育館・プール】&#10;一人当たり面積最小値テキスト"/>
        <xdr:cNvSpPr txBox="1"/>
      </xdr:nvSpPr>
      <xdr:spPr>
        <a:xfrm>
          <a:off x="10566400" y="111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131445</xdr:rowOff>
    </xdr:from>
    <xdr:to>
      <xdr:col>15</xdr:col>
      <xdr:colOff>269875</xdr:colOff>
      <xdr:row>64</xdr:row>
      <xdr:rowOff>131445</xdr:rowOff>
    </xdr:to>
    <xdr:cxnSp macro="">
      <xdr:nvCxnSpPr>
        <xdr:cNvPr id="109" name="直線コネクタ 108"/>
        <xdr:cNvCxnSpPr/>
      </xdr:nvCxnSpPr>
      <xdr:spPr>
        <a:xfrm>
          <a:off x="10388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3827</xdr:rowOff>
    </xdr:from>
    <xdr:ext cx="469744" cy="259045"/>
    <xdr:sp macro="" textlink="">
      <xdr:nvSpPr>
        <xdr:cNvPr id="110" name="【体育館・プール】&#10;一人当たり面積最大値テキスト"/>
        <xdr:cNvSpPr txBox="1"/>
      </xdr:nvSpPr>
      <xdr:spPr>
        <a:xfrm>
          <a:off x="105664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a:t>
          </a:r>
          <a:endParaRPr kumimoji="1" lang="ja-JP" altLang="en-US" sz="1000" b="1">
            <a:latin typeface="ＭＳ Ｐゴシック"/>
          </a:endParaRPr>
        </a:p>
      </xdr:txBody>
    </xdr:sp>
    <xdr:clientData/>
  </xdr:oneCellAnchor>
  <xdr:twoCellAnchor>
    <xdr:from>
      <xdr:col>15</xdr:col>
      <xdr:colOff>92075</xdr:colOff>
      <xdr:row>56</xdr:row>
      <xdr:rowOff>57150</xdr:rowOff>
    </xdr:from>
    <xdr:to>
      <xdr:col>15</xdr:col>
      <xdr:colOff>269875</xdr:colOff>
      <xdr:row>56</xdr:row>
      <xdr:rowOff>57150</xdr:rowOff>
    </xdr:to>
    <xdr:cxnSp macro="">
      <xdr:nvCxnSpPr>
        <xdr:cNvPr id="111" name="直線コネクタ 110"/>
        <xdr:cNvCxnSpPr/>
      </xdr:nvCxnSpPr>
      <xdr:spPr>
        <a:xfrm>
          <a:off x="10388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15257</xdr:rowOff>
    </xdr:from>
    <xdr:ext cx="469744" cy="259045"/>
    <xdr:sp macro="" textlink="">
      <xdr:nvSpPr>
        <xdr:cNvPr id="112" name="【体育館・プール】&#10;一人当たり面積平均値テキスト"/>
        <xdr:cNvSpPr txBox="1"/>
      </xdr:nvSpPr>
      <xdr:spPr>
        <a:xfrm>
          <a:off x="10566400" y="10302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0.754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36830</xdr:rowOff>
    </xdr:from>
    <xdr:to>
      <xdr:col>15</xdr:col>
      <xdr:colOff>231775</xdr:colOff>
      <xdr:row>60</xdr:row>
      <xdr:rowOff>138430</xdr:rowOff>
    </xdr:to>
    <xdr:sp macro="" textlink="">
      <xdr:nvSpPr>
        <xdr:cNvPr id="113" name="フローチャート : 判断 112"/>
        <xdr:cNvSpPr/>
      </xdr:nvSpPr>
      <xdr:spPr>
        <a:xfrm>
          <a:off x="104267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4" name="テキスト ボックス 1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5" name="テキスト ボックス 1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6" name="テキスト ボックス 1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7" name="テキスト ボックス 1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8" name="テキスト ボックス 1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6350</xdr:rowOff>
    </xdr:from>
    <xdr:to>
      <xdr:col>15</xdr:col>
      <xdr:colOff>231775</xdr:colOff>
      <xdr:row>56</xdr:row>
      <xdr:rowOff>107950</xdr:rowOff>
    </xdr:to>
    <xdr:sp macro="" textlink="">
      <xdr:nvSpPr>
        <xdr:cNvPr id="119" name="円/楕円 118"/>
        <xdr:cNvSpPr/>
      </xdr:nvSpPr>
      <xdr:spPr>
        <a:xfrm>
          <a:off x="10426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130827</xdr:rowOff>
    </xdr:from>
    <xdr:ext cx="469744" cy="259045"/>
    <xdr:sp macro="" textlink="">
      <xdr:nvSpPr>
        <xdr:cNvPr id="120" name="【体育館・プール】&#10;一人当たり面積該当値テキスト"/>
        <xdr:cNvSpPr txBox="1"/>
      </xdr:nvSpPr>
      <xdr:spPr>
        <a:xfrm>
          <a:off x="105664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1" name="正方形/長方形 12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2" name="正方形/長方形 1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3" name="正方形/長方形 1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4" name="正方形/長方形 1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5" name="正方形/長方形 1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6" name="正方形/長方形 1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7" name="正方形/長方形 1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8" name="正方形/長方形 12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29" name="テキスト ボックス 1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0" name="直線コネクタ 1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31" name="直線コネクタ 1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32" name="テキスト ボックス 1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3" name="直線コネクタ 1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34" name="テキスト ボックス 1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35" name="直線コネクタ 1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36" name="テキスト ボックス 1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37" name="直線コネクタ 1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38" name="テキスト ボックス 1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39" name="直線コネクタ 1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0" name="テキスト ボックス 1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1" name="直線コネクタ 1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42" name="テキスト ボックス 14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3" name="直線コネクタ 1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4" name="テキスト ボックス 14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5"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70757</xdr:rowOff>
    </xdr:to>
    <xdr:cxnSp macro="">
      <xdr:nvCxnSpPr>
        <xdr:cNvPr id="146" name="直線コネクタ 145"/>
        <xdr:cNvCxnSpPr/>
      </xdr:nvCxnSpPr>
      <xdr:spPr>
        <a:xfrm flipV="1">
          <a:off x="4634865" y="134112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74584</xdr:rowOff>
    </xdr:from>
    <xdr:ext cx="340478" cy="259045"/>
    <xdr:sp macro="" textlink="">
      <xdr:nvSpPr>
        <xdr:cNvPr id="147" name="【福祉施設】&#10;有形固定資産減価償却率最小値テキスト"/>
        <xdr:cNvSpPr txBox="1"/>
      </xdr:nvSpPr>
      <xdr:spPr>
        <a:xfrm>
          <a:off x="4724400" y="1481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86</xdr:row>
      <xdr:rowOff>70757</xdr:rowOff>
    </xdr:from>
    <xdr:to>
      <xdr:col>6</xdr:col>
      <xdr:colOff>600075</xdr:colOff>
      <xdr:row>86</xdr:row>
      <xdr:rowOff>70757</xdr:rowOff>
    </xdr:to>
    <xdr:cxnSp macro="">
      <xdr:nvCxnSpPr>
        <xdr:cNvPr id="148" name="直線コネクタ 147"/>
        <xdr:cNvCxnSpPr/>
      </xdr:nvCxnSpPr>
      <xdr:spPr>
        <a:xfrm>
          <a:off x="4546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05111" cy="259045"/>
    <xdr:sp macro="" textlink="">
      <xdr:nvSpPr>
        <xdr:cNvPr id="149" name="【福祉施設】&#10;有形固定資産減価償却率最大値テキスト"/>
        <xdr:cNvSpPr txBox="1"/>
      </xdr:nvSpPr>
      <xdr:spPr>
        <a:xfrm>
          <a:off x="4724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0" name="直線コネクタ 14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26506</xdr:rowOff>
    </xdr:from>
    <xdr:ext cx="405111" cy="259045"/>
    <xdr:sp macro="" textlink="">
      <xdr:nvSpPr>
        <xdr:cNvPr id="151" name="【福祉施設】&#10;有形固定資産減価償却率平均値テキスト"/>
        <xdr:cNvSpPr txBox="1"/>
      </xdr:nvSpPr>
      <xdr:spPr>
        <a:xfrm>
          <a:off x="4724400" y="13571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3629</xdr:rowOff>
    </xdr:from>
    <xdr:to>
      <xdr:col>6</xdr:col>
      <xdr:colOff>561975</xdr:colOff>
      <xdr:row>80</xdr:row>
      <xdr:rowOff>105229</xdr:rowOff>
    </xdr:to>
    <xdr:sp macro="" textlink="">
      <xdr:nvSpPr>
        <xdr:cNvPr id="152" name="フローチャート : 判断 151"/>
        <xdr:cNvSpPr/>
      </xdr:nvSpPr>
      <xdr:spPr>
        <a:xfrm>
          <a:off x="45847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3" name="テキスト ボックス 1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4" name="テキスト ボックス 1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5" name="テキスト ボックス 1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6" name="テキスト ボックス 1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7" name="テキスト ボックス 1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158" name="円/楕円 157"/>
        <xdr:cNvSpPr/>
      </xdr:nvSpPr>
      <xdr:spPr>
        <a:xfrm>
          <a:off x="4584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135545</xdr:rowOff>
    </xdr:from>
    <xdr:ext cx="405111" cy="259045"/>
    <xdr:sp macro="" textlink="">
      <xdr:nvSpPr>
        <xdr:cNvPr id="159" name="【福祉施設】&#10;有形固定資産減価償却率該当値テキスト"/>
        <xdr:cNvSpPr txBox="1"/>
      </xdr:nvSpPr>
      <xdr:spPr>
        <a:xfrm>
          <a:off x="4724400"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0" name="正方形/長方形 15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1" name="正方形/長方形 1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2" name="正方形/長方形 1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3" name="正方形/長方形 1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4" name="正方形/長方形 1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5" name="正方形/長方形 1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6" name="正方形/長方形 1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7" name="正方形/長方形 16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8" name="テキスト ボックス 1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9" name="直線コネクタ 1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0" name="直線コネクタ 16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1" name="テキスト ボックス 17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2" name="直線コネクタ 17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3" name="テキスト ボックス 17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74" name="直線コネクタ 17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75" name="テキスト ボックス 17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76" name="直線コネクタ 17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77" name="テキスト ボックス 17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8" name="直線コネクタ 1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79" name="テキスト ボックス 1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0"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7925</xdr:rowOff>
    </xdr:from>
    <xdr:to>
      <xdr:col>15</xdr:col>
      <xdr:colOff>180340</xdr:colOff>
      <xdr:row>85</xdr:row>
      <xdr:rowOff>143714</xdr:rowOff>
    </xdr:to>
    <xdr:cxnSp macro="">
      <xdr:nvCxnSpPr>
        <xdr:cNvPr id="181" name="直線コネクタ 180"/>
        <xdr:cNvCxnSpPr/>
      </xdr:nvCxnSpPr>
      <xdr:spPr>
        <a:xfrm flipV="1">
          <a:off x="10476865" y="13723925"/>
          <a:ext cx="0" cy="99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147541</xdr:rowOff>
    </xdr:from>
    <xdr:ext cx="469744" cy="259045"/>
    <xdr:sp macro="" textlink="">
      <xdr:nvSpPr>
        <xdr:cNvPr id="182" name="【福祉施設】&#10;一人当たり面積最小値テキスト"/>
        <xdr:cNvSpPr txBox="1"/>
      </xdr:nvSpPr>
      <xdr:spPr>
        <a:xfrm>
          <a:off x="10566400" y="1472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92075</xdr:colOff>
      <xdr:row>85</xdr:row>
      <xdr:rowOff>143714</xdr:rowOff>
    </xdr:from>
    <xdr:to>
      <xdr:col>15</xdr:col>
      <xdr:colOff>269875</xdr:colOff>
      <xdr:row>85</xdr:row>
      <xdr:rowOff>143714</xdr:rowOff>
    </xdr:to>
    <xdr:cxnSp macro="">
      <xdr:nvCxnSpPr>
        <xdr:cNvPr id="183" name="直線コネクタ 182"/>
        <xdr:cNvCxnSpPr/>
      </xdr:nvCxnSpPr>
      <xdr:spPr>
        <a:xfrm>
          <a:off x="10388600" y="1471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126052</xdr:rowOff>
    </xdr:from>
    <xdr:ext cx="469744" cy="259045"/>
    <xdr:sp macro="" textlink="">
      <xdr:nvSpPr>
        <xdr:cNvPr id="184" name="【福祉施設】&#10;一人当たり面積最大値テキスト"/>
        <xdr:cNvSpPr txBox="1"/>
      </xdr:nvSpPr>
      <xdr:spPr>
        <a:xfrm>
          <a:off x="10566400" y="134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2.316</a:t>
          </a:r>
          <a:endParaRPr kumimoji="1" lang="ja-JP" altLang="en-US" sz="1000" b="1">
            <a:latin typeface="ＭＳ Ｐゴシック"/>
          </a:endParaRPr>
        </a:p>
      </xdr:txBody>
    </xdr:sp>
    <xdr:clientData/>
  </xdr:oneCellAnchor>
  <xdr:twoCellAnchor>
    <xdr:from>
      <xdr:col>15</xdr:col>
      <xdr:colOff>92075</xdr:colOff>
      <xdr:row>80</xdr:row>
      <xdr:rowOff>7925</xdr:rowOff>
    </xdr:from>
    <xdr:to>
      <xdr:col>15</xdr:col>
      <xdr:colOff>269875</xdr:colOff>
      <xdr:row>80</xdr:row>
      <xdr:rowOff>7925</xdr:rowOff>
    </xdr:to>
    <xdr:cxnSp macro="">
      <xdr:nvCxnSpPr>
        <xdr:cNvPr id="185" name="直線コネクタ 184"/>
        <xdr:cNvCxnSpPr/>
      </xdr:nvCxnSpPr>
      <xdr:spPr>
        <a:xfrm>
          <a:off x="10388600" y="1372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25619</xdr:rowOff>
    </xdr:from>
    <xdr:ext cx="469744" cy="259045"/>
    <xdr:sp macro="" textlink="">
      <xdr:nvSpPr>
        <xdr:cNvPr id="186" name="【福祉施設】&#10;一人当たり面積平均値テキスト"/>
        <xdr:cNvSpPr txBox="1"/>
      </xdr:nvSpPr>
      <xdr:spPr>
        <a:xfrm>
          <a:off x="10566400" y="14255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0.994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47192</xdr:rowOff>
    </xdr:from>
    <xdr:to>
      <xdr:col>15</xdr:col>
      <xdr:colOff>231775</xdr:colOff>
      <xdr:row>83</xdr:row>
      <xdr:rowOff>148792</xdr:rowOff>
    </xdr:to>
    <xdr:sp macro="" textlink="">
      <xdr:nvSpPr>
        <xdr:cNvPr id="187" name="フローチャート : 判断 186"/>
        <xdr:cNvSpPr/>
      </xdr:nvSpPr>
      <xdr:spPr>
        <a:xfrm>
          <a:off x="10426700" y="142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88" name="テキスト ボックス 1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89" name="テキスト ボックス 1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0" name="テキスト ボックス 1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1" name="テキスト ボックス 1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2" name="テキスト ボックス 1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121259</xdr:rowOff>
    </xdr:from>
    <xdr:to>
      <xdr:col>15</xdr:col>
      <xdr:colOff>231775</xdr:colOff>
      <xdr:row>82</xdr:row>
      <xdr:rowOff>51409</xdr:rowOff>
    </xdr:to>
    <xdr:sp macro="" textlink="">
      <xdr:nvSpPr>
        <xdr:cNvPr id="193" name="円/楕円 192"/>
        <xdr:cNvSpPr/>
      </xdr:nvSpPr>
      <xdr:spPr>
        <a:xfrm>
          <a:off x="10426700" y="1400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144136</xdr:rowOff>
    </xdr:from>
    <xdr:ext cx="469744" cy="259045"/>
    <xdr:sp macro="" textlink="">
      <xdr:nvSpPr>
        <xdr:cNvPr id="194" name="【福祉施設】&#10;一人当たり面積該当値テキスト"/>
        <xdr:cNvSpPr txBox="1"/>
      </xdr:nvSpPr>
      <xdr:spPr>
        <a:xfrm>
          <a:off x="10566400" y="1386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5" name="正方形/長方形 19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6" name="正方形/長方形 1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7" name="正方形/長方形 1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98" name="正方形/長方形 1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99" name="正方形/長方形 1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0" name="正方形/長方形 1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1" name="正方形/長方形 2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2" name="正方形/長方形 20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3" name="正方形/長方形 20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4" name="正方形/長方形 2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5" name="正方形/長方形 2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06" name="正方形/長方形 2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07" name="正方形/長方形 2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08" name="正方形/長方形 2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09" name="正方形/長方形 2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0" name="正方形/長方形 20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1" name="正方形/長方形 21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2" name="正方形/長方形 2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3" name="正方形/長方形 2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4" name="正方形/長方形 2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5" name="正方形/長方形 2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6" name="正方形/長方形 2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7" name="正方形/長方形 2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8" name="正方形/長方形 21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9" name="テキスト ボックス 2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0" name="直線コネクタ 2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21" name="直線コネクタ 2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22" name="テキスト ボックス 2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3" name="直線コネクタ 2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24" name="テキスト ボックス 2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25" name="直線コネクタ 2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26" name="テキスト ボックス 2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27" name="直線コネクタ 2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28" name="テキスト ボックス 2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29" name="直線コネクタ 2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0" name="テキスト ボックス 2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1" name="直線コネクタ 2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32" name="テキスト ボックス 2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3" name="直線コネクタ 2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4" name="テキスト ボックス 2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35"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51707</xdr:rowOff>
    </xdr:to>
    <xdr:cxnSp macro="">
      <xdr:nvCxnSpPr>
        <xdr:cNvPr id="236" name="直線コネクタ 235"/>
        <xdr:cNvCxnSpPr/>
      </xdr:nvCxnSpPr>
      <xdr:spPr>
        <a:xfrm flipV="1">
          <a:off x="16318864" y="5660572"/>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55534</xdr:rowOff>
    </xdr:from>
    <xdr:ext cx="340478" cy="259045"/>
    <xdr:sp macro="" textlink="">
      <xdr:nvSpPr>
        <xdr:cNvPr id="237" name="【一般廃棄物処理施設】&#10;有形固定資産減価償却率最小値テキスト"/>
        <xdr:cNvSpPr txBox="1"/>
      </xdr:nvSpPr>
      <xdr:spPr>
        <a:xfrm>
          <a:off x="164084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428625</xdr:colOff>
      <xdr:row>42</xdr:row>
      <xdr:rowOff>51707</xdr:rowOff>
    </xdr:from>
    <xdr:to>
      <xdr:col>23</xdr:col>
      <xdr:colOff>606425</xdr:colOff>
      <xdr:row>42</xdr:row>
      <xdr:rowOff>51707</xdr:rowOff>
    </xdr:to>
    <xdr:cxnSp macro="">
      <xdr:nvCxnSpPr>
        <xdr:cNvPr id="238" name="直線コネクタ 237"/>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239" name="【一般廃棄物処理施設】&#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240" name="直線コネクタ 23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116494</xdr:rowOff>
    </xdr:from>
    <xdr:ext cx="405111" cy="259045"/>
    <xdr:sp macro="" textlink="">
      <xdr:nvSpPr>
        <xdr:cNvPr id="241" name="【一般廃棄物処理施設】&#10;有形固定資産減価償却率平均値テキスト"/>
        <xdr:cNvSpPr txBox="1"/>
      </xdr:nvSpPr>
      <xdr:spPr>
        <a:xfrm>
          <a:off x="16408400" y="646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138067</xdr:rowOff>
    </xdr:from>
    <xdr:to>
      <xdr:col>23</xdr:col>
      <xdr:colOff>568325</xdr:colOff>
      <xdr:row>38</xdr:row>
      <xdr:rowOff>68218</xdr:rowOff>
    </xdr:to>
    <xdr:sp macro="" textlink="">
      <xdr:nvSpPr>
        <xdr:cNvPr id="242" name="フローチャート : 判断 241"/>
        <xdr:cNvSpPr/>
      </xdr:nvSpPr>
      <xdr:spPr>
        <a:xfrm>
          <a:off x="162687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3" name="テキスト ボックス 2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4" name="テキスト ボックス 2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5" name="テキスト ボックス 2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6" name="テキスト ボックス 2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7" name="テキスト ボックス 2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123372</xdr:rowOff>
    </xdr:from>
    <xdr:to>
      <xdr:col>23</xdr:col>
      <xdr:colOff>568325</xdr:colOff>
      <xdr:row>33</xdr:row>
      <xdr:rowOff>53522</xdr:rowOff>
    </xdr:to>
    <xdr:sp macro="" textlink="">
      <xdr:nvSpPr>
        <xdr:cNvPr id="248" name="円/楕円 247"/>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76399</xdr:rowOff>
    </xdr:from>
    <xdr:ext cx="469744" cy="259045"/>
    <xdr:sp macro="" textlink="">
      <xdr:nvSpPr>
        <xdr:cNvPr id="249" name="【一般廃棄物処理施設】&#10;有形固定資産減価償却率該当値テキスト"/>
        <xdr:cNvSpPr txBox="1"/>
      </xdr:nvSpPr>
      <xdr:spPr>
        <a:xfrm>
          <a:off x="164084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0" name="正方形/長方形 24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1" name="正方形/長方形 2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2" name="正方形/長方形 2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3" name="正方形/長方形 2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4" name="正方形/長方形 2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5" name="正方形/長方形 2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6" name="正方形/長方形 2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7" name="正方形/長方形 256"/>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8" name="テキスト ボックス 2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59" name="直線コネクタ 2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0" name="直線コネクタ 2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61" name="テキスト ボックス 2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62" name="直線コネクタ 2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263" name="テキスト ボックス 2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64" name="直線コネクタ 2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65" name="テキスト ボックス 2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66" name="直線コネクタ 2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67" name="テキスト ボックス 2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68" name="直線コネクタ 2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86377</xdr:rowOff>
    </xdr:from>
    <xdr:ext cx="685572" cy="259045"/>
    <xdr:sp macro="" textlink="">
      <xdr:nvSpPr>
        <xdr:cNvPr id="269" name="テキスト ボックス 26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0" name="直線コネクタ 2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71" name="テキスト ボックス 2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50519</xdr:rowOff>
    </xdr:from>
    <xdr:to>
      <xdr:col>32</xdr:col>
      <xdr:colOff>186689</xdr:colOff>
      <xdr:row>42</xdr:row>
      <xdr:rowOff>9632</xdr:rowOff>
    </xdr:to>
    <xdr:cxnSp macro="">
      <xdr:nvCxnSpPr>
        <xdr:cNvPr id="273" name="直線コネクタ 272"/>
        <xdr:cNvCxnSpPr/>
      </xdr:nvCxnSpPr>
      <xdr:spPr>
        <a:xfrm flipV="1">
          <a:off x="22160864" y="5708369"/>
          <a:ext cx="0" cy="150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13459</xdr:rowOff>
    </xdr:from>
    <xdr:ext cx="534377" cy="259045"/>
    <xdr:sp macro="" textlink="">
      <xdr:nvSpPr>
        <xdr:cNvPr id="274" name="【一般廃棄物処理施設】&#10;一人当たり有形固定資産（償却資産）額最小値テキスト"/>
        <xdr:cNvSpPr txBox="1"/>
      </xdr:nvSpPr>
      <xdr:spPr>
        <a:xfrm>
          <a:off x="22250400" y="72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22,416</a:t>
          </a:r>
          <a:endParaRPr kumimoji="1" lang="ja-JP" altLang="en-US" sz="1000" b="1">
            <a:latin typeface="ＭＳ Ｐゴシック"/>
          </a:endParaRPr>
        </a:p>
      </xdr:txBody>
    </xdr:sp>
    <xdr:clientData/>
  </xdr:oneCellAnchor>
  <xdr:twoCellAnchor>
    <xdr:from>
      <xdr:col>32</xdr:col>
      <xdr:colOff>98425</xdr:colOff>
      <xdr:row>42</xdr:row>
      <xdr:rowOff>9632</xdr:rowOff>
    </xdr:from>
    <xdr:to>
      <xdr:col>32</xdr:col>
      <xdr:colOff>276225</xdr:colOff>
      <xdr:row>42</xdr:row>
      <xdr:rowOff>9632</xdr:rowOff>
    </xdr:to>
    <xdr:cxnSp macro="">
      <xdr:nvCxnSpPr>
        <xdr:cNvPr id="275" name="直線コネクタ 274"/>
        <xdr:cNvCxnSpPr/>
      </xdr:nvCxnSpPr>
      <xdr:spPr>
        <a:xfrm>
          <a:off x="22072600" y="7210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168646</xdr:rowOff>
    </xdr:from>
    <xdr:ext cx="690189" cy="259045"/>
    <xdr:sp macro="" textlink="">
      <xdr:nvSpPr>
        <xdr:cNvPr id="276" name="【一般廃棄物処理施設】&#10;一人当たり有形固定資産（償却資産）額最大値テキスト"/>
        <xdr:cNvSpPr txBox="1"/>
      </xdr:nvSpPr>
      <xdr:spPr>
        <a:xfrm>
          <a:off x="22250400" y="5483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1,205,221</a:t>
          </a:r>
          <a:endParaRPr kumimoji="1" lang="ja-JP" altLang="en-US" sz="1000" b="1">
            <a:latin typeface="ＭＳ Ｐゴシック"/>
          </a:endParaRPr>
        </a:p>
      </xdr:txBody>
    </xdr:sp>
    <xdr:clientData/>
  </xdr:oneCellAnchor>
  <xdr:twoCellAnchor>
    <xdr:from>
      <xdr:col>32</xdr:col>
      <xdr:colOff>98425</xdr:colOff>
      <xdr:row>33</xdr:row>
      <xdr:rowOff>50519</xdr:rowOff>
    </xdr:from>
    <xdr:to>
      <xdr:col>32</xdr:col>
      <xdr:colOff>276225</xdr:colOff>
      <xdr:row>33</xdr:row>
      <xdr:rowOff>50519</xdr:rowOff>
    </xdr:to>
    <xdr:cxnSp macro="">
      <xdr:nvCxnSpPr>
        <xdr:cNvPr id="277" name="直線コネクタ 276"/>
        <xdr:cNvCxnSpPr/>
      </xdr:nvCxnSpPr>
      <xdr:spPr>
        <a:xfrm>
          <a:off x="22072600" y="570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62490</xdr:rowOff>
    </xdr:from>
    <xdr:ext cx="599010" cy="259045"/>
    <xdr:sp macro="" textlink="">
      <xdr:nvSpPr>
        <xdr:cNvPr id="278" name="【一般廃棄物処理施設】&#10;一人当たり有形固定資産（償却資産）額平均値テキスト"/>
        <xdr:cNvSpPr txBox="1"/>
      </xdr:nvSpPr>
      <xdr:spPr>
        <a:xfrm>
          <a:off x="22250400" y="6406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498,809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39612</xdr:rowOff>
    </xdr:from>
    <xdr:to>
      <xdr:col>32</xdr:col>
      <xdr:colOff>238125</xdr:colOff>
      <xdr:row>38</xdr:row>
      <xdr:rowOff>141212</xdr:rowOff>
    </xdr:to>
    <xdr:sp macro="" textlink="">
      <xdr:nvSpPr>
        <xdr:cNvPr id="279" name="フローチャート : 判断 278"/>
        <xdr:cNvSpPr/>
      </xdr:nvSpPr>
      <xdr:spPr>
        <a:xfrm>
          <a:off x="22110700" y="655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0" name="テキスト ボックス 2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1" name="テキスト ボックス 2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2" name="テキスト ボックス 2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3" name="テキスト ボックス 2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4" name="テキスト ボックス 2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20824</xdr:rowOff>
    </xdr:from>
    <xdr:to>
      <xdr:col>32</xdr:col>
      <xdr:colOff>238125</xdr:colOff>
      <xdr:row>40</xdr:row>
      <xdr:rowOff>122424</xdr:rowOff>
    </xdr:to>
    <xdr:sp macro="" textlink="">
      <xdr:nvSpPr>
        <xdr:cNvPr id="285" name="円/楕円 284"/>
        <xdr:cNvSpPr/>
      </xdr:nvSpPr>
      <xdr:spPr>
        <a:xfrm>
          <a:off x="22110700" y="68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170701</xdr:rowOff>
    </xdr:from>
    <xdr:ext cx="599010" cy="259045"/>
    <xdr:sp macro="" textlink="">
      <xdr:nvSpPr>
        <xdr:cNvPr id="286" name="【一般廃棄物処理施設】&#10;一人当たり有形固定資産（償却資産）額該当値テキスト"/>
        <xdr:cNvSpPr txBox="1"/>
      </xdr:nvSpPr>
      <xdr:spPr>
        <a:xfrm>
          <a:off x="22250400" y="685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87" name="正方形/長方形 28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8" name="正方形/長方形 2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9" name="正方形/長方形 2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0" name="正方形/長方形 2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1" name="正方形/長方形 2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2" name="正方形/長方形 2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3" name="正方形/長方形 2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4" name="正方形/長方形 293"/>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95" name="正方形/長方形 29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6" name="正方形/長方形 2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7" name="正方形/長方形 2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8" name="正方形/長方形 2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9" name="正方形/長方形 2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0" name="正方形/長方形 2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1" name="正方形/長方形 3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2" name="正方形/長方形 301"/>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03" name="正方形/長方形 30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4" name="正方形/長方形 3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5" name="正方形/長方形 3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6" name="正方形/長方形 3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7" name="正方形/長方形 3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8" name="正方形/長方形 3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9" name="正方形/長方形 3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0" name="正方形/長方形 30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1" name="テキスト ボックス 3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2" name="直線コネクタ 3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3" name="テキスト ボックス 3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14" name="直線コネクタ 3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15" name="テキスト ボックス 3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16" name="直線コネクタ 3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17" name="テキスト ボックス 3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18" name="直線コネクタ 3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19" name="テキスト ボックス 3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20" name="直線コネクタ 3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21" name="テキスト ボックス 3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2" name="直線コネクタ 3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3" name="テキスト ボックス 3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113537</xdr:rowOff>
    </xdr:from>
    <xdr:to>
      <xdr:col>23</xdr:col>
      <xdr:colOff>516889</xdr:colOff>
      <xdr:row>85</xdr:row>
      <xdr:rowOff>19813</xdr:rowOff>
    </xdr:to>
    <xdr:cxnSp macro="">
      <xdr:nvCxnSpPr>
        <xdr:cNvPr id="325" name="直線コネクタ 324"/>
        <xdr:cNvCxnSpPr/>
      </xdr:nvCxnSpPr>
      <xdr:spPr>
        <a:xfrm flipV="1">
          <a:off x="16318864" y="13315187"/>
          <a:ext cx="0" cy="1277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23640</xdr:rowOff>
    </xdr:from>
    <xdr:ext cx="405111" cy="259045"/>
    <xdr:sp macro="" textlink="">
      <xdr:nvSpPr>
        <xdr:cNvPr id="326" name="【消防施設】&#10;有形固定資産減価償却率最小値テキスト"/>
        <xdr:cNvSpPr txBox="1"/>
      </xdr:nvSpPr>
      <xdr:spPr>
        <a:xfrm>
          <a:off x="16408400" y="1459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428625</xdr:colOff>
      <xdr:row>85</xdr:row>
      <xdr:rowOff>19813</xdr:rowOff>
    </xdr:from>
    <xdr:to>
      <xdr:col>23</xdr:col>
      <xdr:colOff>606425</xdr:colOff>
      <xdr:row>85</xdr:row>
      <xdr:rowOff>19813</xdr:rowOff>
    </xdr:to>
    <xdr:cxnSp macro="">
      <xdr:nvCxnSpPr>
        <xdr:cNvPr id="327" name="直線コネクタ 326"/>
        <xdr:cNvCxnSpPr/>
      </xdr:nvCxnSpPr>
      <xdr:spPr>
        <a:xfrm>
          <a:off x="16230600" y="1459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60214</xdr:rowOff>
    </xdr:from>
    <xdr:ext cx="405111" cy="259045"/>
    <xdr:sp macro="" textlink="">
      <xdr:nvSpPr>
        <xdr:cNvPr id="328" name="【消防施設】&#10;有形固定資産減価償却率最大値テキスト"/>
        <xdr:cNvSpPr txBox="1"/>
      </xdr:nvSpPr>
      <xdr:spPr>
        <a:xfrm>
          <a:off x="164084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428625</xdr:colOff>
      <xdr:row>77</xdr:row>
      <xdr:rowOff>113537</xdr:rowOff>
    </xdr:from>
    <xdr:to>
      <xdr:col>23</xdr:col>
      <xdr:colOff>606425</xdr:colOff>
      <xdr:row>77</xdr:row>
      <xdr:rowOff>113537</xdr:rowOff>
    </xdr:to>
    <xdr:cxnSp macro="">
      <xdr:nvCxnSpPr>
        <xdr:cNvPr id="329" name="直線コネクタ 328"/>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54881</xdr:rowOff>
    </xdr:from>
    <xdr:ext cx="405111" cy="259045"/>
    <xdr:sp macro="" textlink="">
      <xdr:nvSpPr>
        <xdr:cNvPr id="330" name="【消防施設】&#10;有形固定資産減価償却率平均値テキスト"/>
        <xdr:cNvSpPr txBox="1"/>
      </xdr:nvSpPr>
      <xdr:spPr>
        <a:xfrm>
          <a:off x="16408400" y="13942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76454</xdr:rowOff>
    </xdr:from>
    <xdr:to>
      <xdr:col>23</xdr:col>
      <xdr:colOff>568325</xdr:colOff>
      <xdr:row>82</xdr:row>
      <xdr:rowOff>6604</xdr:rowOff>
    </xdr:to>
    <xdr:sp macro="" textlink="">
      <xdr:nvSpPr>
        <xdr:cNvPr id="331" name="フローチャート : 判断 330"/>
        <xdr:cNvSpPr/>
      </xdr:nvSpPr>
      <xdr:spPr>
        <a:xfrm>
          <a:off x="162687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2" name="テキスト ボックス 3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3" name="テキスト ボックス 3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4" name="テキスト ボックス 3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5" name="テキスト ボックス 3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6" name="テキスト ボックス 3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124461</xdr:rowOff>
    </xdr:from>
    <xdr:to>
      <xdr:col>23</xdr:col>
      <xdr:colOff>568325</xdr:colOff>
      <xdr:row>79</xdr:row>
      <xdr:rowOff>54611</xdr:rowOff>
    </xdr:to>
    <xdr:sp macro="" textlink="">
      <xdr:nvSpPr>
        <xdr:cNvPr id="337" name="円/楕円 336"/>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147338</xdr:rowOff>
    </xdr:from>
    <xdr:ext cx="405111" cy="259045"/>
    <xdr:sp macro="" textlink="">
      <xdr:nvSpPr>
        <xdr:cNvPr id="338" name="【消防施設】&#10;有形固定資産減価償却率該当値テキスト"/>
        <xdr:cNvSpPr txBox="1"/>
      </xdr:nvSpPr>
      <xdr:spPr>
        <a:xfrm>
          <a:off x="164084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39" name="正方形/長方形 33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0" name="正方形/長方形 3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1" name="正方形/長方形 3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2" name="正方形/長方形 3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3" name="正方形/長方形 3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4" name="正方形/長方形 3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5" name="正方形/長方形 3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0.897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6" name="正方形/長方形 34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7" name="テキスト ボックス 3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8" name="直線コネクタ 3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49" name="テキスト ボックス 34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50" name="直線コネクタ 3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51" name="テキスト ボックス 3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52" name="直線コネクタ 3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53" name="テキスト ボックス 3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54" name="直線コネクタ 3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55" name="テキスト ボックス 3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56" name="直線コネクタ 3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57" name="テキスト ボックス 3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58" name="直線コネクタ 3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59" name="テキスト ボックス 3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0" name="直線コネクタ 3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61" name="テキスト ボックス 3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2" name="直線コネクタ 3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3" name="テキスト ボックス 3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100149</xdr:rowOff>
    </xdr:from>
    <xdr:to>
      <xdr:col>32</xdr:col>
      <xdr:colOff>186689</xdr:colOff>
      <xdr:row>87</xdr:row>
      <xdr:rowOff>54429</xdr:rowOff>
    </xdr:to>
    <xdr:cxnSp macro="">
      <xdr:nvCxnSpPr>
        <xdr:cNvPr id="365" name="直線コネクタ 364"/>
        <xdr:cNvCxnSpPr/>
      </xdr:nvCxnSpPr>
      <xdr:spPr>
        <a:xfrm flipV="1">
          <a:off x="22160864" y="134732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58256</xdr:rowOff>
    </xdr:from>
    <xdr:ext cx="469744" cy="259045"/>
    <xdr:sp macro="" textlink="">
      <xdr:nvSpPr>
        <xdr:cNvPr id="366" name="【消防施設】&#10;一人当たり面積最小値テキスト"/>
        <xdr:cNvSpPr txBox="1"/>
      </xdr:nvSpPr>
      <xdr:spPr>
        <a:xfrm>
          <a:off x="22250400" y="1497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87</xdr:row>
      <xdr:rowOff>54429</xdr:rowOff>
    </xdr:from>
    <xdr:to>
      <xdr:col>32</xdr:col>
      <xdr:colOff>276225</xdr:colOff>
      <xdr:row>87</xdr:row>
      <xdr:rowOff>54429</xdr:rowOff>
    </xdr:to>
    <xdr:cxnSp macro="">
      <xdr:nvCxnSpPr>
        <xdr:cNvPr id="367" name="直線コネクタ 366"/>
        <xdr:cNvCxnSpPr/>
      </xdr:nvCxnSpPr>
      <xdr:spPr>
        <a:xfrm>
          <a:off x="22072600" y="1497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46826</xdr:rowOff>
    </xdr:from>
    <xdr:ext cx="469744" cy="259045"/>
    <xdr:sp macro="" textlink="">
      <xdr:nvSpPr>
        <xdr:cNvPr id="368" name="【消防施設】&#10;一人当たり面積最大値テキスト"/>
        <xdr:cNvSpPr txBox="1"/>
      </xdr:nvSpPr>
      <xdr:spPr>
        <a:xfrm>
          <a:off x="222504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32</xdr:col>
      <xdr:colOff>98425</xdr:colOff>
      <xdr:row>78</xdr:row>
      <xdr:rowOff>100149</xdr:rowOff>
    </xdr:from>
    <xdr:to>
      <xdr:col>32</xdr:col>
      <xdr:colOff>276225</xdr:colOff>
      <xdr:row>78</xdr:row>
      <xdr:rowOff>100149</xdr:rowOff>
    </xdr:to>
    <xdr:cxnSp macro="">
      <xdr:nvCxnSpPr>
        <xdr:cNvPr id="369" name="直線コネクタ 368"/>
        <xdr:cNvCxnSpPr/>
      </xdr:nvCxnSpPr>
      <xdr:spPr>
        <a:xfrm>
          <a:off x="22072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160038</xdr:rowOff>
    </xdr:from>
    <xdr:ext cx="469744" cy="259045"/>
    <xdr:sp macro="" textlink="">
      <xdr:nvSpPr>
        <xdr:cNvPr id="370" name="【消防施設】&#10;一人当たり面積平均値テキスト"/>
        <xdr:cNvSpPr txBox="1"/>
      </xdr:nvSpPr>
      <xdr:spPr>
        <a:xfrm>
          <a:off x="22250400" y="1404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10161</xdr:rowOff>
    </xdr:from>
    <xdr:to>
      <xdr:col>32</xdr:col>
      <xdr:colOff>238125</xdr:colOff>
      <xdr:row>82</xdr:row>
      <xdr:rowOff>111761</xdr:rowOff>
    </xdr:to>
    <xdr:sp macro="" textlink="">
      <xdr:nvSpPr>
        <xdr:cNvPr id="371" name="フローチャート : 判断 370"/>
        <xdr:cNvSpPr/>
      </xdr:nvSpPr>
      <xdr:spPr>
        <a:xfrm>
          <a:off x="22110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2" name="テキスト ボックス 3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3" name="テキスト ボックス 3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4" name="テキスト ボックス 3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5" name="テキスト ボックス 3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6" name="テキスト ボックス 3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8527</xdr:rowOff>
    </xdr:from>
    <xdr:to>
      <xdr:col>32</xdr:col>
      <xdr:colOff>238125</xdr:colOff>
      <xdr:row>80</xdr:row>
      <xdr:rowOff>110127</xdr:rowOff>
    </xdr:to>
    <xdr:sp macro="" textlink="">
      <xdr:nvSpPr>
        <xdr:cNvPr id="377" name="円/楕円 376"/>
        <xdr:cNvSpPr/>
      </xdr:nvSpPr>
      <xdr:spPr>
        <a:xfrm>
          <a:off x="221107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31404</xdr:rowOff>
    </xdr:from>
    <xdr:ext cx="469744" cy="259045"/>
    <xdr:sp macro="" textlink="">
      <xdr:nvSpPr>
        <xdr:cNvPr id="378" name="【消防施設】&#10;一人当たり面積該当値テキスト"/>
        <xdr:cNvSpPr txBox="1"/>
      </xdr:nvSpPr>
      <xdr:spPr>
        <a:xfrm>
          <a:off x="22250400" y="1357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0.897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9" name="正方形/長方形 37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0" name="正方形/長方形 3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1" name="正方形/長方形 3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2" name="正方形/長方形 3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3" name="正方形/長方形 3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4" name="正方形/長方形 3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5" name="正方形/長方形 3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6" name="正方形/長方形 38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7" name="テキスト ボックス 3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8" name="直線コネクタ 3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89" name="直線コネクタ 3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90" name="テキスト ボックス 3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91" name="直線コネクタ 3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92" name="テキスト ボックス 3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93" name="直線コネクタ 3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94" name="テキスト ボックス 3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95" name="直線コネクタ 3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96" name="テキスト ボックス 3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97" name="直線コネクタ 3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98" name="テキスト ボックス 3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99" name="直線コネクタ 3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00" name="テキスト ボックス 3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1" name="直線コネクタ 4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2" name="テキスト ボックス 4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40277</xdr:rowOff>
    </xdr:to>
    <xdr:cxnSp macro="">
      <xdr:nvCxnSpPr>
        <xdr:cNvPr id="404" name="直線コネクタ 403"/>
        <xdr:cNvCxnSpPr/>
      </xdr:nvCxnSpPr>
      <xdr:spPr>
        <a:xfrm flipV="1">
          <a:off x="16318864" y="1725385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44104</xdr:rowOff>
    </xdr:from>
    <xdr:ext cx="405111" cy="259045"/>
    <xdr:sp macro="" textlink="">
      <xdr:nvSpPr>
        <xdr:cNvPr id="405" name="【庁舎】&#10;有形固定資産減価償却率最小値テキスト"/>
        <xdr:cNvSpPr txBox="1"/>
      </xdr:nvSpPr>
      <xdr:spPr>
        <a:xfrm>
          <a:off x="16408400" y="1856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108</xdr:row>
      <xdr:rowOff>40277</xdr:rowOff>
    </xdr:from>
    <xdr:to>
      <xdr:col>23</xdr:col>
      <xdr:colOff>606425</xdr:colOff>
      <xdr:row>108</xdr:row>
      <xdr:rowOff>40277</xdr:rowOff>
    </xdr:to>
    <xdr:cxnSp macro="">
      <xdr:nvCxnSpPr>
        <xdr:cNvPr id="406" name="直線コネクタ 405"/>
        <xdr:cNvCxnSpPr/>
      </xdr:nvCxnSpPr>
      <xdr:spPr>
        <a:xfrm>
          <a:off x="16230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07" name="【庁舎】&#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08" name="直線コネクタ 40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15257</xdr:rowOff>
    </xdr:from>
    <xdr:ext cx="405111" cy="259045"/>
    <xdr:sp macro="" textlink="">
      <xdr:nvSpPr>
        <xdr:cNvPr id="409" name="【庁舎】&#10;有形固定資産減価償却率平均値テキスト"/>
        <xdr:cNvSpPr txBox="1"/>
      </xdr:nvSpPr>
      <xdr:spPr>
        <a:xfrm>
          <a:off x="164084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410" name="フローチャート : 判断 409"/>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1" name="テキスト ボックス 4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2" name="テキスト ボックス 4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3" name="テキスト ボックス 4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4" name="テキスト ボックス 4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5" name="テキスト ボックス 4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123371</xdr:rowOff>
    </xdr:from>
    <xdr:to>
      <xdr:col>23</xdr:col>
      <xdr:colOff>568325</xdr:colOff>
      <xdr:row>101</xdr:row>
      <xdr:rowOff>53521</xdr:rowOff>
    </xdr:to>
    <xdr:sp macro="" textlink="">
      <xdr:nvSpPr>
        <xdr:cNvPr id="416" name="円/楕円 415"/>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38298</xdr:rowOff>
    </xdr:from>
    <xdr:ext cx="405111" cy="259045"/>
    <xdr:sp macro="" textlink="">
      <xdr:nvSpPr>
        <xdr:cNvPr id="417" name="【庁舎】&#10;有形固定資産減価償却率該当値テキスト"/>
        <xdr:cNvSpPr txBox="1"/>
      </xdr:nvSpPr>
      <xdr:spPr>
        <a:xfrm>
          <a:off x="16408400" y="17183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8" name="正方形/長方形 41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9" name="正方形/長方形 4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0" name="正方形/長方形 4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1" name="正方形/長方形 4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2" name="正方形/長方形 4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3" name="正方形/長方形 4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4" name="正方形/長方形 4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5" name="正方形/長方形 42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6" name="テキスト ボックス 4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7" name="直線コネクタ 4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28" name="直線コネクタ 42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9" name="テキスト ボックス 42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30" name="直線コネクタ 42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31" name="テキスト ボックス 43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32" name="直線コネクタ 43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33" name="テキスト ボックス 43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4" name="直線コネクタ 43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5" name="テキスト ボックス 43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6" name="直線コネクタ 4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7" name="テキスト ボックス 4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8"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2591</xdr:rowOff>
    </xdr:from>
    <xdr:to>
      <xdr:col>32</xdr:col>
      <xdr:colOff>186689</xdr:colOff>
      <xdr:row>107</xdr:row>
      <xdr:rowOff>169698</xdr:rowOff>
    </xdr:to>
    <xdr:cxnSp macro="">
      <xdr:nvCxnSpPr>
        <xdr:cNvPr id="439" name="直線コネクタ 438"/>
        <xdr:cNvCxnSpPr/>
      </xdr:nvCxnSpPr>
      <xdr:spPr>
        <a:xfrm flipV="1">
          <a:off x="22160864" y="17147591"/>
          <a:ext cx="0" cy="13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2075</xdr:rowOff>
    </xdr:from>
    <xdr:ext cx="469744" cy="259045"/>
    <xdr:sp macro="" textlink="">
      <xdr:nvSpPr>
        <xdr:cNvPr id="440" name="【庁舎】&#10;一人当たり面積最小値テキスト"/>
        <xdr:cNvSpPr txBox="1"/>
      </xdr:nvSpPr>
      <xdr:spPr>
        <a:xfrm>
          <a:off x="22250400" y="185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0.341</a:t>
          </a:r>
          <a:endParaRPr kumimoji="1" lang="ja-JP" altLang="en-US" sz="1000" b="1">
            <a:latin typeface="ＭＳ Ｐゴシック"/>
          </a:endParaRPr>
        </a:p>
      </xdr:txBody>
    </xdr:sp>
    <xdr:clientData/>
  </xdr:oneCellAnchor>
  <xdr:twoCellAnchor>
    <xdr:from>
      <xdr:col>32</xdr:col>
      <xdr:colOff>98425</xdr:colOff>
      <xdr:row>107</xdr:row>
      <xdr:rowOff>169698</xdr:rowOff>
    </xdr:from>
    <xdr:to>
      <xdr:col>32</xdr:col>
      <xdr:colOff>276225</xdr:colOff>
      <xdr:row>107</xdr:row>
      <xdr:rowOff>169698</xdr:rowOff>
    </xdr:to>
    <xdr:cxnSp macro="">
      <xdr:nvCxnSpPr>
        <xdr:cNvPr id="441" name="直線コネクタ 440"/>
        <xdr:cNvCxnSpPr/>
      </xdr:nvCxnSpPr>
      <xdr:spPr>
        <a:xfrm>
          <a:off x="22072600" y="1851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120718</xdr:rowOff>
    </xdr:from>
    <xdr:ext cx="469744" cy="259045"/>
    <xdr:sp macro="" textlink="">
      <xdr:nvSpPr>
        <xdr:cNvPr id="442" name="【庁舎】&#10;一人当たり面積最大値テキスト"/>
        <xdr:cNvSpPr txBox="1"/>
      </xdr:nvSpPr>
      <xdr:spPr>
        <a:xfrm>
          <a:off x="22250400" y="1692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6.322</a:t>
          </a:r>
          <a:endParaRPr kumimoji="1" lang="ja-JP" altLang="en-US" sz="1000" b="1">
            <a:latin typeface="ＭＳ Ｐゴシック"/>
          </a:endParaRPr>
        </a:p>
      </xdr:txBody>
    </xdr:sp>
    <xdr:clientData/>
  </xdr:oneCellAnchor>
  <xdr:twoCellAnchor>
    <xdr:from>
      <xdr:col>32</xdr:col>
      <xdr:colOff>98425</xdr:colOff>
      <xdr:row>100</xdr:row>
      <xdr:rowOff>2591</xdr:rowOff>
    </xdr:from>
    <xdr:to>
      <xdr:col>32</xdr:col>
      <xdr:colOff>276225</xdr:colOff>
      <xdr:row>100</xdr:row>
      <xdr:rowOff>2591</xdr:rowOff>
    </xdr:to>
    <xdr:cxnSp macro="">
      <xdr:nvCxnSpPr>
        <xdr:cNvPr id="443" name="直線コネクタ 442"/>
        <xdr:cNvCxnSpPr/>
      </xdr:nvCxnSpPr>
      <xdr:spPr>
        <a:xfrm>
          <a:off x="22072600" y="1714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82466</xdr:rowOff>
    </xdr:from>
    <xdr:ext cx="469744" cy="259045"/>
    <xdr:sp macro="" textlink="">
      <xdr:nvSpPr>
        <xdr:cNvPr id="444" name="【庁舎】&#10;一人当たり面積平均値テキスト"/>
        <xdr:cNvSpPr txBox="1"/>
      </xdr:nvSpPr>
      <xdr:spPr>
        <a:xfrm>
          <a:off x="22250400" y="182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104039</xdr:rowOff>
    </xdr:from>
    <xdr:to>
      <xdr:col>32</xdr:col>
      <xdr:colOff>238125</xdr:colOff>
      <xdr:row>107</xdr:row>
      <xdr:rowOff>34189</xdr:rowOff>
    </xdr:to>
    <xdr:sp macro="" textlink="">
      <xdr:nvSpPr>
        <xdr:cNvPr id="445" name="フローチャート : 判断 444"/>
        <xdr:cNvSpPr/>
      </xdr:nvSpPr>
      <xdr:spPr>
        <a:xfrm>
          <a:off x="22110700" y="1827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6" name="テキスト ボックス 4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7" name="テキスト ボックス 4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8" name="テキスト ボックス 4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9" name="テキスト ボックス 4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0" name="テキスト ボックス 4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27915</xdr:rowOff>
    </xdr:from>
    <xdr:to>
      <xdr:col>32</xdr:col>
      <xdr:colOff>238125</xdr:colOff>
      <xdr:row>105</xdr:row>
      <xdr:rowOff>129515</xdr:rowOff>
    </xdr:to>
    <xdr:sp macro="" textlink="">
      <xdr:nvSpPr>
        <xdr:cNvPr id="451" name="円/楕円 450"/>
        <xdr:cNvSpPr/>
      </xdr:nvSpPr>
      <xdr:spPr>
        <a:xfrm>
          <a:off x="22110700" y="18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50792</xdr:rowOff>
    </xdr:from>
    <xdr:ext cx="469744" cy="259045"/>
    <xdr:sp macro="" textlink="">
      <xdr:nvSpPr>
        <xdr:cNvPr id="452" name="【庁舎】&#10;一人当たり面積該当値テキスト"/>
        <xdr:cNvSpPr txBox="1"/>
      </xdr:nvSpPr>
      <xdr:spPr>
        <a:xfrm>
          <a:off x="22250400" y="1788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3" name="正方形/長方形 45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4" name="正方形/長方形 4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5" name="テキスト ボックス 45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プール・一般廃棄物処理施設の有形固定資産減価償却率が他団体に比べ高くなっている。プール・一般廃棄物処理施設共に建築後年数を経過しているが適切に日々の管理を行っているため使用上は問題ない。今後も適切に管理し長寿命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
590
101.30
2,080,692
1,633,315
433,148
885,086
1,292,562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人口の減少や全国平均を上回る高齢化率（２７年度末</a:t>
          </a:r>
          <a:r>
            <a:rPr kumimoji="1" lang="en-US" altLang="ja-JP" sz="1300">
              <a:latin typeface="ＭＳ Ｐゴシック"/>
            </a:rPr>
            <a:t>48.22</a:t>
          </a:r>
          <a:r>
            <a:rPr kumimoji="1" lang="ja-JP" altLang="en-US" sz="1300">
              <a:latin typeface="ＭＳ Ｐゴシック"/>
            </a:rPr>
            <a:t>％）に加え、村内に中心となる産業もないことにより、財政基盤が弱く類似団体内順位は下位となっている。緊急性のある事業を峻別し、投資的経費を抑制するなど歳出の徹底的な見直しと削減に努め、一方で施策の重点化をして活力ある村づくりを展開し、行政の効率化、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25823</xdr:rowOff>
    </xdr:from>
    <xdr:to>
      <xdr:col>7</xdr:col>
      <xdr:colOff>152400</xdr:colOff>
      <xdr:row>45</xdr:row>
      <xdr:rowOff>33867</xdr:rowOff>
    </xdr:to>
    <xdr:cxnSp macro="">
      <xdr:nvCxnSpPr>
        <xdr:cNvPr id="67" name="直線コネクタ 66"/>
        <xdr:cNvCxnSpPr/>
      </xdr:nvCxnSpPr>
      <xdr:spPr>
        <a:xfrm flipV="1">
          <a:off x="4114800" y="77410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25823</xdr:rowOff>
    </xdr:from>
    <xdr:to>
      <xdr:col>6</xdr:col>
      <xdr:colOff>0</xdr:colOff>
      <xdr:row>45</xdr:row>
      <xdr:rowOff>33867</xdr:rowOff>
    </xdr:to>
    <xdr:cxnSp macro="">
      <xdr:nvCxnSpPr>
        <xdr:cNvPr id="70" name="直線コネクタ 69"/>
        <xdr:cNvCxnSpPr/>
      </xdr:nvCxnSpPr>
      <xdr:spPr>
        <a:xfrm>
          <a:off x="3225800" y="77410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17780</xdr:rowOff>
    </xdr:from>
    <xdr:to>
      <xdr:col>4</xdr:col>
      <xdr:colOff>482600</xdr:colOff>
      <xdr:row>45</xdr:row>
      <xdr:rowOff>25823</xdr:rowOff>
    </xdr:to>
    <xdr:cxnSp macro="">
      <xdr:nvCxnSpPr>
        <xdr:cNvPr id="73" name="直線コネクタ 72"/>
        <xdr:cNvCxnSpPr/>
      </xdr:nvCxnSpPr>
      <xdr:spPr>
        <a:xfrm>
          <a:off x="2336800" y="77330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9737</xdr:rowOff>
    </xdr:from>
    <xdr:to>
      <xdr:col>3</xdr:col>
      <xdr:colOff>279400</xdr:colOff>
      <xdr:row>45</xdr:row>
      <xdr:rowOff>17780</xdr:rowOff>
    </xdr:to>
    <xdr:cxnSp macro="">
      <xdr:nvCxnSpPr>
        <xdr:cNvPr id="76" name="直線コネクタ 75"/>
        <xdr:cNvCxnSpPr/>
      </xdr:nvCxnSpPr>
      <xdr:spPr>
        <a:xfrm>
          <a:off x="1447800" y="772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146473</xdr:rowOff>
    </xdr:from>
    <xdr:to>
      <xdr:col>7</xdr:col>
      <xdr:colOff>203200</xdr:colOff>
      <xdr:row>45</xdr:row>
      <xdr:rowOff>76623</xdr:rowOff>
    </xdr:to>
    <xdr:sp macro="" textlink="">
      <xdr:nvSpPr>
        <xdr:cNvPr id="86" name="円/楕円 85"/>
        <xdr:cNvSpPr/>
      </xdr:nvSpPr>
      <xdr:spPr>
        <a:xfrm>
          <a:off x="49022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42350</xdr:rowOff>
    </xdr:from>
    <xdr:ext cx="762000" cy="259045"/>
    <xdr:sp macro="" textlink="">
      <xdr:nvSpPr>
        <xdr:cNvPr id="87" name="財政力該当値テキスト"/>
        <xdr:cNvSpPr txBox="1"/>
      </xdr:nvSpPr>
      <xdr:spPr>
        <a:xfrm>
          <a:off x="5041900" y="75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8" name="円/楕円 87"/>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89" name="テキスト ボックス 88"/>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146473</xdr:rowOff>
    </xdr:from>
    <xdr:to>
      <xdr:col>4</xdr:col>
      <xdr:colOff>533400</xdr:colOff>
      <xdr:row>45</xdr:row>
      <xdr:rowOff>76623</xdr:rowOff>
    </xdr:to>
    <xdr:sp macro="" textlink="">
      <xdr:nvSpPr>
        <xdr:cNvPr id="90" name="円/楕円 89"/>
        <xdr:cNvSpPr/>
      </xdr:nvSpPr>
      <xdr:spPr>
        <a:xfrm>
          <a:off x="3175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61400</xdr:rowOff>
    </xdr:from>
    <xdr:ext cx="762000" cy="259045"/>
    <xdr:sp macro="" textlink="">
      <xdr:nvSpPr>
        <xdr:cNvPr id="91" name="テキスト ボックス 90"/>
        <xdr:cNvSpPr txBox="1"/>
      </xdr:nvSpPr>
      <xdr:spPr>
        <a:xfrm>
          <a:off x="2844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138430</xdr:rowOff>
    </xdr:from>
    <xdr:to>
      <xdr:col>3</xdr:col>
      <xdr:colOff>330200</xdr:colOff>
      <xdr:row>45</xdr:row>
      <xdr:rowOff>68580</xdr:rowOff>
    </xdr:to>
    <xdr:sp macro="" textlink="">
      <xdr:nvSpPr>
        <xdr:cNvPr id="92" name="円/楕円 91"/>
        <xdr:cNvSpPr/>
      </xdr:nvSpPr>
      <xdr:spPr>
        <a:xfrm>
          <a:off x="2286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53357</xdr:rowOff>
    </xdr:from>
    <xdr:ext cx="762000" cy="259045"/>
    <xdr:sp macro="" textlink="">
      <xdr:nvSpPr>
        <xdr:cNvPr id="93" name="テキスト ボックス 92"/>
        <xdr:cNvSpPr txBox="1"/>
      </xdr:nvSpPr>
      <xdr:spPr>
        <a:xfrm>
          <a:off x="1955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130387</xdr:rowOff>
    </xdr:from>
    <xdr:to>
      <xdr:col>2</xdr:col>
      <xdr:colOff>127000</xdr:colOff>
      <xdr:row>45</xdr:row>
      <xdr:rowOff>60537</xdr:rowOff>
    </xdr:to>
    <xdr:sp macro="" textlink="">
      <xdr:nvSpPr>
        <xdr:cNvPr id="94" name="円/楕円 93"/>
        <xdr:cNvSpPr/>
      </xdr:nvSpPr>
      <xdr:spPr>
        <a:xfrm>
          <a:off x="1397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45314</xdr:rowOff>
    </xdr:from>
    <xdr:ext cx="762000" cy="259045"/>
    <xdr:sp macro="" textlink="">
      <xdr:nvSpPr>
        <xdr:cNvPr id="95" name="テキスト ボックス 94"/>
        <xdr:cNvSpPr txBox="1"/>
      </xdr:nvSpPr>
      <xdr:spPr>
        <a:xfrm>
          <a:off x="1066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山梨県平均を下回っているが、今後も事務事業の見直しをさらに進めるとともに、すべての事務事業の優先度を厳しく点検し、必要性の低い事務事業から計画的に廃止･縮小を進め、経常経費の削減を図る。また、村税の徴収強化等の歳入確保にも努め改善を目指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143256</xdr:rowOff>
    </xdr:from>
    <xdr:to>
      <xdr:col>7</xdr:col>
      <xdr:colOff>152400</xdr:colOff>
      <xdr:row>65</xdr:row>
      <xdr:rowOff>51308</xdr:rowOff>
    </xdr:to>
    <xdr:cxnSp macro="">
      <xdr:nvCxnSpPr>
        <xdr:cNvPr id="128" name="直線コネクタ 127"/>
        <xdr:cNvCxnSpPr/>
      </xdr:nvCxnSpPr>
      <xdr:spPr>
        <a:xfrm flipV="1">
          <a:off x="4114800" y="10944606"/>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70866</xdr:rowOff>
    </xdr:from>
    <xdr:to>
      <xdr:col>6</xdr:col>
      <xdr:colOff>0</xdr:colOff>
      <xdr:row>65</xdr:row>
      <xdr:rowOff>51308</xdr:rowOff>
    </xdr:to>
    <xdr:cxnSp macro="">
      <xdr:nvCxnSpPr>
        <xdr:cNvPr id="131" name="直線コネクタ 130"/>
        <xdr:cNvCxnSpPr/>
      </xdr:nvCxnSpPr>
      <xdr:spPr>
        <a:xfrm>
          <a:off x="3225800" y="1087221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63</xdr:row>
      <xdr:rowOff>70866</xdr:rowOff>
    </xdr:to>
    <xdr:cxnSp macro="">
      <xdr:nvCxnSpPr>
        <xdr:cNvPr id="134" name="直線コネクタ 133"/>
        <xdr:cNvCxnSpPr/>
      </xdr:nvCxnSpPr>
      <xdr:spPr>
        <a:xfrm>
          <a:off x="2336800" y="1065504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65</xdr:row>
      <xdr:rowOff>89916</xdr:rowOff>
    </xdr:to>
    <xdr:cxnSp macro="">
      <xdr:nvCxnSpPr>
        <xdr:cNvPr id="137" name="直線コネクタ 136"/>
        <xdr:cNvCxnSpPr/>
      </xdr:nvCxnSpPr>
      <xdr:spPr>
        <a:xfrm flipV="1">
          <a:off x="1447800" y="10655046"/>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92456</xdr:rowOff>
    </xdr:from>
    <xdr:to>
      <xdr:col>7</xdr:col>
      <xdr:colOff>203200</xdr:colOff>
      <xdr:row>64</xdr:row>
      <xdr:rowOff>22606</xdr:rowOff>
    </xdr:to>
    <xdr:sp macro="" textlink="">
      <xdr:nvSpPr>
        <xdr:cNvPr id="147" name="円/楕円 146"/>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108983</xdr:rowOff>
    </xdr:from>
    <xdr:ext cx="762000" cy="259045"/>
    <xdr:sp macro="" textlink="">
      <xdr:nvSpPr>
        <xdr:cNvPr id="148" name="財政構造の弾力性該当値テキスト"/>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508</xdr:rowOff>
    </xdr:from>
    <xdr:to>
      <xdr:col>6</xdr:col>
      <xdr:colOff>50800</xdr:colOff>
      <xdr:row>65</xdr:row>
      <xdr:rowOff>102108</xdr:rowOff>
    </xdr:to>
    <xdr:sp macro="" textlink="">
      <xdr:nvSpPr>
        <xdr:cNvPr id="149" name="円/楕円 148"/>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86885</xdr:rowOff>
    </xdr:from>
    <xdr:ext cx="736600" cy="259045"/>
    <xdr:sp macro="" textlink="">
      <xdr:nvSpPr>
        <xdr:cNvPr id="150" name="テキスト ボックス 149"/>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1" name="円/楕円 150"/>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52" name="テキスト ボックス 151"/>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3" name="円/楕円 152"/>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4" name="テキスト ボックス 153"/>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39116</xdr:rowOff>
    </xdr:from>
    <xdr:to>
      <xdr:col>2</xdr:col>
      <xdr:colOff>127000</xdr:colOff>
      <xdr:row>65</xdr:row>
      <xdr:rowOff>140716</xdr:rowOff>
    </xdr:to>
    <xdr:sp macro="" textlink="">
      <xdr:nvSpPr>
        <xdr:cNvPr id="155" name="円/楕円 154"/>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125493</xdr:rowOff>
    </xdr:from>
    <xdr:ext cx="762000" cy="259045"/>
    <xdr:sp macro="" textlink="">
      <xdr:nvSpPr>
        <xdr:cNvPr id="156" name="テキスト ボックス 155"/>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[1,029,404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人口１人あたり人件費･物件費等決算額は</a:t>
          </a:r>
          <a:r>
            <a:rPr kumimoji="1" lang="en-US" altLang="ja-JP" sz="1300">
              <a:latin typeface="ＭＳ Ｐゴシック"/>
            </a:rPr>
            <a:t>1,029,404</a:t>
          </a:r>
          <a:r>
            <a:rPr kumimoji="1" lang="ja-JP" altLang="en-US" sz="1300">
              <a:latin typeface="ＭＳ Ｐゴシック"/>
            </a:rPr>
            <a:t>円と類似団体･全国平均･山梨県平均を大きく上回っている。主な要因は、地域おこし協力隊員の増員と地方創生関係事業の委託等が前年に比べ伸びていることによるものである。また、直営の観光施設についても経費が掛かっていることから、各施設と協議を進め徹底したコスト削減を実施している。また、人員配置や職員の節約意識の向上を図り指定管理者制度も視野に入れながらコストの低減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33920</xdr:rowOff>
    </xdr:from>
    <xdr:to>
      <xdr:col>7</xdr:col>
      <xdr:colOff>152400</xdr:colOff>
      <xdr:row>85</xdr:row>
      <xdr:rowOff>55401</xdr:rowOff>
    </xdr:to>
    <xdr:cxnSp macro="">
      <xdr:nvCxnSpPr>
        <xdr:cNvPr id="190" name="直線コネクタ 189"/>
        <xdr:cNvCxnSpPr/>
      </xdr:nvCxnSpPr>
      <xdr:spPr>
        <a:xfrm>
          <a:off x="4114800" y="14607170"/>
          <a:ext cx="838200" cy="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161661</xdr:rowOff>
    </xdr:from>
    <xdr:to>
      <xdr:col>6</xdr:col>
      <xdr:colOff>0</xdr:colOff>
      <xdr:row>85</xdr:row>
      <xdr:rowOff>33920</xdr:rowOff>
    </xdr:to>
    <xdr:cxnSp macro="">
      <xdr:nvCxnSpPr>
        <xdr:cNvPr id="193" name="直線コネクタ 192"/>
        <xdr:cNvCxnSpPr/>
      </xdr:nvCxnSpPr>
      <xdr:spPr>
        <a:xfrm>
          <a:off x="3225800" y="14563461"/>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161661</xdr:rowOff>
    </xdr:from>
    <xdr:to>
      <xdr:col>4</xdr:col>
      <xdr:colOff>482600</xdr:colOff>
      <xdr:row>84</xdr:row>
      <xdr:rowOff>165726</xdr:rowOff>
    </xdr:to>
    <xdr:cxnSp macro="">
      <xdr:nvCxnSpPr>
        <xdr:cNvPr id="196" name="直線コネクタ 195"/>
        <xdr:cNvCxnSpPr/>
      </xdr:nvCxnSpPr>
      <xdr:spPr>
        <a:xfrm flipV="1">
          <a:off x="2336800" y="14563461"/>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75904</xdr:rowOff>
    </xdr:from>
    <xdr:to>
      <xdr:col>3</xdr:col>
      <xdr:colOff>279400</xdr:colOff>
      <xdr:row>84</xdr:row>
      <xdr:rowOff>165726</xdr:rowOff>
    </xdr:to>
    <xdr:cxnSp macro="">
      <xdr:nvCxnSpPr>
        <xdr:cNvPr id="199" name="直線コネクタ 198"/>
        <xdr:cNvCxnSpPr/>
      </xdr:nvCxnSpPr>
      <xdr:spPr>
        <a:xfrm>
          <a:off x="1447800" y="14477704"/>
          <a:ext cx="889000" cy="8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4601</xdr:rowOff>
    </xdr:from>
    <xdr:to>
      <xdr:col>7</xdr:col>
      <xdr:colOff>203200</xdr:colOff>
      <xdr:row>85</xdr:row>
      <xdr:rowOff>106201</xdr:rowOff>
    </xdr:to>
    <xdr:sp macro="" textlink="">
      <xdr:nvSpPr>
        <xdr:cNvPr id="209" name="円/楕円 208"/>
        <xdr:cNvSpPr/>
      </xdr:nvSpPr>
      <xdr:spPr>
        <a:xfrm>
          <a:off x="4902200" y="145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148128</xdr:rowOff>
    </xdr:from>
    <xdr:ext cx="762000" cy="259045"/>
    <xdr:sp macro="" textlink="">
      <xdr:nvSpPr>
        <xdr:cNvPr id="210" name="人件費・物件費等の状況該当値テキスト"/>
        <xdr:cNvSpPr txBox="1"/>
      </xdr:nvSpPr>
      <xdr:spPr>
        <a:xfrm>
          <a:off x="5041900" y="1454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1,029,404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154570</xdr:rowOff>
    </xdr:from>
    <xdr:to>
      <xdr:col>6</xdr:col>
      <xdr:colOff>50800</xdr:colOff>
      <xdr:row>85</xdr:row>
      <xdr:rowOff>84720</xdr:rowOff>
    </xdr:to>
    <xdr:sp macro="" textlink="">
      <xdr:nvSpPr>
        <xdr:cNvPr id="211" name="円/楕円 210"/>
        <xdr:cNvSpPr/>
      </xdr:nvSpPr>
      <xdr:spPr>
        <a:xfrm>
          <a:off x="4064000" y="145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69497</xdr:rowOff>
    </xdr:from>
    <xdr:ext cx="736600" cy="259045"/>
    <xdr:sp macro="" textlink="">
      <xdr:nvSpPr>
        <xdr:cNvPr id="212" name="テキスト ボックス 211"/>
        <xdr:cNvSpPr txBox="1"/>
      </xdr:nvSpPr>
      <xdr:spPr>
        <a:xfrm>
          <a:off x="3733800" y="1464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1,002,699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110861</xdr:rowOff>
    </xdr:from>
    <xdr:to>
      <xdr:col>4</xdr:col>
      <xdr:colOff>533400</xdr:colOff>
      <xdr:row>85</xdr:row>
      <xdr:rowOff>41011</xdr:rowOff>
    </xdr:to>
    <xdr:sp macro="" textlink="">
      <xdr:nvSpPr>
        <xdr:cNvPr id="213" name="円/楕円 212"/>
        <xdr:cNvSpPr/>
      </xdr:nvSpPr>
      <xdr:spPr>
        <a:xfrm>
          <a:off x="3175000" y="145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25788</xdr:rowOff>
    </xdr:from>
    <xdr:ext cx="762000" cy="259045"/>
    <xdr:sp macro="" textlink="">
      <xdr:nvSpPr>
        <xdr:cNvPr id="214" name="テキスト ボックス 213"/>
        <xdr:cNvSpPr txBox="1"/>
      </xdr:nvSpPr>
      <xdr:spPr>
        <a:xfrm>
          <a:off x="2844800" y="1459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948,357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114926</xdr:rowOff>
    </xdr:from>
    <xdr:to>
      <xdr:col>3</xdr:col>
      <xdr:colOff>330200</xdr:colOff>
      <xdr:row>85</xdr:row>
      <xdr:rowOff>45076</xdr:rowOff>
    </xdr:to>
    <xdr:sp macro="" textlink="">
      <xdr:nvSpPr>
        <xdr:cNvPr id="215" name="円/楕円 214"/>
        <xdr:cNvSpPr/>
      </xdr:nvSpPr>
      <xdr:spPr>
        <a:xfrm>
          <a:off x="2286000" y="145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29853</xdr:rowOff>
    </xdr:from>
    <xdr:ext cx="762000" cy="259045"/>
    <xdr:sp macro="" textlink="">
      <xdr:nvSpPr>
        <xdr:cNvPr id="216" name="テキスト ボックス 215"/>
        <xdr:cNvSpPr txBox="1"/>
      </xdr:nvSpPr>
      <xdr:spPr>
        <a:xfrm>
          <a:off x="1955800" y="1460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953,411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25104</xdr:rowOff>
    </xdr:from>
    <xdr:to>
      <xdr:col>2</xdr:col>
      <xdr:colOff>127000</xdr:colOff>
      <xdr:row>84</xdr:row>
      <xdr:rowOff>126704</xdr:rowOff>
    </xdr:to>
    <xdr:sp macro="" textlink="">
      <xdr:nvSpPr>
        <xdr:cNvPr id="217" name="円/楕円 216"/>
        <xdr:cNvSpPr/>
      </xdr:nvSpPr>
      <xdr:spPr>
        <a:xfrm>
          <a:off x="1397000" y="144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111481</xdr:rowOff>
    </xdr:from>
    <xdr:ext cx="762000" cy="259045"/>
    <xdr:sp macro="" textlink="">
      <xdr:nvSpPr>
        <xdr:cNvPr id="218" name="テキスト ボックス 217"/>
        <xdr:cNvSpPr txBox="1"/>
      </xdr:nvSpPr>
      <xdr:spPr>
        <a:xfrm>
          <a:off x="1066800" y="1451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841,737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９５．９と、類似団体平均は上回っているが全国町村平均は下回っている。今後も地域の民間企業等の状況を踏まえながら人事院勧告を基本とした給与体系を基本とし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35016</xdr:rowOff>
    </xdr:from>
    <xdr:to>
      <xdr:col>24</xdr:col>
      <xdr:colOff>558800</xdr:colOff>
      <xdr:row>88</xdr:row>
      <xdr:rowOff>110308</xdr:rowOff>
    </xdr:to>
    <xdr:cxnSp macro="">
      <xdr:nvCxnSpPr>
        <xdr:cNvPr id="249" name="直線コネクタ 248"/>
        <xdr:cNvCxnSpPr/>
      </xdr:nvCxnSpPr>
      <xdr:spPr>
        <a:xfrm flipV="1">
          <a:off x="17018000" y="13922466"/>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82385</xdr:rowOff>
    </xdr:from>
    <xdr:ext cx="762000" cy="259045"/>
    <xdr:sp macro="" textlink="">
      <xdr:nvSpPr>
        <xdr:cNvPr id="250" name="給与水準   （国との比較）最小値テキスト"/>
        <xdr:cNvSpPr txBox="1"/>
      </xdr:nvSpPr>
      <xdr:spPr>
        <a:xfrm>
          <a:off x="17106900" y="151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88</xdr:row>
      <xdr:rowOff>110308</xdr:rowOff>
    </xdr:from>
    <xdr:to>
      <xdr:col>24</xdr:col>
      <xdr:colOff>647700</xdr:colOff>
      <xdr:row>88</xdr:row>
      <xdr:rowOff>110308</xdr:rowOff>
    </xdr:to>
    <xdr:cxnSp macro="">
      <xdr:nvCxnSpPr>
        <xdr:cNvPr id="251" name="直線コネクタ 250"/>
        <xdr:cNvCxnSpPr/>
      </xdr:nvCxnSpPr>
      <xdr:spPr>
        <a:xfrm>
          <a:off x="16929100" y="1519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121393</xdr:rowOff>
    </xdr:from>
    <xdr:ext cx="762000" cy="259045"/>
    <xdr:sp macro="" textlink="">
      <xdr:nvSpPr>
        <xdr:cNvPr id="252" name="給与水準   （国との比較）最大値テキスト"/>
        <xdr:cNvSpPr txBox="1"/>
      </xdr:nvSpPr>
      <xdr:spPr>
        <a:xfrm>
          <a:off x="17106900" y="1366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35016</xdr:rowOff>
    </xdr:from>
    <xdr:to>
      <xdr:col>24</xdr:col>
      <xdr:colOff>647700</xdr:colOff>
      <xdr:row>81</xdr:row>
      <xdr:rowOff>35016</xdr:rowOff>
    </xdr:to>
    <xdr:cxnSp macro="">
      <xdr:nvCxnSpPr>
        <xdr:cNvPr id="253" name="直線コネクタ 252"/>
        <xdr:cNvCxnSpPr/>
      </xdr:nvCxnSpPr>
      <xdr:spPr>
        <a:xfrm>
          <a:off x="16929100" y="1392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60234</xdr:rowOff>
    </xdr:from>
    <xdr:to>
      <xdr:col>24</xdr:col>
      <xdr:colOff>558800</xdr:colOff>
      <xdr:row>86</xdr:row>
      <xdr:rowOff>94706</xdr:rowOff>
    </xdr:to>
    <xdr:cxnSp macro="">
      <xdr:nvCxnSpPr>
        <xdr:cNvPr id="254" name="直線コネクタ 253"/>
        <xdr:cNvCxnSpPr/>
      </xdr:nvCxnSpPr>
      <xdr:spPr>
        <a:xfrm>
          <a:off x="16179800" y="1480493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135363</xdr:rowOff>
    </xdr:from>
    <xdr:ext cx="762000" cy="259045"/>
    <xdr:sp macro="" textlink="">
      <xdr:nvSpPr>
        <xdr:cNvPr id="255"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56" name="フローチャート : 判断 255"/>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100693</xdr:rowOff>
    </xdr:from>
    <xdr:to>
      <xdr:col>23</xdr:col>
      <xdr:colOff>406400</xdr:colOff>
      <xdr:row>86</xdr:row>
      <xdr:rowOff>60234</xdr:rowOff>
    </xdr:to>
    <xdr:cxnSp macro="">
      <xdr:nvCxnSpPr>
        <xdr:cNvPr id="257" name="直線コネクタ 256"/>
        <xdr:cNvCxnSpPr/>
      </xdr:nvCxnSpPr>
      <xdr:spPr>
        <a:xfrm>
          <a:off x="15290800" y="1467394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58" name="フローチャート : 判断 257"/>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161670</xdr:rowOff>
    </xdr:from>
    <xdr:ext cx="736600" cy="259045"/>
    <xdr:sp macro="" textlink="">
      <xdr:nvSpPr>
        <xdr:cNvPr id="259" name="テキスト ボックス 258"/>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100693</xdr:rowOff>
    </xdr:from>
    <xdr:to>
      <xdr:col>22</xdr:col>
      <xdr:colOff>203200</xdr:colOff>
      <xdr:row>88</xdr:row>
      <xdr:rowOff>55155</xdr:rowOff>
    </xdr:to>
    <xdr:cxnSp macro="">
      <xdr:nvCxnSpPr>
        <xdr:cNvPr id="260" name="直線コネクタ 259"/>
        <xdr:cNvCxnSpPr/>
      </xdr:nvCxnSpPr>
      <xdr:spPr>
        <a:xfrm flipV="1">
          <a:off x="14401800" y="14673943"/>
          <a:ext cx="889000" cy="46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42999</xdr:rowOff>
    </xdr:from>
    <xdr:to>
      <xdr:col>22</xdr:col>
      <xdr:colOff>254000</xdr:colOff>
      <xdr:row>85</xdr:row>
      <xdr:rowOff>144599</xdr:rowOff>
    </xdr:to>
    <xdr:sp macro="" textlink="">
      <xdr:nvSpPr>
        <xdr:cNvPr id="261" name="フローチャート : 判断 260"/>
        <xdr:cNvSpPr/>
      </xdr:nvSpPr>
      <xdr:spPr>
        <a:xfrm>
          <a:off x="15240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154776</xdr:rowOff>
    </xdr:from>
    <xdr:ext cx="762000" cy="259045"/>
    <xdr:sp macro="" textlink="">
      <xdr:nvSpPr>
        <xdr:cNvPr id="262" name="テキスト ボックス 261"/>
        <xdr:cNvSpPr txBox="1"/>
      </xdr:nvSpPr>
      <xdr:spPr>
        <a:xfrm>
          <a:off x="14909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55155</xdr:rowOff>
    </xdr:from>
    <xdr:to>
      <xdr:col>21</xdr:col>
      <xdr:colOff>0</xdr:colOff>
      <xdr:row>89</xdr:row>
      <xdr:rowOff>14695</xdr:rowOff>
    </xdr:to>
    <xdr:cxnSp macro="">
      <xdr:nvCxnSpPr>
        <xdr:cNvPr id="263" name="直線コネクタ 262"/>
        <xdr:cNvCxnSpPr/>
      </xdr:nvCxnSpPr>
      <xdr:spPr>
        <a:xfrm flipV="1">
          <a:off x="13512800" y="15142755"/>
          <a:ext cx="889000" cy="1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45720</xdr:rowOff>
    </xdr:from>
    <xdr:to>
      <xdr:col>21</xdr:col>
      <xdr:colOff>50800</xdr:colOff>
      <xdr:row>88</xdr:row>
      <xdr:rowOff>147320</xdr:rowOff>
    </xdr:to>
    <xdr:sp macro="" textlink="">
      <xdr:nvSpPr>
        <xdr:cNvPr id="264" name="フローチャート : 判断 263"/>
        <xdr:cNvSpPr/>
      </xdr:nvSpPr>
      <xdr:spPr>
        <a:xfrm>
          <a:off x="14351000" y="151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65" name="テキスト ボックス 264"/>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31931</xdr:rowOff>
    </xdr:from>
    <xdr:to>
      <xdr:col>19</xdr:col>
      <xdr:colOff>533400</xdr:colOff>
      <xdr:row>88</xdr:row>
      <xdr:rowOff>133531</xdr:rowOff>
    </xdr:to>
    <xdr:sp macro="" textlink="">
      <xdr:nvSpPr>
        <xdr:cNvPr id="266" name="フローチャート : 判断 265"/>
        <xdr:cNvSpPr/>
      </xdr:nvSpPr>
      <xdr:spPr>
        <a:xfrm>
          <a:off x="13462000" y="151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143708</xdr:rowOff>
    </xdr:from>
    <xdr:ext cx="762000" cy="259045"/>
    <xdr:sp macro="" textlink="">
      <xdr:nvSpPr>
        <xdr:cNvPr id="267" name="テキスト ボックス 266"/>
        <xdr:cNvSpPr txBox="1"/>
      </xdr:nvSpPr>
      <xdr:spPr>
        <a:xfrm>
          <a:off x="13131800" y="1488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43906</xdr:rowOff>
    </xdr:from>
    <xdr:to>
      <xdr:col>24</xdr:col>
      <xdr:colOff>609600</xdr:colOff>
      <xdr:row>86</xdr:row>
      <xdr:rowOff>145506</xdr:rowOff>
    </xdr:to>
    <xdr:sp macro="" textlink="">
      <xdr:nvSpPr>
        <xdr:cNvPr id="273" name="円/楕円 272"/>
        <xdr:cNvSpPr/>
      </xdr:nvSpPr>
      <xdr:spPr>
        <a:xfrm>
          <a:off x="169672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15983</xdr:rowOff>
    </xdr:from>
    <xdr:ext cx="762000" cy="259045"/>
    <xdr:sp macro="" textlink="">
      <xdr:nvSpPr>
        <xdr:cNvPr id="274" name="給与水準   （国との比較）該当値テキスト"/>
        <xdr:cNvSpPr txBox="1"/>
      </xdr:nvSpPr>
      <xdr:spPr>
        <a:xfrm>
          <a:off x="17106900" y="1476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9434</xdr:rowOff>
    </xdr:from>
    <xdr:to>
      <xdr:col>23</xdr:col>
      <xdr:colOff>457200</xdr:colOff>
      <xdr:row>86</xdr:row>
      <xdr:rowOff>111034</xdr:rowOff>
    </xdr:to>
    <xdr:sp macro="" textlink="">
      <xdr:nvSpPr>
        <xdr:cNvPr id="275" name="円/楕円 274"/>
        <xdr:cNvSpPr/>
      </xdr:nvSpPr>
      <xdr:spPr>
        <a:xfrm>
          <a:off x="16129000" y="147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95811</xdr:rowOff>
    </xdr:from>
    <xdr:ext cx="736600" cy="259045"/>
    <xdr:sp macro="" textlink="">
      <xdr:nvSpPr>
        <xdr:cNvPr id="276" name="テキスト ボックス 275"/>
        <xdr:cNvSpPr txBox="1"/>
      </xdr:nvSpPr>
      <xdr:spPr>
        <a:xfrm>
          <a:off x="15798800" y="1484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49893</xdr:rowOff>
    </xdr:from>
    <xdr:to>
      <xdr:col>22</xdr:col>
      <xdr:colOff>254000</xdr:colOff>
      <xdr:row>85</xdr:row>
      <xdr:rowOff>151493</xdr:rowOff>
    </xdr:to>
    <xdr:sp macro="" textlink="">
      <xdr:nvSpPr>
        <xdr:cNvPr id="277" name="円/楕円 276"/>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136270</xdr:rowOff>
    </xdr:from>
    <xdr:ext cx="762000" cy="259045"/>
    <xdr:sp macro="" textlink="">
      <xdr:nvSpPr>
        <xdr:cNvPr id="278" name="テキスト ボックス 277"/>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4355</xdr:rowOff>
    </xdr:from>
    <xdr:to>
      <xdr:col>21</xdr:col>
      <xdr:colOff>50800</xdr:colOff>
      <xdr:row>88</xdr:row>
      <xdr:rowOff>105955</xdr:rowOff>
    </xdr:to>
    <xdr:sp macro="" textlink="">
      <xdr:nvSpPr>
        <xdr:cNvPr id="279" name="円/楕円 278"/>
        <xdr:cNvSpPr/>
      </xdr:nvSpPr>
      <xdr:spPr>
        <a:xfrm>
          <a:off x="14351000" y="150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116132</xdr:rowOff>
    </xdr:from>
    <xdr:ext cx="762000" cy="259045"/>
    <xdr:sp macro="" textlink="">
      <xdr:nvSpPr>
        <xdr:cNvPr id="280" name="テキスト ボックス 279"/>
        <xdr:cNvSpPr txBox="1"/>
      </xdr:nvSpPr>
      <xdr:spPr>
        <a:xfrm>
          <a:off x="14020800" y="1486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135345</xdr:rowOff>
    </xdr:from>
    <xdr:to>
      <xdr:col>19</xdr:col>
      <xdr:colOff>533400</xdr:colOff>
      <xdr:row>89</xdr:row>
      <xdr:rowOff>65495</xdr:rowOff>
    </xdr:to>
    <xdr:sp macro="" textlink="">
      <xdr:nvSpPr>
        <xdr:cNvPr id="281" name="円/楕円 280"/>
        <xdr:cNvSpPr/>
      </xdr:nvSpPr>
      <xdr:spPr>
        <a:xfrm>
          <a:off x="13462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50272</xdr:rowOff>
    </xdr:from>
    <xdr:ext cx="762000" cy="259045"/>
    <xdr:sp macro="" textlink="">
      <xdr:nvSpPr>
        <xdr:cNvPr id="282" name="テキスト ボックス 281"/>
        <xdr:cNvSpPr txBox="1"/>
      </xdr:nvSpPr>
      <xdr:spPr>
        <a:xfrm>
          <a:off x="13131800" y="153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あたり職員数は３５．３５人となり、類似団体平均･全国平均･山梨県平均を大きく上回っており本村が抱える重要な課題となっている。しかし、大幅な職員の削減は見込めないため現行水準を基本として住民サービスを低下させることなく、事務事業の見直しによる効率化を図りよ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11" name="直線コネクタ 310"/>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2"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3" name="直線コネクタ 312"/>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4"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5" name="直線コネクタ 314"/>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62145</xdr:rowOff>
    </xdr:from>
    <xdr:to>
      <xdr:col>24</xdr:col>
      <xdr:colOff>558800</xdr:colOff>
      <xdr:row>62</xdr:row>
      <xdr:rowOff>71596</xdr:rowOff>
    </xdr:to>
    <xdr:cxnSp macro="">
      <xdr:nvCxnSpPr>
        <xdr:cNvPr id="316" name="直線コネクタ 315"/>
        <xdr:cNvCxnSpPr/>
      </xdr:nvCxnSpPr>
      <xdr:spPr>
        <a:xfrm>
          <a:off x="16179800" y="10692045"/>
          <a:ext cx="8382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7"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8" name="フローチャート : 判断 317"/>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62145</xdr:rowOff>
    </xdr:from>
    <xdr:to>
      <xdr:col>23</xdr:col>
      <xdr:colOff>406400</xdr:colOff>
      <xdr:row>62</xdr:row>
      <xdr:rowOff>68580</xdr:rowOff>
    </xdr:to>
    <xdr:cxnSp macro="">
      <xdr:nvCxnSpPr>
        <xdr:cNvPr id="319" name="直線コネクタ 318"/>
        <xdr:cNvCxnSpPr/>
      </xdr:nvCxnSpPr>
      <xdr:spPr>
        <a:xfrm flipV="1">
          <a:off x="15290800" y="1069204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20" name="フローチャート : 判断 319"/>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21" name="テキスト ボックス 320"/>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28966</xdr:rowOff>
    </xdr:from>
    <xdr:to>
      <xdr:col>22</xdr:col>
      <xdr:colOff>203200</xdr:colOff>
      <xdr:row>62</xdr:row>
      <xdr:rowOff>68580</xdr:rowOff>
    </xdr:to>
    <xdr:cxnSp macro="">
      <xdr:nvCxnSpPr>
        <xdr:cNvPr id="322" name="直線コネクタ 321"/>
        <xdr:cNvCxnSpPr/>
      </xdr:nvCxnSpPr>
      <xdr:spPr>
        <a:xfrm>
          <a:off x="14401800" y="10658866"/>
          <a:ext cx="889000" cy="3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3" name="フローチャート : 判断 322"/>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4" name="テキスト ボックス 323"/>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1619</xdr:rowOff>
    </xdr:from>
    <xdr:to>
      <xdr:col>21</xdr:col>
      <xdr:colOff>0</xdr:colOff>
      <xdr:row>62</xdr:row>
      <xdr:rowOff>28966</xdr:rowOff>
    </xdr:to>
    <xdr:cxnSp macro="">
      <xdr:nvCxnSpPr>
        <xdr:cNvPr id="325" name="直線コネクタ 324"/>
        <xdr:cNvCxnSpPr/>
      </xdr:nvCxnSpPr>
      <xdr:spPr>
        <a:xfrm>
          <a:off x="13512800" y="10631519"/>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6" name="フローチャート : 判断 325"/>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7" name="テキスト ボックス 326"/>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8" name="フローチャート : 判断 327"/>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9" name="テキスト ボックス 328"/>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20796</xdr:rowOff>
    </xdr:from>
    <xdr:to>
      <xdr:col>24</xdr:col>
      <xdr:colOff>609600</xdr:colOff>
      <xdr:row>62</xdr:row>
      <xdr:rowOff>122396</xdr:rowOff>
    </xdr:to>
    <xdr:sp macro="" textlink="">
      <xdr:nvSpPr>
        <xdr:cNvPr id="335" name="円/楕円 334"/>
        <xdr:cNvSpPr/>
      </xdr:nvSpPr>
      <xdr:spPr>
        <a:xfrm>
          <a:off x="16967200" y="106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164323</xdr:rowOff>
    </xdr:from>
    <xdr:ext cx="762000" cy="259045"/>
    <xdr:sp macro="" textlink="">
      <xdr:nvSpPr>
        <xdr:cNvPr id="336" name="定員管理の状況該当値テキスト"/>
        <xdr:cNvSpPr txBox="1"/>
      </xdr:nvSpPr>
      <xdr:spPr>
        <a:xfrm>
          <a:off x="17106900" y="1062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11345</xdr:rowOff>
    </xdr:from>
    <xdr:to>
      <xdr:col>23</xdr:col>
      <xdr:colOff>457200</xdr:colOff>
      <xdr:row>62</xdr:row>
      <xdr:rowOff>112945</xdr:rowOff>
    </xdr:to>
    <xdr:sp macro="" textlink="">
      <xdr:nvSpPr>
        <xdr:cNvPr id="337" name="円/楕円 336"/>
        <xdr:cNvSpPr/>
      </xdr:nvSpPr>
      <xdr:spPr>
        <a:xfrm>
          <a:off x="16129000" y="10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97722</xdr:rowOff>
    </xdr:from>
    <xdr:ext cx="736600" cy="259045"/>
    <xdr:sp macro="" textlink="">
      <xdr:nvSpPr>
        <xdr:cNvPr id="338" name="テキスト ボックス 337"/>
        <xdr:cNvSpPr txBox="1"/>
      </xdr:nvSpPr>
      <xdr:spPr>
        <a:xfrm>
          <a:off x="15798800" y="1072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17780</xdr:rowOff>
    </xdr:from>
    <xdr:to>
      <xdr:col>22</xdr:col>
      <xdr:colOff>254000</xdr:colOff>
      <xdr:row>62</xdr:row>
      <xdr:rowOff>119380</xdr:rowOff>
    </xdr:to>
    <xdr:sp macro="" textlink="">
      <xdr:nvSpPr>
        <xdr:cNvPr id="339" name="円/楕円 338"/>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104157</xdr:rowOff>
    </xdr:from>
    <xdr:ext cx="762000" cy="259045"/>
    <xdr:sp macro="" textlink="">
      <xdr:nvSpPr>
        <xdr:cNvPr id="340" name="テキスト ボックス 339"/>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149616</xdr:rowOff>
    </xdr:from>
    <xdr:to>
      <xdr:col>21</xdr:col>
      <xdr:colOff>50800</xdr:colOff>
      <xdr:row>62</xdr:row>
      <xdr:rowOff>79766</xdr:rowOff>
    </xdr:to>
    <xdr:sp macro="" textlink="">
      <xdr:nvSpPr>
        <xdr:cNvPr id="341" name="円/楕円 340"/>
        <xdr:cNvSpPr/>
      </xdr:nvSpPr>
      <xdr:spPr>
        <a:xfrm>
          <a:off x="14351000" y="10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64543</xdr:rowOff>
    </xdr:from>
    <xdr:ext cx="762000" cy="259045"/>
    <xdr:sp macro="" textlink="">
      <xdr:nvSpPr>
        <xdr:cNvPr id="342" name="テキスト ボックス 341"/>
        <xdr:cNvSpPr txBox="1"/>
      </xdr:nvSpPr>
      <xdr:spPr>
        <a:xfrm>
          <a:off x="14020800" y="1069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122269</xdr:rowOff>
    </xdr:from>
    <xdr:to>
      <xdr:col>19</xdr:col>
      <xdr:colOff>533400</xdr:colOff>
      <xdr:row>62</xdr:row>
      <xdr:rowOff>52419</xdr:rowOff>
    </xdr:to>
    <xdr:sp macro="" textlink="">
      <xdr:nvSpPr>
        <xdr:cNvPr id="343" name="円/楕円 342"/>
        <xdr:cNvSpPr/>
      </xdr:nvSpPr>
      <xdr:spPr>
        <a:xfrm>
          <a:off x="13462000" y="1058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37196</xdr:rowOff>
    </xdr:from>
    <xdr:ext cx="762000" cy="259045"/>
    <xdr:sp macro="" textlink="">
      <xdr:nvSpPr>
        <xdr:cNvPr id="344" name="テキスト ボックス 343"/>
        <xdr:cNvSpPr txBox="1"/>
      </xdr:nvSpPr>
      <xdr:spPr>
        <a:xfrm>
          <a:off x="13131800" y="1066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２．６％となり、類似団体平均･全国平均・山梨県平均を下回っている。今後も急激な実質公債費比率の上昇がないように住民のニーズを的確に把握しながら、事業の選択により健全な財政運営を図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4" name="直線コネクタ 373"/>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5"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6" name="直線コネクタ 375"/>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7"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8" name="直線コネクタ 377"/>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39</xdr:row>
      <xdr:rowOff>29573</xdr:rowOff>
    </xdr:to>
    <xdr:cxnSp macro="">
      <xdr:nvCxnSpPr>
        <xdr:cNvPr id="379" name="直線コネクタ 378"/>
        <xdr:cNvCxnSpPr/>
      </xdr:nvCxnSpPr>
      <xdr:spPr>
        <a:xfrm flipV="1">
          <a:off x="16179800" y="664718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80"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81" name="フローチャート : 判断 380"/>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29573</xdr:rowOff>
    </xdr:from>
    <xdr:to>
      <xdr:col>23</xdr:col>
      <xdr:colOff>406400</xdr:colOff>
      <xdr:row>39</xdr:row>
      <xdr:rowOff>98516</xdr:rowOff>
    </xdr:to>
    <xdr:cxnSp macro="">
      <xdr:nvCxnSpPr>
        <xdr:cNvPr id="382" name="直線コネクタ 381"/>
        <xdr:cNvCxnSpPr/>
      </xdr:nvCxnSpPr>
      <xdr:spPr>
        <a:xfrm flipV="1">
          <a:off x="15290800" y="67161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3" name="フローチャート : 判断 38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4" name="テキスト ボックス 383"/>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98516</xdr:rowOff>
    </xdr:from>
    <xdr:to>
      <xdr:col>22</xdr:col>
      <xdr:colOff>203200</xdr:colOff>
      <xdr:row>40</xdr:row>
      <xdr:rowOff>2903</xdr:rowOff>
    </xdr:to>
    <xdr:cxnSp macro="">
      <xdr:nvCxnSpPr>
        <xdr:cNvPr id="385" name="直線コネクタ 384"/>
        <xdr:cNvCxnSpPr/>
      </xdr:nvCxnSpPr>
      <xdr:spPr>
        <a:xfrm flipV="1">
          <a:off x="14401800" y="678506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6" name="フローチャート : 判断 385"/>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7" name="テキスト ボックス 386"/>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2903</xdr:rowOff>
    </xdr:from>
    <xdr:to>
      <xdr:col>21</xdr:col>
      <xdr:colOff>0</xdr:colOff>
      <xdr:row>40</xdr:row>
      <xdr:rowOff>127000</xdr:rowOff>
    </xdr:to>
    <xdr:cxnSp macro="">
      <xdr:nvCxnSpPr>
        <xdr:cNvPr id="388" name="直線コネクタ 387"/>
        <xdr:cNvCxnSpPr/>
      </xdr:nvCxnSpPr>
      <xdr:spPr>
        <a:xfrm flipV="1">
          <a:off x="13512800" y="686090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9" name="フローチャート : 判断 388"/>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90" name="テキスト ボックス 389"/>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91" name="フローチャート : 判断 390"/>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2" name="テキスト ボックス 391"/>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8" name="円/楕円 397"/>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9"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150223</xdr:rowOff>
    </xdr:from>
    <xdr:to>
      <xdr:col>23</xdr:col>
      <xdr:colOff>457200</xdr:colOff>
      <xdr:row>39</xdr:row>
      <xdr:rowOff>80373</xdr:rowOff>
    </xdr:to>
    <xdr:sp macro="" textlink="">
      <xdr:nvSpPr>
        <xdr:cNvPr id="400" name="円/楕円 399"/>
        <xdr:cNvSpPr/>
      </xdr:nvSpPr>
      <xdr:spPr>
        <a:xfrm>
          <a:off x="16129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90550</xdr:rowOff>
    </xdr:from>
    <xdr:ext cx="736600" cy="259045"/>
    <xdr:sp macro="" textlink="">
      <xdr:nvSpPr>
        <xdr:cNvPr id="401" name="テキスト ボックス 400"/>
        <xdr:cNvSpPr txBox="1"/>
      </xdr:nvSpPr>
      <xdr:spPr>
        <a:xfrm>
          <a:off x="15798800" y="643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47716</xdr:rowOff>
    </xdr:from>
    <xdr:to>
      <xdr:col>22</xdr:col>
      <xdr:colOff>254000</xdr:colOff>
      <xdr:row>39</xdr:row>
      <xdr:rowOff>149316</xdr:rowOff>
    </xdr:to>
    <xdr:sp macro="" textlink="">
      <xdr:nvSpPr>
        <xdr:cNvPr id="402" name="円/楕円 401"/>
        <xdr:cNvSpPr/>
      </xdr:nvSpPr>
      <xdr:spPr>
        <a:xfrm>
          <a:off x="15240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159493</xdr:rowOff>
    </xdr:from>
    <xdr:ext cx="762000" cy="259045"/>
    <xdr:sp macro="" textlink="">
      <xdr:nvSpPr>
        <xdr:cNvPr id="403" name="テキスト ボックス 402"/>
        <xdr:cNvSpPr txBox="1"/>
      </xdr:nvSpPr>
      <xdr:spPr>
        <a:xfrm>
          <a:off x="14909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123553</xdr:rowOff>
    </xdr:from>
    <xdr:to>
      <xdr:col>21</xdr:col>
      <xdr:colOff>50800</xdr:colOff>
      <xdr:row>40</xdr:row>
      <xdr:rowOff>53703</xdr:rowOff>
    </xdr:to>
    <xdr:sp macro="" textlink="">
      <xdr:nvSpPr>
        <xdr:cNvPr id="404" name="円/楕円 403"/>
        <xdr:cNvSpPr/>
      </xdr:nvSpPr>
      <xdr:spPr>
        <a:xfrm>
          <a:off x="14351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63880</xdr:rowOff>
    </xdr:from>
    <xdr:ext cx="762000" cy="259045"/>
    <xdr:sp macro="" textlink="">
      <xdr:nvSpPr>
        <xdr:cNvPr id="405" name="テキスト ボックス 404"/>
        <xdr:cNvSpPr txBox="1"/>
      </xdr:nvSpPr>
      <xdr:spPr>
        <a:xfrm>
          <a:off x="14020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6" name="円/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将来負担は「なし」となった。その主な要因は、地方債残高が少ないこと、財政調整基金及び減債基金等の充当可能基金が多いこと、交付税算入の有効な地方債の借入などによるものである。今後は普通交付税の減額なども予想され財政調整基金等の取り崩しも見込まれているが将来負担が発生しないように物件費等経常経費の削減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4" name="直線コネクタ 433"/>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5"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6" name="直線コネクタ 435"/>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7"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9"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3" name="フローチャート : 判断 442"/>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4" name="テキスト ボックス 443"/>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
590
101.30
2,080,692
1,633,315
433,148
885,086
1,292,562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引き続き類似団体平均を下回っている。今後も事務事業の見直しと行財政改革への取り組みを通じて人件費の削減に努める。ここに入力</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133531</xdr:rowOff>
    </xdr:from>
    <xdr:to>
      <xdr:col>7</xdr:col>
      <xdr:colOff>15875</xdr:colOff>
      <xdr:row>37</xdr:row>
      <xdr:rowOff>14333</xdr:rowOff>
    </xdr:to>
    <xdr:cxnSp macro="">
      <xdr:nvCxnSpPr>
        <xdr:cNvPr id="67" name="直線コネクタ 66"/>
        <xdr:cNvCxnSpPr/>
      </xdr:nvCxnSpPr>
      <xdr:spPr>
        <a:xfrm flipV="1">
          <a:off x="3987800" y="630573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37</xdr:row>
      <xdr:rowOff>14333</xdr:rowOff>
    </xdr:to>
    <xdr:cxnSp macro="">
      <xdr:nvCxnSpPr>
        <xdr:cNvPr id="70" name="直線コネクタ 69"/>
        <xdr:cNvCxnSpPr/>
      </xdr:nvCxnSpPr>
      <xdr:spPr>
        <a:xfrm>
          <a:off x="3098800" y="625021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36</xdr:row>
      <xdr:rowOff>78014</xdr:rowOff>
    </xdr:to>
    <xdr:cxnSp macro="">
      <xdr:nvCxnSpPr>
        <xdr:cNvPr id="73" name="直線コネクタ 72"/>
        <xdr:cNvCxnSpPr/>
      </xdr:nvCxnSpPr>
      <xdr:spPr>
        <a:xfrm>
          <a:off x="2209800" y="625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78014</xdr:rowOff>
    </xdr:from>
    <xdr:to>
      <xdr:col>3</xdr:col>
      <xdr:colOff>142875</xdr:colOff>
      <xdr:row>37</xdr:row>
      <xdr:rowOff>63319</xdr:rowOff>
    </xdr:to>
    <xdr:cxnSp macro="">
      <xdr:nvCxnSpPr>
        <xdr:cNvPr id="76" name="直線コネクタ 75"/>
        <xdr:cNvCxnSpPr/>
      </xdr:nvCxnSpPr>
      <xdr:spPr>
        <a:xfrm flipV="1">
          <a:off x="1320800" y="6250214"/>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82731</xdr:rowOff>
    </xdr:from>
    <xdr:to>
      <xdr:col>7</xdr:col>
      <xdr:colOff>66675</xdr:colOff>
      <xdr:row>37</xdr:row>
      <xdr:rowOff>12881</xdr:rowOff>
    </xdr:to>
    <xdr:sp macro="" textlink="">
      <xdr:nvSpPr>
        <xdr:cNvPr id="86" name="円/楕円 85"/>
        <xdr:cNvSpPr/>
      </xdr:nvSpPr>
      <xdr:spPr>
        <a:xfrm>
          <a:off x="4775200" y="62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99258</xdr:rowOff>
    </xdr:from>
    <xdr:ext cx="762000" cy="259045"/>
    <xdr:sp macro="" textlink="">
      <xdr:nvSpPr>
        <xdr:cNvPr id="87" name="人件費該当値テキスト"/>
        <xdr:cNvSpPr txBox="1"/>
      </xdr:nvSpPr>
      <xdr:spPr>
        <a:xfrm>
          <a:off x="4914900" y="610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134983</xdr:rowOff>
    </xdr:from>
    <xdr:to>
      <xdr:col>5</xdr:col>
      <xdr:colOff>600075</xdr:colOff>
      <xdr:row>37</xdr:row>
      <xdr:rowOff>65133</xdr:rowOff>
    </xdr:to>
    <xdr:sp macro="" textlink="">
      <xdr:nvSpPr>
        <xdr:cNvPr id="88" name="円/楕円 87"/>
        <xdr:cNvSpPr/>
      </xdr:nvSpPr>
      <xdr:spPr>
        <a:xfrm>
          <a:off x="39370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75310</xdr:rowOff>
    </xdr:from>
    <xdr:ext cx="736600" cy="259045"/>
    <xdr:sp macro="" textlink="">
      <xdr:nvSpPr>
        <xdr:cNvPr id="89" name="テキスト ボックス 88"/>
        <xdr:cNvSpPr txBox="1"/>
      </xdr:nvSpPr>
      <xdr:spPr>
        <a:xfrm>
          <a:off x="3606800" y="6076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90" name="円/楕円 89"/>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91" name="テキスト ボックス 90"/>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27214</xdr:rowOff>
    </xdr:from>
    <xdr:to>
      <xdr:col>3</xdr:col>
      <xdr:colOff>193675</xdr:colOff>
      <xdr:row>36</xdr:row>
      <xdr:rowOff>128814</xdr:rowOff>
    </xdr:to>
    <xdr:sp macro="" textlink="">
      <xdr:nvSpPr>
        <xdr:cNvPr id="92" name="円/楕円 91"/>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93" name="テキスト ボックス 92"/>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12519</xdr:rowOff>
    </xdr:from>
    <xdr:to>
      <xdr:col>1</xdr:col>
      <xdr:colOff>676275</xdr:colOff>
      <xdr:row>37</xdr:row>
      <xdr:rowOff>114119</xdr:rowOff>
    </xdr:to>
    <xdr:sp macro="" textlink="">
      <xdr:nvSpPr>
        <xdr:cNvPr id="94" name="円/楕円 93"/>
        <xdr:cNvSpPr/>
      </xdr:nvSpPr>
      <xdr:spPr>
        <a:xfrm>
          <a:off x="1270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124296</xdr:rowOff>
    </xdr:from>
    <xdr:ext cx="762000" cy="259045"/>
    <xdr:sp macro="" textlink="">
      <xdr:nvSpPr>
        <xdr:cNvPr id="95" name="テキスト ボックス 94"/>
        <xdr:cNvSpPr txBox="1"/>
      </xdr:nvSpPr>
      <xdr:spPr>
        <a:xfrm>
          <a:off x="939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に比べ比率は減少したが、引き続き類似団体・全国平均・県平均を上回っている。地域おこし協力隊員の増員や地方創生関係事業の委託料等が伸びたことが原因である。今後は村民サービスの低下させないよう注意しながら、職員の節約意識を高めることにより物件費の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120142</xdr:rowOff>
    </xdr:from>
    <xdr:to>
      <xdr:col>24</xdr:col>
      <xdr:colOff>31750</xdr:colOff>
      <xdr:row>18</xdr:row>
      <xdr:rowOff>136144</xdr:rowOff>
    </xdr:to>
    <xdr:cxnSp macro="">
      <xdr:nvCxnSpPr>
        <xdr:cNvPr id="125" name="直線コネクタ 124"/>
        <xdr:cNvCxnSpPr/>
      </xdr:nvCxnSpPr>
      <xdr:spPr>
        <a:xfrm flipV="1">
          <a:off x="15671800" y="303479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18</xdr:row>
      <xdr:rowOff>136144</xdr:rowOff>
    </xdr:to>
    <xdr:cxnSp macro="">
      <xdr:nvCxnSpPr>
        <xdr:cNvPr id="128" name="直線コネクタ 127"/>
        <xdr:cNvCxnSpPr/>
      </xdr:nvCxnSpPr>
      <xdr:spPr>
        <a:xfrm>
          <a:off x="14782800" y="294335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28702</xdr:rowOff>
    </xdr:from>
    <xdr:to>
      <xdr:col>21</xdr:col>
      <xdr:colOff>361950</xdr:colOff>
      <xdr:row>17</xdr:row>
      <xdr:rowOff>42418</xdr:rowOff>
    </xdr:to>
    <xdr:cxnSp macro="">
      <xdr:nvCxnSpPr>
        <xdr:cNvPr id="131" name="直線コネクタ 130"/>
        <xdr:cNvCxnSpPr/>
      </xdr:nvCxnSpPr>
      <xdr:spPr>
        <a:xfrm flipV="1">
          <a:off x="13893800" y="2943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42418</xdr:rowOff>
    </xdr:from>
    <xdr:to>
      <xdr:col>20</xdr:col>
      <xdr:colOff>158750</xdr:colOff>
      <xdr:row>17</xdr:row>
      <xdr:rowOff>133858</xdr:rowOff>
    </xdr:to>
    <xdr:cxnSp macro="">
      <xdr:nvCxnSpPr>
        <xdr:cNvPr id="134" name="直線コネクタ 133"/>
        <xdr:cNvCxnSpPr/>
      </xdr:nvCxnSpPr>
      <xdr:spPr>
        <a:xfrm flipV="1">
          <a:off x="13004800" y="2957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69342</xdr:rowOff>
    </xdr:from>
    <xdr:to>
      <xdr:col>24</xdr:col>
      <xdr:colOff>82550</xdr:colOff>
      <xdr:row>17</xdr:row>
      <xdr:rowOff>170942</xdr:rowOff>
    </xdr:to>
    <xdr:sp macro="" textlink="">
      <xdr:nvSpPr>
        <xdr:cNvPr id="144" name="円/楕円 143"/>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41419</xdr:rowOff>
    </xdr:from>
    <xdr:ext cx="762000" cy="259045"/>
    <xdr:sp macro="" textlink="">
      <xdr:nvSpPr>
        <xdr:cNvPr id="145" name="物件費該当値テキスト"/>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85344</xdr:rowOff>
    </xdr:from>
    <xdr:to>
      <xdr:col>22</xdr:col>
      <xdr:colOff>615950</xdr:colOff>
      <xdr:row>19</xdr:row>
      <xdr:rowOff>15494</xdr:rowOff>
    </xdr:to>
    <xdr:sp macro="" textlink="">
      <xdr:nvSpPr>
        <xdr:cNvPr id="146" name="円/楕円 145"/>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271</xdr:rowOff>
    </xdr:from>
    <xdr:ext cx="736600" cy="259045"/>
    <xdr:sp macro="" textlink="">
      <xdr:nvSpPr>
        <xdr:cNvPr id="147" name="テキスト ボックス 146"/>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8" name="円/楕円 147"/>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64279</xdr:rowOff>
    </xdr:from>
    <xdr:ext cx="762000" cy="259045"/>
    <xdr:sp macro="" textlink="">
      <xdr:nvSpPr>
        <xdr:cNvPr id="149" name="テキスト ボックス 148"/>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163068</xdr:rowOff>
    </xdr:from>
    <xdr:to>
      <xdr:col>20</xdr:col>
      <xdr:colOff>209550</xdr:colOff>
      <xdr:row>17</xdr:row>
      <xdr:rowOff>93218</xdr:rowOff>
    </xdr:to>
    <xdr:sp macro="" textlink="">
      <xdr:nvSpPr>
        <xdr:cNvPr id="150" name="円/楕円 149"/>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77995</xdr:rowOff>
    </xdr:from>
    <xdr:ext cx="762000" cy="259045"/>
    <xdr:sp macro="" textlink="">
      <xdr:nvSpPr>
        <xdr:cNvPr id="151" name="テキスト ボックス 150"/>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83058</xdr:rowOff>
    </xdr:from>
    <xdr:to>
      <xdr:col>19</xdr:col>
      <xdr:colOff>6350</xdr:colOff>
      <xdr:row>18</xdr:row>
      <xdr:rowOff>13208</xdr:rowOff>
    </xdr:to>
    <xdr:sp macro="" textlink="">
      <xdr:nvSpPr>
        <xdr:cNvPr id="152" name="円/楕円 151"/>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169435</xdr:rowOff>
    </xdr:from>
    <xdr:ext cx="762000" cy="259045"/>
    <xdr:sp macro="" textlink="">
      <xdr:nvSpPr>
        <xdr:cNvPr id="153" name="テキスト ボックス 152"/>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引き続き類似団体平均を下回っている。各種医療費助成の増額が見込まれるため今後も資格審査等の適正化により抑制を図る。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31750</xdr:rowOff>
    </xdr:to>
    <xdr:cxnSp macro="">
      <xdr:nvCxnSpPr>
        <xdr:cNvPr id="185" name="直線コネクタ 184"/>
        <xdr:cNvCxnSpPr/>
      </xdr:nvCxnSpPr>
      <xdr:spPr>
        <a:xfrm>
          <a:off x="3987800" y="9232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12700</xdr:rowOff>
    </xdr:to>
    <xdr:cxnSp macro="">
      <xdr:nvCxnSpPr>
        <xdr:cNvPr id="188" name="直線コネクタ 187"/>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191" name="直線コネクタ 190"/>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50800</xdr:rowOff>
    </xdr:to>
    <xdr:cxnSp macro="">
      <xdr:nvCxnSpPr>
        <xdr:cNvPr id="194" name="直線コネクタ 193"/>
        <xdr:cNvCxnSpPr/>
      </xdr:nvCxnSpPr>
      <xdr:spPr>
        <a:xfrm flipV="1">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4" name="円/楕円 203"/>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05"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6" name="円/楕円 205"/>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7" name="テキスト ボックス 206"/>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8" name="円/楕円 207"/>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9" name="テキスト ボックス 20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が県平均を下回ったが類似団体平均を上回った。今後は、簡易水道施設の施設の改修が予定しているため繰出金が多額になることが予想される。できる限り下水道事業や簡易水道事業についての経費を節減し、独立採算の原則にあう料金の見直し等による健全化を図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53848</xdr:rowOff>
    </xdr:from>
    <xdr:to>
      <xdr:col>24</xdr:col>
      <xdr:colOff>31750</xdr:colOff>
      <xdr:row>56</xdr:row>
      <xdr:rowOff>149860</xdr:rowOff>
    </xdr:to>
    <xdr:cxnSp macro="">
      <xdr:nvCxnSpPr>
        <xdr:cNvPr id="243" name="直線コネクタ 242"/>
        <xdr:cNvCxnSpPr/>
      </xdr:nvCxnSpPr>
      <xdr:spPr>
        <a:xfrm flipV="1">
          <a:off x="15671800" y="965504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56</xdr:row>
      <xdr:rowOff>149860</xdr:rowOff>
    </xdr:to>
    <xdr:cxnSp macro="">
      <xdr:nvCxnSpPr>
        <xdr:cNvPr id="246" name="直線コネクタ 245"/>
        <xdr:cNvCxnSpPr/>
      </xdr:nvCxnSpPr>
      <xdr:spPr>
        <a:xfrm>
          <a:off x="14782800" y="9719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152146</xdr:rowOff>
    </xdr:from>
    <xdr:to>
      <xdr:col>21</xdr:col>
      <xdr:colOff>361950</xdr:colOff>
      <xdr:row>56</xdr:row>
      <xdr:rowOff>117856</xdr:rowOff>
    </xdr:to>
    <xdr:cxnSp macro="">
      <xdr:nvCxnSpPr>
        <xdr:cNvPr id="249" name="直線コネクタ 248"/>
        <xdr:cNvCxnSpPr/>
      </xdr:nvCxnSpPr>
      <xdr:spPr>
        <a:xfrm>
          <a:off x="13893800" y="9238996"/>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152146</xdr:rowOff>
    </xdr:from>
    <xdr:to>
      <xdr:col>20</xdr:col>
      <xdr:colOff>158750</xdr:colOff>
      <xdr:row>55</xdr:row>
      <xdr:rowOff>78994</xdr:rowOff>
    </xdr:to>
    <xdr:cxnSp macro="">
      <xdr:nvCxnSpPr>
        <xdr:cNvPr id="252" name="直線コネクタ 251"/>
        <xdr:cNvCxnSpPr/>
      </xdr:nvCxnSpPr>
      <xdr:spPr>
        <a:xfrm flipV="1">
          <a:off x="13004800" y="9238996"/>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xdr:rowOff>
    </xdr:from>
    <xdr:to>
      <xdr:col>24</xdr:col>
      <xdr:colOff>82550</xdr:colOff>
      <xdr:row>56</xdr:row>
      <xdr:rowOff>104648</xdr:rowOff>
    </xdr:to>
    <xdr:sp macro="" textlink="">
      <xdr:nvSpPr>
        <xdr:cNvPr id="262" name="円/楕円 261"/>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146575</xdr:rowOff>
    </xdr:from>
    <xdr:ext cx="762000" cy="259045"/>
    <xdr:sp macro="" textlink="">
      <xdr:nvSpPr>
        <xdr:cNvPr id="263" name="その他該当値テキスト"/>
        <xdr:cNvSpPr txBox="1"/>
      </xdr:nvSpPr>
      <xdr:spPr>
        <a:xfrm>
          <a:off x="165989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4" name="円/楕円 263"/>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65" name="テキスト ボックス 264"/>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67056</xdr:rowOff>
    </xdr:from>
    <xdr:to>
      <xdr:col>21</xdr:col>
      <xdr:colOff>412750</xdr:colOff>
      <xdr:row>56</xdr:row>
      <xdr:rowOff>168656</xdr:rowOff>
    </xdr:to>
    <xdr:sp macro="" textlink="">
      <xdr:nvSpPr>
        <xdr:cNvPr id="266" name="円/楕円 265"/>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153433</xdr:rowOff>
    </xdr:from>
    <xdr:ext cx="762000" cy="259045"/>
    <xdr:sp macro="" textlink="">
      <xdr:nvSpPr>
        <xdr:cNvPr id="267" name="テキスト ボックス 266"/>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101346</xdr:rowOff>
    </xdr:from>
    <xdr:to>
      <xdr:col>20</xdr:col>
      <xdr:colOff>209550</xdr:colOff>
      <xdr:row>54</xdr:row>
      <xdr:rowOff>31496</xdr:rowOff>
    </xdr:to>
    <xdr:sp macro="" textlink="">
      <xdr:nvSpPr>
        <xdr:cNvPr id="268" name="円/楕円 267"/>
        <xdr:cNvSpPr/>
      </xdr:nvSpPr>
      <xdr:spPr>
        <a:xfrm>
          <a:off x="13843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41673</xdr:rowOff>
    </xdr:from>
    <xdr:ext cx="762000" cy="259045"/>
    <xdr:sp macro="" textlink="">
      <xdr:nvSpPr>
        <xdr:cNvPr id="269" name="テキスト ボックス 268"/>
        <xdr:cNvSpPr txBox="1"/>
      </xdr:nvSpPr>
      <xdr:spPr>
        <a:xfrm>
          <a:off x="13512800" y="89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28194</xdr:rowOff>
    </xdr:from>
    <xdr:to>
      <xdr:col>19</xdr:col>
      <xdr:colOff>6350</xdr:colOff>
      <xdr:row>55</xdr:row>
      <xdr:rowOff>129794</xdr:rowOff>
    </xdr:to>
    <xdr:sp macro="" textlink="">
      <xdr:nvSpPr>
        <xdr:cNvPr id="270" name="円/楕円 269"/>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139971</xdr:rowOff>
    </xdr:from>
    <xdr:ext cx="762000" cy="259045"/>
    <xdr:sp macro="" textlink="">
      <xdr:nvSpPr>
        <xdr:cNvPr id="271" name="テキスト ボックス 270"/>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が全国平均・類似団体平均を上回っているのは、各種団体への補助金が多額になっているためである。今後は各種団体等に対する補助・交付金について、必要性、公益性、公平性等を勘案し、補助等の効果が期待できないものについては見直しを行ない抑制に努め、適正化に向けた取組を推進す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74422</xdr:rowOff>
    </xdr:to>
    <xdr:cxnSp macro="">
      <xdr:nvCxnSpPr>
        <xdr:cNvPr id="301" name="直線コネクタ 300"/>
        <xdr:cNvCxnSpPr/>
      </xdr:nvCxnSpPr>
      <xdr:spPr>
        <a:xfrm flipV="1">
          <a:off x="15671800" y="63723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74422</xdr:rowOff>
    </xdr:to>
    <xdr:cxnSp macro="">
      <xdr:nvCxnSpPr>
        <xdr:cNvPr id="304" name="直線コネクタ 303"/>
        <xdr:cNvCxnSpPr/>
      </xdr:nvCxnSpPr>
      <xdr:spPr>
        <a:xfrm>
          <a:off x="14782800" y="6326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154432</xdr:rowOff>
    </xdr:to>
    <xdr:cxnSp macro="">
      <xdr:nvCxnSpPr>
        <xdr:cNvPr id="307" name="直線コネクタ 306"/>
        <xdr:cNvCxnSpPr/>
      </xdr:nvCxnSpPr>
      <xdr:spPr>
        <a:xfrm>
          <a:off x="13893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129286</xdr:rowOff>
    </xdr:to>
    <xdr:cxnSp macro="">
      <xdr:nvCxnSpPr>
        <xdr:cNvPr id="310" name="直線コネクタ 309"/>
        <xdr:cNvCxnSpPr/>
      </xdr:nvCxnSpPr>
      <xdr:spPr>
        <a:xfrm flipV="1">
          <a:off x="13004800" y="630834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0" name="円/楕円 319"/>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1"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2" name="円/楕円 321"/>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3" name="テキスト ボックス 322"/>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4" name="円/楕円 323"/>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5" name="テキスト ボックス 32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6" name="円/楕円 325"/>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7" name="テキスト ボックス 326"/>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28" name="円/楕円 327"/>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29" name="テキスト ボックス 328"/>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は平成２７年度も全国平均･山梨県平均・類似団体を下回っている。ここ数年の大型事業の実施により地方債を発行しているため、今後は公債費が増えていくことが予想されるため普通建設事業の緊急性･必要性を検討しながら、地方債の新規発行の抑制を図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119380</xdr:rowOff>
    </xdr:from>
    <xdr:to>
      <xdr:col>7</xdr:col>
      <xdr:colOff>15875</xdr:colOff>
      <xdr:row>76</xdr:row>
      <xdr:rowOff>20320</xdr:rowOff>
    </xdr:to>
    <xdr:cxnSp macro="">
      <xdr:nvCxnSpPr>
        <xdr:cNvPr id="361" name="直線コネクタ 360"/>
        <xdr:cNvCxnSpPr/>
      </xdr:nvCxnSpPr>
      <xdr:spPr>
        <a:xfrm flipV="1">
          <a:off x="3987800" y="129781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134620</xdr:rowOff>
    </xdr:from>
    <xdr:to>
      <xdr:col>5</xdr:col>
      <xdr:colOff>549275</xdr:colOff>
      <xdr:row>76</xdr:row>
      <xdr:rowOff>20320</xdr:rowOff>
    </xdr:to>
    <xdr:cxnSp macro="">
      <xdr:nvCxnSpPr>
        <xdr:cNvPr id="364" name="直線コネクタ 363"/>
        <xdr:cNvCxnSpPr/>
      </xdr:nvCxnSpPr>
      <xdr:spPr>
        <a:xfrm>
          <a:off x="3098800" y="12993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134620</xdr:rowOff>
    </xdr:from>
    <xdr:to>
      <xdr:col>4</xdr:col>
      <xdr:colOff>346075</xdr:colOff>
      <xdr:row>76</xdr:row>
      <xdr:rowOff>24130</xdr:rowOff>
    </xdr:to>
    <xdr:cxnSp macro="">
      <xdr:nvCxnSpPr>
        <xdr:cNvPr id="367" name="直線コネクタ 366"/>
        <xdr:cNvCxnSpPr/>
      </xdr:nvCxnSpPr>
      <xdr:spPr>
        <a:xfrm flipV="1">
          <a:off x="2209800" y="129933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24130</xdr:rowOff>
    </xdr:from>
    <xdr:to>
      <xdr:col>3</xdr:col>
      <xdr:colOff>142875</xdr:colOff>
      <xdr:row>77</xdr:row>
      <xdr:rowOff>138430</xdr:rowOff>
    </xdr:to>
    <xdr:cxnSp macro="">
      <xdr:nvCxnSpPr>
        <xdr:cNvPr id="370" name="直線コネクタ 369"/>
        <xdr:cNvCxnSpPr/>
      </xdr:nvCxnSpPr>
      <xdr:spPr>
        <a:xfrm flipV="1">
          <a:off x="1320800" y="1305433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68580</xdr:rowOff>
    </xdr:from>
    <xdr:to>
      <xdr:col>7</xdr:col>
      <xdr:colOff>66675</xdr:colOff>
      <xdr:row>75</xdr:row>
      <xdr:rowOff>170180</xdr:rowOff>
    </xdr:to>
    <xdr:sp macro="" textlink="">
      <xdr:nvSpPr>
        <xdr:cNvPr id="380" name="円/楕円 379"/>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85107</xdr:rowOff>
    </xdr:from>
    <xdr:ext cx="762000" cy="259045"/>
    <xdr:sp macro="" textlink="">
      <xdr:nvSpPr>
        <xdr:cNvPr id="381" name="公債費該当値テキスト"/>
        <xdr:cNvSpPr txBox="1"/>
      </xdr:nvSpPr>
      <xdr:spPr>
        <a:xfrm>
          <a:off x="4914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82" name="円/楕円 381"/>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83" name="テキスト ボックス 382"/>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83820</xdr:rowOff>
    </xdr:from>
    <xdr:to>
      <xdr:col>4</xdr:col>
      <xdr:colOff>396875</xdr:colOff>
      <xdr:row>76</xdr:row>
      <xdr:rowOff>13970</xdr:rowOff>
    </xdr:to>
    <xdr:sp macro="" textlink="">
      <xdr:nvSpPr>
        <xdr:cNvPr id="384" name="円/楕円 383"/>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24147</xdr:rowOff>
    </xdr:from>
    <xdr:ext cx="762000" cy="259045"/>
    <xdr:sp macro="" textlink="">
      <xdr:nvSpPr>
        <xdr:cNvPr id="385" name="テキスト ボックス 384"/>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144780</xdr:rowOff>
    </xdr:from>
    <xdr:to>
      <xdr:col>3</xdr:col>
      <xdr:colOff>193675</xdr:colOff>
      <xdr:row>76</xdr:row>
      <xdr:rowOff>74930</xdr:rowOff>
    </xdr:to>
    <xdr:sp macro="" textlink="">
      <xdr:nvSpPr>
        <xdr:cNvPr id="386" name="円/楕円 385"/>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85107</xdr:rowOff>
    </xdr:from>
    <xdr:ext cx="762000" cy="259045"/>
    <xdr:sp macro="" textlink="">
      <xdr:nvSpPr>
        <xdr:cNvPr id="387" name="テキスト ボックス 386"/>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8" name="円/楕円 387"/>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9" name="テキスト ボックス 38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17599</xdr:rowOff>
    </xdr:from>
    <xdr:to>
      <xdr:col>24</xdr:col>
      <xdr:colOff>31750</xdr:colOff>
      <xdr:row>80</xdr:row>
      <xdr:rowOff>123734</xdr:rowOff>
    </xdr:to>
    <xdr:cxnSp macro="">
      <xdr:nvCxnSpPr>
        <xdr:cNvPr id="424" name="直線コネクタ 423"/>
        <xdr:cNvCxnSpPr/>
      </xdr:nvCxnSpPr>
      <xdr:spPr>
        <a:xfrm flipV="1">
          <a:off x="15671800" y="13562149"/>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78014</xdr:rowOff>
    </xdr:from>
    <xdr:to>
      <xdr:col>22</xdr:col>
      <xdr:colOff>565150</xdr:colOff>
      <xdr:row>80</xdr:row>
      <xdr:rowOff>123734</xdr:rowOff>
    </xdr:to>
    <xdr:cxnSp macro="">
      <xdr:nvCxnSpPr>
        <xdr:cNvPr id="427" name="直線コネクタ 426"/>
        <xdr:cNvCxnSpPr/>
      </xdr:nvCxnSpPr>
      <xdr:spPr>
        <a:xfrm>
          <a:off x="14782800" y="13451114"/>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74749</xdr:rowOff>
    </xdr:from>
    <xdr:to>
      <xdr:col>21</xdr:col>
      <xdr:colOff>361950</xdr:colOff>
      <xdr:row>78</xdr:row>
      <xdr:rowOff>78014</xdr:rowOff>
    </xdr:to>
    <xdr:cxnSp macro="">
      <xdr:nvCxnSpPr>
        <xdr:cNvPr id="430" name="直線コネクタ 429"/>
        <xdr:cNvCxnSpPr/>
      </xdr:nvCxnSpPr>
      <xdr:spPr>
        <a:xfrm>
          <a:off x="13893800" y="13104949"/>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74749</xdr:rowOff>
    </xdr:from>
    <xdr:to>
      <xdr:col>20</xdr:col>
      <xdr:colOff>158750</xdr:colOff>
      <xdr:row>79</xdr:row>
      <xdr:rowOff>99242</xdr:rowOff>
    </xdr:to>
    <xdr:cxnSp macro="">
      <xdr:nvCxnSpPr>
        <xdr:cNvPr id="433" name="直線コネクタ 432"/>
        <xdr:cNvCxnSpPr/>
      </xdr:nvCxnSpPr>
      <xdr:spPr>
        <a:xfrm flipV="1">
          <a:off x="13004800" y="13104949"/>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138249</xdr:rowOff>
    </xdr:from>
    <xdr:to>
      <xdr:col>24</xdr:col>
      <xdr:colOff>82550</xdr:colOff>
      <xdr:row>79</xdr:row>
      <xdr:rowOff>68399</xdr:rowOff>
    </xdr:to>
    <xdr:sp macro="" textlink="">
      <xdr:nvSpPr>
        <xdr:cNvPr id="443" name="円/楕円 442"/>
        <xdr:cNvSpPr/>
      </xdr:nvSpPr>
      <xdr:spPr>
        <a:xfrm>
          <a:off x="164592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110326</xdr:rowOff>
    </xdr:from>
    <xdr:ext cx="762000" cy="259045"/>
    <xdr:sp macro="" textlink="">
      <xdr:nvSpPr>
        <xdr:cNvPr id="444" name="公債費以外該当値テキスト"/>
        <xdr:cNvSpPr txBox="1"/>
      </xdr:nvSpPr>
      <xdr:spPr>
        <a:xfrm>
          <a:off x="165989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72934</xdr:rowOff>
    </xdr:from>
    <xdr:to>
      <xdr:col>22</xdr:col>
      <xdr:colOff>615950</xdr:colOff>
      <xdr:row>81</xdr:row>
      <xdr:rowOff>3084</xdr:rowOff>
    </xdr:to>
    <xdr:sp macro="" textlink="">
      <xdr:nvSpPr>
        <xdr:cNvPr id="445" name="円/楕円 444"/>
        <xdr:cNvSpPr/>
      </xdr:nvSpPr>
      <xdr:spPr>
        <a:xfrm>
          <a:off x="15621000" y="137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159311</xdr:rowOff>
    </xdr:from>
    <xdr:ext cx="736600" cy="259045"/>
    <xdr:sp macro="" textlink="">
      <xdr:nvSpPr>
        <xdr:cNvPr id="446" name="テキスト ボックス 445"/>
        <xdr:cNvSpPr txBox="1"/>
      </xdr:nvSpPr>
      <xdr:spPr>
        <a:xfrm>
          <a:off x="15290800" y="1387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27214</xdr:rowOff>
    </xdr:from>
    <xdr:to>
      <xdr:col>21</xdr:col>
      <xdr:colOff>412750</xdr:colOff>
      <xdr:row>78</xdr:row>
      <xdr:rowOff>128814</xdr:rowOff>
    </xdr:to>
    <xdr:sp macro="" textlink="">
      <xdr:nvSpPr>
        <xdr:cNvPr id="447" name="円/楕円 446"/>
        <xdr:cNvSpPr/>
      </xdr:nvSpPr>
      <xdr:spPr>
        <a:xfrm>
          <a:off x="14732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138991</xdr:rowOff>
    </xdr:from>
    <xdr:ext cx="762000" cy="259045"/>
    <xdr:sp macro="" textlink="">
      <xdr:nvSpPr>
        <xdr:cNvPr id="448" name="テキスト ボックス 447"/>
        <xdr:cNvSpPr txBox="1"/>
      </xdr:nvSpPr>
      <xdr:spPr>
        <a:xfrm>
          <a:off x="14401800" y="1316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23949</xdr:rowOff>
    </xdr:from>
    <xdr:to>
      <xdr:col>20</xdr:col>
      <xdr:colOff>209550</xdr:colOff>
      <xdr:row>76</xdr:row>
      <xdr:rowOff>125549</xdr:rowOff>
    </xdr:to>
    <xdr:sp macro="" textlink="">
      <xdr:nvSpPr>
        <xdr:cNvPr id="449" name="円/楕円 448"/>
        <xdr:cNvSpPr/>
      </xdr:nvSpPr>
      <xdr:spPr>
        <a:xfrm>
          <a:off x="13843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135726</xdr:rowOff>
    </xdr:from>
    <xdr:ext cx="762000" cy="259045"/>
    <xdr:sp macro="" textlink="">
      <xdr:nvSpPr>
        <xdr:cNvPr id="450" name="テキスト ボックス 449"/>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48442</xdr:rowOff>
    </xdr:from>
    <xdr:to>
      <xdr:col>19</xdr:col>
      <xdr:colOff>6350</xdr:colOff>
      <xdr:row>79</xdr:row>
      <xdr:rowOff>150042</xdr:rowOff>
    </xdr:to>
    <xdr:sp macro="" textlink="">
      <xdr:nvSpPr>
        <xdr:cNvPr id="451" name="円/楕円 450"/>
        <xdr:cNvSpPr/>
      </xdr:nvSpPr>
      <xdr:spPr>
        <a:xfrm>
          <a:off x="12954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134819</xdr:rowOff>
    </xdr:from>
    <xdr:ext cx="762000" cy="259045"/>
    <xdr:sp macro="" textlink="">
      <xdr:nvSpPr>
        <xdr:cNvPr id="452" name="テキスト ボックス 451"/>
        <xdr:cNvSpPr txBox="1"/>
      </xdr:nvSpPr>
      <xdr:spPr>
        <a:xfrm>
          <a:off x="12623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山梨県丹波山村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45447</xdr:rowOff>
    </xdr:from>
    <xdr:to>
      <xdr:col>4</xdr:col>
      <xdr:colOff>1117600</xdr:colOff>
      <xdr:row>15</xdr:row>
      <xdr:rowOff>56726</xdr:rowOff>
    </xdr:to>
    <xdr:cxnSp macro="">
      <xdr:nvCxnSpPr>
        <xdr:cNvPr id="49" name="直線コネクタ 48"/>
        <xdr:cNvCxnSpPr/>
      </xdr:nvCxnSpPr>
      <xdr:spPr bwMode="auto">
        <a:xfrm flipV="1">
          <a:off x="5003800" y="2664822"/>
          <a:ext cx="647700" cy="11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56726</xdr:rowOff>
    </xdr:from>
    <xdr:to>
      <xdr:col>4</xdr:col>
      <xdr:colOff>469900</xdr:colOff>
      <xdr:row>15</xdr:row>
      <xdr:rowOff>112775</xdr:rowOff>
    </xdr:to>
    <xdr:cxnSp macro="">
      <xdr:nvCxnSpPr>
        <xdr:cNvPr id="52" name="直線コネクタ 51"/>
        <xdr:cNvCxnSpPr/>
      </xdr:nvCxnSpPr>
      <xdr:spPr bwMode="auto">
        <a:xfrm flipV="1">
          <a:off x="4305300" y="2676101"/>
          <a:ext cx="698500" cy="56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112775</xdr:rowOff>
    </xdr:from>
    <xdr:to>
      <xdr:col>3</xdr:col>
      <xdr:colOff>904875</xdr:colOff>
      <xdr:row>15</xdr:row>
      <xdr:rowOff>118950</xdr:rowOff>
    </xdr:to>
    <xdr:cxnSp macro="">
      <xdr:nvCxnSpPr>
        <xdr:cNvPr id="55" name="直線コネクタ 54"/>
        <xdr:cNvCxnSpPr/>
      </xdr:nvCxnSpPr>
      <xdr:spPr bwMode="auto">
        <a:xfrm flipV="1">
          <a:off x="3606800" y="2732150"/>
          <a:ext cx="698500" cy="6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118950</xdr:rowOff>
    </xdr:from>
    <xdr:to>
      <xdr:col>3</xdr:col>
      <xdr:colOff>206375</xdr:colOff>
      <xdr:row>15</xdr:row>
      <xdr:rowOff>168022</xdr:rowOff>
    </xdr:to>
    <xdr:cxnSp macro="">
      <xdr:nvCxnSpPr>
        <xdr:cNvPr id="58" name="直線コネクタ 57"/>
        <xdr:cNvCxnSpPr/>
      </xdr:nvCxnSpPr>
      <xdr:spPr bwMode="auto">
        <a:xfrm flipV="1">
          <a:off x="2908300" y="2738325"/>
          <a:ext cx="698500" cy="4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166097</xdr:rowOff>
    </xdr:from>
    <xdr:to>
      <xdr:col>5</xdr:col>
      <xdr:colOff>34925</xdr:colOff>
      <xdr:row>15</xdr:row>
      <xdr:rowOff>96247</xdr:rowOff>
    </xdr:to>
    <xdr:sp macro="" textlink="">
      <xdr:nvSpPr>
        <xdr:cNvPr id="68" name="円/楕円 67"/>
        <xdr:cNvSpPr/>
      </xdr:nvSpPr>
      <xdr:spPr bwMode="auto">
        <a:xfrm>
          <a:off x="5600700" y="261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11174</xdr:rowOff>
    </xdr:from>
    <xdr:ext cx="762000" cy="259045"/>
    <xdr:sp macro="" textlink="">
      <xdr:nvSpPr>
        <xdr:cNvPr id="69" name="人口1人当たり決算額の推移該当値テキスト130"/>
        <xdr:cNvSpPr txBox="1"/>
      </xdr:nvSpPr>
      <xdr:spPr>
        <a:xfrm>
          <a:off x="5740400" y="245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467,810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5926</xdr:rowOff>
    </xdr:from>
    <xdr:to>
      <xdr:col>4</xdr:col>
      <xdr:colOff>520700</xdr:colOff>
      <xdr:row>15</xdr:row>
      <xdr:rowOff>107526</xdr:rowOff>
    </xdr:to>
    <xdr:sp macro="" textlink="">
      <xdr:nvSpPr>
        <xdr:cNvPr id="70" name="円/楕円 69"/>
        <xdr:cNvSpPr/>
      </xdr:nvSpPr>
      <xdr:spPr bwMode="auto">
        <a:xfrm>
          <a:off x="4953000" y="262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117703</xdr:rowOff>
    </xdr:from>
    <xdr:ext cx="736600" cy="259045"/>
    <xdr:sp macro="" textlink="">
      <xdr:nvSpPr>
        <xdr:cNvPr id="71" name="テキスト ボックス 70"/>
        <xdr:cNvSpPr txBox="1"/>
      </xdr:nvSpPr>
      <xdr:spPr>
        <a:xfrm>
          <a:off x="4622800" y="2394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461,889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61975</xdr:rowOff>
    </xdr:from>
    <xdr:to>
      <xdr:col>3</xdr:col>
      <xdr:colOff>955675</xdr:colOff>
      <xdr:row>15</xdr:row>
      <xdr:rowOff>163575</xdr:rowOff>
    </xdr:to>
    <xdr:sp macro="" textlink="">
      <xdr:nvSpPr>
        <xdr:cNvPr id="72" name="円/楕円 71"/>
        <xdr:cNvSpPr/>
      </xdr:nvSpPr>
      <xdr:spPr bwMode="auto">
        <a:xfrm>
          <a:off x="4254500" y="268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2302</xdr:rowOff>
    </xdr:from>
    <xdr:ext cx="762000" cy="259045"/>
    <xdr:sp macro="" textlink="">
      <xdr:nvSpPr>
        <xdr:cNvPr id="73" name="テキスト ボックス 72"/>
        <xdr:cNvSpPr txBox="1"/>
      </xdr:nvSpPr>
      <xdr:spPr>
        <a:xfrm>
          <a:off x="3924300" y="245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432,467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68150</xdr:rowOff>
    </xdr:from>
    <xdr:to>
      <xdr:col>3</xdr:col>
      <xdr:colOff>257175</xdr:colOff>
      <xdr:row>15</xdr:row>
      <xdr:rowOff>169750</xdr:rowOff>
    </xdr:to>
    <xdr:sp macro="" textlink="">
      <xdr:nvSpPr>
        <xdr:cNvPr id="74" name="円/楕円 73"/>
        <xdr:cNvSpPr/>
      </xdr:nvSpPr>
      <xdr:spPr bwMode="auto">
        <a:xfrm>
          <a:off x="3556000" y="268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8477</xdr:rowOff>
    </xdr:from>
    <xdr:ext cx="762000" cy="259045"/>
    <xdr:sp macro="" textlink="">
      <xdr:nvSpPr>
        <xdr:cNvPr id="75" name="テキスト ボックス 74"/>
        <xdr:cNvSpPr txBox="1"/>
      </xdr:nvSpPr>
      <xdr:spPr>
        <a:xfrm>
          <a:off x="3225800" y="245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429,226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117222</xdr:rowOff>
    </xdr:from>
    <xdr:to>
      <xdr:col>2</xdr:col>
      <xdr:colOff>692150</xdr:colOff>
      <xdr:row>16</xdr:row>
      <xdr:rowOff>47372</xdr:rowOff>
    </xdr:to>
    <xdr:sp macro="" textlink="">
      <xdr:nvSpPr>
        <xdr:cNvPr id="76" name="円/楕円 75"/>
        <xdr:cNvSpPr/>
      </xdr:nvSpPr>
      <xdr:spPr bwMode="auto">
        <a:xfrm>
          <a:off x="2857500" y="273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57549</xdr:rowOff>
    </xdr:from>
    <xdr:ext cx="762000" cy="259045"/>
    <xdr:sp macro="" textlink="">
      <xdr:nvSpPr>
        <xdr:cNvPr id="77" name="テキスト ボックス 76"/>
        <xdr:cNvSpPr txBox="1"/>
      </xdr:nvSpPr>
      <xdr:spPr>
        <a:xfrm>
          <a:off x="2527300" y="25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403,466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260498</xdr:rowOff>
    </xdr:from>
    <xdr:to>
      <xdr:col>4</xdr:col>
      <xdr:colOff>1117600</xdr:colOff>
      <xdr:row>35</xdr:row>
      <xdr:rowOff>317186</xdr:rowOff>
    </xdr:to>
    <xdr:cxnSp macro="">
      <xdr:nvCxnSpPr>
        <xdr:cNvPr id="108" name="直線コネクタ 107"/>
        <xdr:cNvCxnSpPr/>
      </xdr:nvCxnSpPr>
      <xdr:spPr bwMode="auto">
        <a:xfrm>
          <a:off x="5003800" y="6870848"/>
          <a:ext cx="647700" cy="5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221846</xdr:rowOff>
    </xdr:from>
    <xdr:to>
      <xdr:col>4</xdr:col>
      <xdr:colOff>469900</xdr:colOff>
      <xdr:row>35</xdr:row>
      <xdr:rowOff>260498</xdr:rowOff>
    </xdr:to>
    <xdr:cxnSp macro="">
      <xdr:nvCxnSpPr>
        <xdr:cNvPr id="111" name="直線コネクタ 110"/>
        <xdr:cNvCxnSpPr/>
      </xdr:nvCxnSpPr>
      <xdr:spPr bwMode="auto">
        <a:xfrm>
          <a:off x="4305300" y="6832196"/>
          <a:ext cx="698500" cy="3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163599</xdr:rowOff>
    </xdr:from>
    <xdr:to>
      <xdr:col>3</xdr:col>
      <xdr:colOff>904875</xdr:colOff>
      <xdr:row>35</xdr:row>
      <xdr:rowOff>221846</xdr:rowOff>
    </xdr:to>
    <xdr:cxnSp macro="">
      <xdr:nvCxnSpPr>
        <xdr:cNvPr id="114" name="直線コネクタ 113"/>
        <xdr:cNvCxnSpPr/>
      </xdr:nvCxnSpPr>
      <xdr:spPr bwMode="auto">
        <a:xfrm>
          <a:off x="3606800" y="6773949"/>
          <a:ext cx="698500" cy="5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163599</xdr:rowOff>
    </xdr:from>
    <xdr:to>
      <xdr:col>3</xdr:col>
      <xdr:colOff>206375</xdr:colOff>
      <xdr:row>35</xdr:row>
      <xdr:rowOff>182243</xdr:rowOff>
    </xdr:to>
    <xdr:cxnSp macro="">
      <xdr:nvCxnSpPr>
        <xdr:cNvPr id="117" name="直線コネクタ 116"/>
        <xdr:cNvCxnSpPr/>
      </xdr:nvCxnSpPr>
      <xdr:spPr bwMode="auto">
        <a:xfrm flipV="1">
          <a:off x="2908300" y="6773949"/>
          <a:ext cx="698500" cy="1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266386</xdr:rowOff>
    </xdr:from>
    <xdr:to>
      <xdr:col>5</xdr:col>
      <xdr:colOff>34925</xdr:colOff>
      <xdr:row>36</xdr:row>
      <xdr:rowOff>25086</xdr:rowOff>
    </xdr:to>
    <xdr:sp macro="" textlink="">
      <xdr:nvSpPr>
        <xdr:cNvPr id="127" name="円/楕円 126"/>
        <xdr:cNvSpPr/>
      </xdr:nvSpPr>
      <xdr:spPr bwMode="auto">
        <a:xfrm>
          <a:off x="5600700" y="6876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238463</xdr:rowOff>
    </xdr:from>
    <xdr:ext cx="762000" cy="259045"/>
    <xdr:sp macro="" textlink="">
      <xdr:nvSpPr>
        <xdr:cNvPr id="128" name="人口1人当たり決算額の推移該当値テキスト445"/>
        <xdr:cNvSpPr txBox="1"/>
      </xdr:nvSpPr>
      <xdr:spPr>
        <a:xfrm>
          <a:off x="5740400" y="68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209698</xdr:rowOff>
    </xdr:from>
    <xdr:to>
      <xdr:col>4</xdr:col>
      <xdr:colOff>520700</xdr:colOff>
      <xdr:row>35</xdr:row>
      <xdr:rowOff>311298</xdr:rowOff>
    </xdr:to>
    <xdr:sp macro="" textlink="">
      <xdr:nvSpPr>
        <xdr:cNvPr id="129" name="円/楕円 128"/>
        <xdr:cNvSpPr/>
      </xdr:nvSpPr>
      <xdr:spPr bwMode="auto">
        <a:xfrm>
          <a:off x="4953000" y="682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296075</xdr:rowOff>
    </xdr:from>
    <xdr:ext cx="736600" cy="259045"/>
    <xdr:sp macro="" textlink="">
      <xdr:nvSpPr>
        <xdr:cNvPr id="130" name="テキスト ボックス 129"/>
        <xdr:cNvSpPr txBox="1"/>
      </xdr:nvSpPr>
      <xdr:spPr>
        <a:xfrm>
          <a:off x="4622800" y="690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171046</xdr:rowOff>
    </xdr:from>
    <xdr:to>
      <xdr:col>3</xdr:col>
      <xdr:colOff>955675</xdr:colOff>
      <xdr:row>35</xdr:row>
      <xdr:rowOff>272646</xdr:rowOff>
    </xdr:to>
    <xdr:sp macro="" textlink="">
      <xdr:nvSpPr>
        <xdr:cNvPr id="131" name="円/楕円 130"/>
        <xdr:cNvSpPr/>
      </xdr:nvSpPr>
      <xdr:spPr bwMode="auto">
        <a:xfrm>
          <a:off x="4254500" y="678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257423</xdr:rowOff>
    </xdr:from>
    <xdr:ext cx="762000" cy="259045"/>
    <xdr:sp macro="" textlink="">
      <xdr:nvSpPr>
        <xdr:cNvPr id="132" name="テキスト ボックス 131"/>
        <xdr:cNvSpPr txBox="1"/>
      </xdr:nvSpPr>
      <xdr:spPr>
        <a:xfrm>
          <a:off x="3924300" y="68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112799</xdr:rowOff>
    </xdr:from>
    <xdr:to>
      <xdr:col>3</xdr:col>
      <xdr:colOff>257175</xdr:colOff>
      <xdr:row>35</xdr:row>
      <xdr:rowOff>214399</xdr:rowOff>
    </xdr:to>
    <xdr:sp macro="" textlink="">
      <xdr:nvSpPr>
        <xdr:cNvPr id="133" name="円/楕円 132"/>
        <xdr:cNvSpPr/>
      </xdr:nvSpPr>
      <xdr:spPr bwMode="auto">
        <a:xfrm>
          <a:off x="3556000" y="672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224576</xdr:rowOff>
    </xdr:from>
    <xdr:ext cx="762000" cy="259045"/>
    <xdr:sp macro="" textlink="">
      <xdr:nvSpPr>
        <xdr:cNvPr id="134" name="テキスト ボックス 133"/>
        <xdr:cNvSpPr txBox="1"/>
      </xdr:nvSpPr>
      <xdr:spPr>
        <a:xfrm>
          <a:off x="3225800" y="649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131443</xdr:rowOff>
    </xdr:from>
    <xdr:to>
      <xdr:col>2</xdr:col>
      <xdr:colOff>692150</xdr:colOff>
      <xdr:row>35</xdr:row>
      <xdr:rowOff>233043</xdr:rowOff>
    </xdr:to>
    <xdr:sp macro="" textlink="">
      <xdr:nvSpPr>
        <xdr:cNvPr id="135" name="円/楕円 134"/>
        <xdr:cNvSpPr/>
      </xdr:nvSpPr>
      <xdr:spPr bwMode="auto">
        <a:xfrm>
          <a:off x="2857500" y="674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217820</xdr:rowOff>
    </xdr:from>
    <xdr:ext cx="762000" cy="259045"/>
    <xdr:sp macro="" textlink="">
      <xdr:nvSpPr>
        <xdr:cNvPr id="136" name="テキスト ボックス 135"/>
        <xdr:cNvSpPr txBox="1"/>
      </xdr:nvSpPr>
      <xdr:spPr>
        <a:xfrm>
          <a:off x="2527300" y="682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
590
101.30
2,080,692
1,633,315
433,148
885,086
1,292,562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55950</xdr:rowOff>
    </xdr:from>
    <xdr:to>
      <xdr:col>6</xdr:col>
      <xdr:colOff>511175</xdr:colOff>
      <xdr:row>35</xdr:row>
      <xdr:rowOff>67847</xdr:rowOff>
    </xdr:to>
    <xdr:cxnSp macro="">
      <xdr:nvCxnSpPr>
        <xdr:cNvPr id="60" name="直線コネクタ 59"/>
        <xdr:cNvCxnSpPr/>
      </xdr:nvCxnSpPr>
      <xdr:spPr>
        <a:xfrm flipV="1">
          <a:off x="3797300" y="6056700"/>
          <a:ext cx="8382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67847</xdr:rowOff>
    </xdr:from>
    <xdr:to>
      <xdr:col>5</xdr:col>
      <xdr:colOff>358775</xdr:colOff>
      <xdr:row>35</xdr:row>
      <xdr:rowOff>111830</xdr:rowOff>
    </xdr:to>
    <xdr:cxnSp macro="">
      <xdr:nvCxnSpPr>
        <xdr:cNvPr id="63" name="直線コネクタ 62"/>
        <xdr:cNvCxnSpPr/>
      </xdr:nvCxnSpPr>
      <xdr:spPr>
        <a:xfrm flipV="1">
          <a:off x="2908300" y="6068597"/>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111830</xdr:rowOff>
    </xdr:from>
    <xdr:to>
      <xdr:col>4</xdr:col>
      <xdr:colOff>155575</xdr:colOff>
      <xdr:row>35</xdr:row>
      <xdr:rowOff>128062</xdr:rowOff>
    </xdr:to>
    <xdr:cxnSp macro="">
      <xdr:nvCxnSpPr>
        <xdr:cNvPr id="66" name="直線コネクタ 65"/>
        <xdr:cNvCxnSpPr/>
      </xdr:nvCxnSpPr>
      <xdr:spPr>
        <a:xfrm flipV="1">
          <a:off x="2019300" y="6112580"/>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128062</xdr:rowOff>
    </xdr:from>
    <xdr:to>
      <xdr:col>2</xdr:col>
      <xdr:colOff>638175</xdr:colOff>
      <xdr:row>35</xdr:row>
      <xdr:rowOff>165547</xdr:rowOff>
    </xdr:to>
    <xdr:cxnSp macro="">
      <xdr:nvCxnSpPr>
        <xdr:cNvPr id="69" name="直線コネクタ 68"/>
        <xdr:cNvCxnSpPr/>
      </xdr:nvCxnSpPr>
      <xdr:spPr>
        <a:xfrm flipV="1">
          <a:off x="1130300" y="6128812"/>
          <a:ext cx="889000" cy="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5150</xdr:rowOff>
    </xdr:from>
    <xdr:to>
      <xdr:col>6</xdr:col>
      <xdr:colOff>561975</xdr:colOff>
      <xdr:row>35</xdr:row>
      <xdr:rowOff>106750</xdr:rowOff>
    </xdr:to>
    <xdr:sp macro="" textlink="">
      <xdr:nvSpPr>
        <xdr:cNvPr id="79" name="円/楕円 78"/>
        <xdr:cNvSpPr/>
      </xdr:nvSpPr>
      <xdr:spPr>
        <a:xfrm>
          <a:off x="4584700" y="60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28027</xdr:rowOff>
    </xdr:from>
    <xdr:ext cx="599010" cy="259045"/>
    <xdr:sp macro="" textlink="">
      <xdr:nvSpPr>
        <xdr:cNvPr id="80" name="人件費該当値テキスト"/>
        <xdr:cNvSpPr txBox="1"/>
      </xdr:nvSpPr>
      <xdr:spPr>
        <a:xfrm>
          <a:off x="4686300" y="585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17047</xdr:rowOff>
    </xdr:from>
    <xdr:to>
      <xdr:col>5</xdr:col>
      <xdr:colOff>409575</xdr:colOff>
      <xdr:row>35</xdr:row>
      <xdr:rowOff>118647</xdr:rowOff>
    </xdr:to>
    <xdr:sp macro="" textlink="">
      <xdr:nvSpPr>
        <xdr:cNvPr id="81" name="円/楕円 80"/>
        <xdr:cNvSpPr/>
      </xdr:nvSpPr>
      <xdr:spPr>
        <a:xfrm>
          <a:off x="3746500" y="601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135174</xdr:rowOff>
    </xdr:from>
    <xdr:ext cx="599010" cy="259045"/>
    <xdr:sp macro="" textlink="">
      <xdr:nvSpPr>
        <xdr:cNvPr id="82" name="テキスト ボックス 81"/>
        <xdr:cNvSpPr txBox="1"/>
      </xdr:nvSpPr>
      <xdr:spPr>
        <a:xfrm>
          <a:off x="3497794" y="579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61030</xdr:rowOff>
    </xdr:from>
    <xdr:to>
      <xdr:col>4</xdr:col>
      <xdr:colOff>206375</xdr:colOff>
      <xdr:row>35</xdr:row>
      <xdr:rowOff>162630</xdr:rowOff>
    </xdr:to>
    <xdr:sp macro="" textlink="">
      <xdr:nvSpPr>
        <xdr:cNvPr id="83" name="円/楕円 82"/>
        <xdr:cNvSpPr/>
      </xdr:nvSpPr>
      <xdr:spPr>
        <a:xfrm>
          <a:off x="2857500" y="60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7707</xdr:rowOff>
    </xdr:from>
    <xdr:ext cx="599010" cy="259045"/>
    <xdr:sp macro="" textlink="">
      <xdr:nvSpPr>
        <xdr:cNvPr id="84" name="テキスト ボックス 83"/>
        <xdr:cNvSpPr txBox="1"/>
      </xdr:nvSpPr>
      <xdr:spPr>
        <a:xfrm>
          <a:off x="2608794" y="583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324,630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77262</xdr:rowOff>
    </xdr:from>
    <xdr:to>
      <xdr:col>3</xdr:col>
      <xdr:colOff>3175</xdr:colOff>
      <xdr:row>36</xdr:row>
      <xdr:rowOff>7412</xdr:rowOff>
    </xdr:to>
    <xdr:sp macro="" textlink="">
      <xdr:nvSpPr>
        <xdr:cNvPr id="85" name="円/楕円 84"/>
        <xdr:cNvSpPr/>
      </xdr:nvSpPr>
      <xdr:spPr>
        <a:xfrm>
          <a:off x="1968500" y="607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23939</xdr:rowOff>
    </xdr:from>
    <xdr:ext cx="599010" cy="259045"/>
    <xdr:sp macro="" textlink="">
      <xdr:nvSpPr>
        <xdr:cNvPr id="86" name="テキスト ボックス 85"/>
        <xdr:cNvSpPr txBox="1"/>
      </xdr:nvSpPr>
      <xdr:spPr>
        <a:xfrm>
          <a:off x="1719794" y="585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316,109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114747</xdr:rowOff>
    </xdr:from>
    <xdr:to>
      <xdr:col>1</xdr:col>
      <xdr:colOff>485775</xdr:colOff>
      <xdr:row>36</xdr:row>
      <xdr:rowOff>44897</xdr:rowOff>
    </xdr:to>
    <xdr:sp macro="" textlink="">
      <xdr:nvSpPr>
        <xdr:cNvPr id="87" name="円/楕円 86"/>
        <xdr:cNvSpPr/>
      </xdr:nvSpPr>
      <xdr:spPr>
        <a:xfrm>
          <a:off x="1079500" y="611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61424</xdr:rowOff>
    </xdr:from>
    <xdr:ext cx="599010" cy="259045"/>
    <xdr:sp macro="" textlink="">
      <xdr:nvSpPr>
        <xdr:cNvPr id="88" name="テキスト ボックス 87"/>
        <xdr:cNvSpPr txBox="1"/>
      </xdr:nvSpPr>
      <xdr:spPr>
        <a:xfrm>
          <a:off x="830794" y="589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38092</xdr:rowOff>
    </xdr:from>
    <xdr:to>
      <xdr:col>6</xdr:col>
      <xdr:colOff>511175</xdr:colOff>
      <xdr:row>56</xdr:row>
      <xdr:rowOff>57881</xdr:rowOff>
    </xdr:to>
    <xdr:cxnSp macro="">
      <xdr:nvCxnSpPr>
        <xdr:cNvPr id="117" name="直線コネクタ 116"/>
        <xdr:cNvCxnSpPr/>
      </xdr:nvCxnSpPr>
      <xdr:spPr>
        <a:xfrm flipV="1">
          <a:off x="3797300" y="9639292"/>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57881</xdr:rowOff>
    </xdr:from>
    <xdr:to>
      <xdr:col>5</xdr:col>
      <xdr:colOff>358775</xdr:colOff>
      <xdr:row>56</xdr:row>
      <xdr:rowOff>89095</xdr:rowOff>
    </xdr:to>
    <xdr:cxnSp macro="">
      <xdr:nvCxnSpPr>
        <xdr:cNvPr id="120" name="直線コネクタ 119"/>
        <xdr:cNvCxnSpPr/>
      </xdr:nvCxnSpPr>
      <xdr:spPr>
        <a:xfrm flipV="1">
          <a:off x="2908300" y="9659081"/>
          <a:ext cx="889000" cy="3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69793</xdr:rowOff>
    </xdr:from>
    <xdr:to>
      <xdr:col>4</xdr:col>
      <xdr:colOff>155575</xdr:colOff>
      <xdr:row>56</xdr:row>
      <xdr:rowOff>89095</xdr:rowOff>
    </xdr:to>
    <xdr:cxnSp macro="">
      <xdr:nvCxnSpPr>
        <xdr:cNvPr id="123" name="直線コネクタ 122"/>
        <xdr:cNvCxnSpPr/>
      </xdr:nvCxnSpPr>
      <xdr:spPr>
        <a:xfrm>
          <a:off x="2019300" y="967099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69793</xdr:rowOff>
    </xdr:from>
    <xdr:to>
      <xdr:col>2</xdr:col>
      <xdr:colOff>638175</xdr:colOff>
      <xdr:row>56</xdr:row>
      <xdr:rowOff>132035</xdr:rowOff>
    </xdr:to>
    <xdr:cxnSp macro="">
      <xdr:nvCxnSpPr>
        <xdr:cNvPr id="126" name="直線コネクタ 125"/>
        <xdr:cNvCxnSpPr/>
      </xdr:nvCxnSpPr>
      <xdr:spPr>
        <a:xfrm flipV="1">
          <a:off x="1130300" y="9670993"/>
          <a:ext cx="889000" cy="6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158742</xdr:rowOff>
    </xdr:from>
    <xdr:to>
      <xdr:col>6</xdr:col>
      <xdr:colOff>561975</xdr:colOff>
      <xdr:row>56</xdr:row>
      <xdr:rowOff>88892</xdr:rowOff>
    </xdr:to>
    <xdr:sp macro="" textlink="">
      <xdr:nvSpPr>
        <xdr:cNvPr id="136" name="円/楕円 135"/>
        <xdr:cNvSpPr/>
      </xdr:nvSpPr>
      <xdr:spPr>
        <a:xfrm>
          <a:off x="4584700" y="95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10169</xdr:rowOff>
    </xdr:from>
    <xdr:ext cx="599010" cy="259045"/>
    <xdr:sp macro="" textlink="">
      <xdr:nvSpPr>
        <xdr:cNvPr id="137" name="物件費該当値テキスト"/>
        <xdr:cNvSpPr txBox="1"/>
      </xdr:nvSpPr>
      <xdr:spPr>
        <a:xfrm>
          <a:off x="4686300" y="94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683,343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7081</xdr:rowOff>
    </xdr:from>
    <xdr:to>
      <xdr:col>5</xdr:col>
      <xdr:colOff>409575</xdr:colOff>
      <xdr:row>56</xdr:row>
      <xdr:rowOff>108681</xdr:rowOff>
    </xdr:to>
    <xdr:sp macro="" textlink="">
      <xdr:nvSpPr>
        <xdr:cNvPr id="138" name="円/楕円 137"/>
        <xdr:cNvSpPr/>
      </xdr:nvSpPr>
      <xdr:spPr>
        <a:xfrm>
          <a:off x="3746500" y="96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125208</xdr:rowOff>
    </xdr:from>
    <xdr:ext cx="599010" cy="259045"/>
    <xdr:sp macro="" textlink="">
      <xdr:nvSpPr>
        <xdr:cNvPr id="139" name="テキスト ボックス 138"/>
        <xdr:cNvSpPr txBox="1"/>
      </xdr:nvSpPr>
      <xdr:spPr>
        <a:xfrm>
          <a:off x="3497794" y="938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657,374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38295</xdr:rowOff>
    </xdr:from>
    <xdr:to>
      <xdr:col>4</xdr:col>
      <xdr:colOff>206375</xdr:colOff>
      <xdr:row>56</xdr:row>
      <xdr:rowOff>139895</xdr:rowOff>
    </xdr:to>
    <xdr:sp macro="" textlink="">
      <xdr:nvSpPr>
        <xdr:cNvPr id="140" name="円/楕円 139"/>
        <xdr:cNvSpPr/>
      </xdr:nvSpPr>
      <xdr:spPr>
        <a:xfrm>
          <a:off x="2857500" y="96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156422</xdr:rowOff>
    </xdr:from>
    <xdr:ext cx="599010" cy="259045"/>
    <xdr:sp macro="" textlink="">
      <xdr:nvSpPr>
        <xdr:cNvPr id="141" name="テキスト ボックス 140"/>
        <xdr:cNvSpPr txBox="1"/>
      </xdr:nvSpPr>
      <xdr:spPr>
        <a:xfrm>
          <a:off x="2608794" y="941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18993</xdr:rowOff>
    </xdr:from>
    <xdr:to>
      <xdr:col>3</xdr:col>
      <xdr:colOff>3175</xdr:colOff>
      <xdr:row>56</xdr:row>
      <xdr:rowOff>120593</xdr:rowOff>
    </xdr:to>
    <xdr:sp macro="" textlink="">
      <xdr:nvSpPr>
        <xdr:cNvPr id="142" name="円/楕円 141"/>
        <xdr:cNvSpPr/>
      </xdr:nvSpPr>
      <xdr:spPr>
        <a:xfrm>
          <a:off x="1968500" y="96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137120</xdr:rowOff>
    </xdr:from>
    <xdr:ext cx="599010" cy="259045"/>
    <xdr:sp macro="" textlink="">
      <xdr:nvSpPr>
        <xdr:cNvPr id="143" name="テキスト ボックス 142"/>
        <xdr:cNvSpPr txBox="1"/>
      </xdr:nvSpPr>
      <xdr:spPr>
        <a:xfrm>
          <a:off x="1719794" y="939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81235</xdr:rowOff>
    </xdr:from>
    <xdr:to>
      <xdr:col>1</xdr:col>
      <xdr:colOff>485775</xdr:colOff>
      <xdr:row>57</xdr:row>
      <xdr:rowOff>11385</xdr:rowOff>
    </xdr:to>
    <xdr:sp macro="" textlink="">
      <xdr:nvSpPr>
        <xdr:cNvPr id="144" name="円/楕円 143"/>
        <xdr:cNvSpPr/>
      </xdr:nvSpPr>
      <xdr:spPr>
        <a:xfrm>
          <a:off x="1079500" y="96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27912</xdr:rowOff>
    </xdr:from>
    <xdr:ext cx="599010" cy="259045"/>
    <xdr:sp macro="" textlink="">
      <xdr:nvSpPr>
        <xdr:cNvPr id="145" name="テキスト ボックス 144"/>
        <xdr:cNvSpPr txBox="1"/>
      </xdr:nvSpPr>
      <xdr:spPr>
        <a:xfrm>
          <a:off x="830794" y="945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55945</xdr:rowOff>
    </xdr:from>
    <xdr:to>
      <xdr:col>6</xdr:col>
      <xdr:colOff>511175</xdr:colOff>
      <xdr:row>78</xdr:row>
      <xdr:rowOff>65222</xdr:rowOff>
    </xdr:to>
    <xdr:cxnSp macro="">
      <xdr:nvCxnSpPr>
        <xdr:cNvPr id="172" name="直線コネクタ 171"/>
        <xdr:cNvCxnSpPr/>
      </xdr:nvCxnSpPr>
      <xdr:spPr>
        <a:xfrm>
          <a:off x="3797300" y="13429045"/>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15708</xdr:rowOff>
    </xdr:from>
    <xdr:to>
      <xdr:col>5</xdr:col>
      <xdr:colOff>358775</xdr:colOff>
      <xdr:row>78</xdr:row>
      <xdr:rowOff>55945</xdr:rowOff>
    </xdr:to>
    <xdr:cxnSp macro="">
      <xdr:nvCxnSpPr>
        <xdr:cNvPr id="175" name="直線コネクタ 174"/>
        <xdr:cNvCxnSpPr/>
      </xdr:nvCxnSpPr>
      <xdr:spPr>
        <a:xfrm>
          <a:off x="2908300" y="13388808"/>
          <a:ext cx="889000" cy="4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15708</xdr:rowOff>
    </xdr:from>
    <xdr:to>
      <xdr:col>4</xdr:col>
      <xdr:colOff>155575</xdr:colOff>
      <xdr:row>78</xdr:row>
      <xdr:rowOff>70763</xdr:rowOff>
    </xdr:to>
    <xdr:cxnSp macro="">
      <xdr:nvCxnSpPr>
        <xdr:cNvPr id="178" name="直線コネクタ 177"/>
        <xdr:cNvCxnSpPr/>
      </xdr:nvCxnSpPr>
      <xdr:spPr>
        <a:xfrm flipV="1">
          <a:off x="2019300" y="13388808"/>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70763</xdr:rowOff>
    </xdr:from>
    <xdr:to>
      <xdr:col>2</xdr:col>
      <xdr:colOff>638175</xdr:colOff>
      <xdr:row>78</xdr:row>
      <xdr:rowOff>131978</xdr:rowOff>
    </xdr:to>
    <xdr:cxnSp macro="">
      <xdr:nvCxnSpPr>
        <xdr:cNvPr id="181" name="直線コネクタ 180"/>
        <xdr:cNvCxnSpPr/>
      </xdr:nvCxnSpPr>
      <xdr:spPr>
        <a:xfrm flipV="1">
          <a:off x="1130300" y="13443863"/>
          <a:ext cx="889000" cy="6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14422</xdr:rowOff>
    </xdr:from>
    <xdr:to>
      <xdr:col>6</xdr:col>
      <xdr:colOff>561975</xdr:colOff>
      <xdr:row>78</xdr:row>
      <xdr:rowOff>116022</xdr:rowOff>
    </xdr:to>
    <xdr:sp macro="" textlink="">
      <xdr:nvSpPr>
        <xdr:cNvPr id="191" name="円/楕円 190"/>
        <xdr:cNvSpPr/>
      </xdr:nvSpPr>
      <xdr:spPr>
        <a:xfrm>
          <a:off x="4584700" y="13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155525</xdr:rowOff>
    </xdr:from>
    <xdr:ext cx="534377" cy="259045"/>
    <xdr:sp macro="" textlink="">
      <xdr:nvSpPr>
        <xdr:cNvPr id="192" name="維持補修費該当値テキスト"/>
        <xdr:cNvSpPr txBox="1"/>
      </xdr:nvSpPr>
      <xdr:spPr>
        <a:xfrm>
          <a:off x="4686300" y="133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5145</xdr:rowOff>
    </xdr:from>
    <xdr:to>
      <xdr:col>5</xdr:col>
      <xdr:colOff>409575</xdr:colOff>
      <xdr:row>78</xdr:row>
      <xdr:rowOff>106745</xdr:rowOff>
    </xdr:to>
    <xdr:sp macro="" textlink="">
      <xdr:nvSpPr>
        <xdr:cNvPr id="193" name="円/楕円 192"/>
        <xdr:cNvSpPr/>
      </xdr:nvSpPr>
      <xdr:spPr>
        <a:xfrm>
          <a:off x="3746500" y="133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97872</xdr:rowOff>
    </xdr:from>
    <xdr:ext cx="534377" cy="259045"/>
    <xdr:sp macro="" textlink="">
      <xdr:nvSpPr>
        <xdr:cNvPr id="194" name="テキスト ボックス 193"/>
        <xdr:cNvSpPr txBox="1"/>
      </xdr:nvSpPr>
      <xdr:spPr>
        <a:xfrm>
          <a:off x="3530111" y="134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136358</xdr:rowOff>
    </xdr:from>
    <xdr:to>
      <xdr:col>4</xdr:col>
      <xdr:colOff>206375</xdr:colOff>
      <xdr:row>78</xdr:row>
      <xdr:rowOff>66508</xdr:rowOff>
    </xdr:to>
    <xdr:sp macro="" textlink="">
      <xdr:nvSpPr>
        <xdr:cNvPr id="195" name="円/楕円 194"/>
        <xdr:cNvSpPr/>
      </xdr:nvSpPr>
      <xdr:spPr>
        <a:xfrm>
          <a:off x="2857500" y="133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83035</xdr:rowOff>
    </xdr:from>
    <xdr:ext cx="534377" cy="259045"/>
    <xdr:sp macro="" textlink="">
      <xdr:nvSpPr>
        <xdr:cNvPr id="196" name="テキスト ボックス 195"/>
        <xdr:cNvSpPr txBox="1"/>
      </xdr:nvSpPr>
      <xdr:spPr>
        <a:xfrm>
          <a:off x="2641111" y="131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19963</xdr:rowOff>
    </xdr:from>
    <xdr:to>
      <xdr:col>3</xdr:col>
      <xdr:colOff>3175</xdr:colOff>
      <xdr:row>78</xdr:row>
      <xdr:rowOff>121563</xdr:rowOff>
    </xdr:to>
    <xdr:sp macro="" textlink="">
      <xdr:nvSpPr>
        <xdr:cNvPr id="197" name="円/楕円 196"/>
        <xdr:cNvSpPr/>
      </xdr:nvSpPr>
      <xdr:spPr>
        <a:xfrm>
          <a:off x="1968500" y="1339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112690</xdr:rowOff>
    </xdr:from>
    <xdr:ext cx="534377" cy="259045"/>
    <xdr:sp macro="" textlink="">
      <xdr:nvSpPr>
        <xdr:cNvPr id="198" name="テキスト ボックス 197"/>
        <xdr:cNvSpPr txBox="1"/>
      </xdr:nvSpPr>
      <xdr:spPr>
        <a:xfrm>
          <a:off x="1752111" y="134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81178</xdr:rowOff>
    </xdr:from>
    <xdr:to>
      <xdr:col>1</xdr:col>
      <xdr:colOff>485775</xdr:colOff>
      <xdr:row>79</xdr:row>
      <xdr:rowOff>11328</xdr:rowOff>
    </xdr:to>
    <xdr:sp macro="" textlink="">
      <xdr:nvSpPr>
        <xdr:cNvPr id="199" name="円/楕円 198"/>
        <xdr:cNvSpPr/>
      </xdr:nvSpPr>
      <xdr:spPr>
        <a:xfrm>
          <a:off x="1079500" y="134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2455</xdr:rowOff>
    </xdr:from>
    <xdr:ext cx="469744" cy="259045"/>
    <xdr:sp macro="" textlink="">
      <xdr:nvSpPr>
        <xdr:cNvPr id="200" name="テキスト ボックス 199"/>
        <xdr:cNvSpPr txBox="1"/>
      </xdr:nvSpPr>
      <xdr:spPr>
        <a:xfrm>
          <a:off x="895427" y="135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141170</xdr:rowOff>
    </xdr:from>
    <xdr:to>
      <xdr:col>6</xdr:col>
      <xdr:colOff>511175</xdr:colOff>
      <xdr:row>96</xdr:row>
      <xdr:rowOff>155897</xdr:rowOff>
    </xdr:to>
    <xdr:cxnSp macro="">
      <xdr:nvCxnSpPr>
        <xdr:cNvPr id="231" name="直線コネクタ 230"/>
        <xdr:cNvCxnSpPr/>
      </xdr:nvCxnSpPr>
      <xdr:spPr>
        <a:xfrm flipV="1">
          <a:off x="3797300" y="16600370"/>
          <a:ext cx="8382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155897</xdr:rowOff>
    </xdr:from>
    <xdr:to>
      <xdr:col>5</xdr:col>
      <xdr:colOff>358775</xdr:colOff>
      <xdr:row>96</xdr:row>
      <xdr:rowOff>157705</xdr:rowOff>
    </xdr:to>
    <xdr:cxnSp macro="">
      <xdr:nvCxnSpPr>
        <xdr:cNvPr id="234" name="直線コネクタ 233"/>
        <xdr:cNvCxnSpPr/>
      </xdr:nvCxnSpPr>
      <xdr:spPr>
        <a:xfrm flipV="1">
          <a:off x="2908300" y="16615097"/>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157705</xdr:rowOff>
    </xdr:from>
    <xdr:to>
      <xdr:col>4</xdr:col>
      <xdr:colOff>155575</xdr:colOff>
      <xdr:row>97</xdr:row>
      <xdr:rowOff>16473</xdr:rowOff>
    </xdr:to>
    <xdr:cxnSp macro="">
      <xdr:nvCxnSpPr>
        <xdr:cNvPr id="237" name="直線コネクタ 236"/>
        <xdr:cNvCxnSpPr/>
      </xdr:nvCxnSpPr>
      <xdr:spPr>
        <a:xfrm flipV="1">
          <a:off x="2019300" y="16616905"/>
          <a:ext cx="889000" cy="3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16473</xdr:rowOff>
    </xdr:from>
    <xdr:to>
      <xdr:col>2</xdr:col>
      <xdr:colOff>638175</xdr:colOff>
      <xdr:row>97</xdr:row>
      <xdr:rowOff>28153</xdr:rowOff>
    </xdr:to>
    <xdr:cxnSp macro="">
      <xdr:nvCxnSpPr>
        <xdr:cNvPr id="240" name="直線コネクタ 239"/>
        <xdr:cNvCxnSpPr/>
      </xdr:nvCxnSpPr>
      <xdr:spPr>
        <a:xfrm flipV="1">
          <a:off x="1130300" y="16647123"/>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90370</xdr:rowOff>
    </xdr:from>
    <xdr:to>
      <xdr:col>6</xdr:col>
      <xdr:colOff>561975</xdr:colOff>
      <xdr:row>97</xdr:row>
      <xdr:rowOff>20520</xdr:rowOff>
    </xdr:to>
    <xdr:sp macro="" textlink="">
      <xdr:nvSpPr>
        <xdr:cNvPr id="250" name="円/楕円 249"/>
        <xdr:cNvSpPr/>
      </xdr:nvSpPr>
      <xdr:spPr>
        <a:xfrm>
          <a:off x="4584700" y="165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68797</xdr:rowOff>
    </xdr:from>
    <xdr:ext cx="534377" cy="259045"/>
    <xdr:sp macro="" textlink="">
      <xdr:nvSpPr>
        <xdr:cNvPr id="251" name="扶助費該当値テキスト"/>
        <xdr:cNvSpPr txBox="1"/>
      </xdr:nvSpPr>
      <xdr:spPr>
        <a:xfrm>
          <a:off x="4686300" y="165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105097</xdr:rowOff>
    </xdr:from>
    <xdr:to>
      <xdr:col>5</xdr:col>
      <xdr:colOff>409575</xdr:colOff>
      <xdr:row>97</xdr:row>
      <xdr:rowOff>35247</xdr:rowOff>
    </xdr:to>
    <xdr:sp macro="" textlink="">
      <xdr:nvSpPr>
        <xdr:cNvPr id="252" name="円/楕円 251"/>
        <xdr:cNvSpPr/>
      </xdr:nvSpPr>
      <xdr:spPr>
        <a:xfrm>
          <a:off x="3746500" y="165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26374</xdr:rowOff>
    </xdr:from>
    <xdr:ext cx="534377" cy="259045"/>
    <xdr:sp macro="" textlink="">
      <xdr:nvSpPr>
        <xdr:cNvPr id="253" name="テキスト ボックス 252"/>
        <xdr:cNvSpPr txBox="1"/>
      </xdr:nvSpPr>
      <xdr:spPr>
        <a:xfrm>
          <a:off x="3530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106905</xdr:rowOff>
    </xdr:from>
    <xdr:to>
      <xdr:col>4</xdr:col>
      <xdr:colOff>206375</xdr:colOff>
      <xdr:row>97</xdr:row>
      <xdr:rowOff>37055</xdr:rowOff>
    </xdr:to>
    <xdr:sp macro="" textlink="">
      <xdr:nvSpPr>
        <xdr:cNvPr id="254" name="円/楕円 253"/>
        <xdr:cNvSpPr/>
      </xdr:nvSpPr>
      <xdr:spPr>
        <a:xfrm>
          <a:off x="2857500" y="165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28182</xdr:rowOff>
    </xdr:from>
    <xdr:ext cx="534377" cy="259045"/>
    <xdr:sp macro="" textlink="">
      <xdr:nvSpPr>
        <xdr:cNvPr id="255" name="テキスト ボックス 254"/>
        <xdr:cNvSpPr txBox="1"/>
      </xdr:nvSpPr>
      <xdr:spPr>
        <a:xfrm>
          <a:off x="2641111" y="166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137123</xdr:rowOff>
    </xdr:from>
    <xdr:to>
      <xdr:col>3</xdr:col>
      <xdr:colOff>3175</xdr:colOff>
      <xdr:row>97</xdr:row>
      <xdr:rowOff>67273</xdr:rowOff>
    </xdr:to>
    <xdr:sp macro="" textlink="">
      <xdr:nvSpPr>
        <xdr:cNvPr id="256" name="円/楕円 255"/>
        <xdr:cNvSpPr/>
      </xdr:nvSpPr>
      <xdr:spPr>
        <a:xfrm>
          <a:off x="1968500" y="165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58400</xdr:rowOff>
    </xdr:from>
    <xdr:ext cx="534377" cy="259045"/>
    <xdr:sp macro="" textlink="">
      <xdr:nvSpPr>
        <xdr:cNvPr id="257" name="テキスト ボックス 256"/>
        <xdr:cNvSpPr txBox="1"/>
      </xdr:nvSpPr>
      <xdr:spPr>
        <a:xfrm>
          <a:off x="1752111" y="166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148803</xdr:rowOff>
    </xdr:from>
    <xdr:to>
      <xdr:col>1</xdr:col>
      <xdr:colOff>485775</xdr:colOff>
      <xdr:row>97</xdr:row>
      <xdr:rowOff>78953</xdr:rowOff>
    </xdr:to>
    <xdr:sp macro="" textlink="">
      <xdr:nvSpPr>
        <xdr:cNvPr id="258" name="円/楕円 257"/>
        <xdr:cNvSpPr/>
      </xdr:nvSpPr>
      <xdr:spPr>
        <a:xfrm>
          <a:off x="1079500" y="1660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70080</xdr:rowOff>
    </xdr:from>
    <xdr:ext cx="534377" cy="259045"/>
    <xdr:sp macro="" textlink="">
      <xdr:nvSpPr>
        <xdr:cNvPr id="259" name="テキスト ボックス 258"/>
        <xdr:cNvSpPr txBox="1"/>
      </xdr:nvSpPr>
      <xdr:spPr>
        <a:xfrm>
          <a:off x="863111" y="167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65189</xdr:rowOff>
    </xdr:from>
    <xdr:to>
      <xdr:col>15</xdr:col>
      <xdr:colOff>180975</xdr:colOff>
      <xdr:row>34</xdr:row>
      <xdr:rowOff>104107</xdr:rowOff>
    </xdr:to>
    <xdr:cxnSp macro="">
      <xdr:nvCxnSpPr>
        <xdr:cNvPr id="290" name="直線コネクタ 289"/>
        <xdr:cNvCxnSpPr/>
      </xdr:nvCxnSpPr>
      <xdr:spPr>
        <a:xfrm flipV="1">
          <a:off x="9639300" y="5894489"/>
          <a:ext cx="838200" cy="3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104107</xdr:rowOff>
    </xdr:from>
    <xdr:to>
      <xdr:col>14</xdr:col>
      <xdr:colOff>28575</xdr:colOff>
      <xdr:row>35</xdr:row>
      <xdr:rowOff>34590</xdr:rowOff>
    </xdr:to>
    <xdr:cxnSp macro="">
      <xdr:nvCxnSpPr>
        <xdr:cNvPr id="293" name="直線コネクタ 292"/>
        <xdr:cNvCxnSpPr/>
      </xdr:nvCxnSpPr>
      <xdr:spPr>
        <a:xfrm flipV="1">
          <a:off x="8750300" y="5933407"/>
          <a:ext cx="889000" cy="10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9734</xdr:rowOff>
    </xdr:from>
    <xdr:to>
      <xdr:col>12</xdr:col>
      <xdr:colOff>511175</xdr:colOff>
      <xdr:row>35</xdr:row>
      <xdr:rowOff>34590</xdr:rowOff>
    </xdr:to>
    <xdr:cxnSp macro="">
      <xdr:nvCxnSpPr>
        <xdr:cNvPr id="296" name="直線コネクタ 295"/>
        <xdr:cNvCxnSpPr/>
      </xdr:nvCxnSpPr>
      <xdr:spPr>
        <a:xfrm>
          <a:off x="7861300" y="6010484"/>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9734</xdr:rowOff>
    </xdr:from>
    <xdr:to>
      <xdr:col>11</xdr:col>
      <xdr:colOff>307975</xdr:colOff>
      <xdr:row>35</xdr:row>
      <xdr:rowOff>51676</xdr:rowOff>
    </xdr:to>
    <xdr:cxnSp macro="">
      <xdr:nvCxnSpPr>
        <xdr:cNvPr id="299" name="直線コネクタ 298"/>
        <xdr:cNvCxnSpPr/>
      </xdr:nvCxnSpPr>
      <xdr:spPr>
        <a:xfrm flipV="1">
          <a:off x="6972300" y="6010484"/>
          <a:ext cx="889000" cy="4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14389</xdr:rowOff>
    </xdr:from>
    <xdr:to>
      <xdr:col>15</xdr:col>
      <xdr:colOff>231775</xdr:colOff>
      <xdr:row>34</xdr:row>
      <xdr:rowOff>115989</xdr:rowOff>
    </xdr:to>
    <xdr:sp macro="" textlink="">
      <xdr:nvSpPr>
        <xdr:cNvPr id="309" name="円/楕円 308"/>
        <xdr:cNvSpPr/>
      </xdr:nvSpPr>
      <xdr:spPr>
        <a:xfrm>
          <a:off x="10426700" y="58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37266</xdr:rowOff>
    </xdr:from>
    <xdr:ext cx="599010" cy="259045"/>
    <xdr:sp macro="" textlink="">
      <xdr:nvSpPr>
        <xdr:cNvPr id="310" name="補助費等該当値テキスト"/>
        <xdr:cNvSpPr txBox="1"/>
      </xdr:nvSpPr>
      <xdr:spPr>
        <a:xfrm>
          <a:off x="10528300" y="569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272,816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53307</xdr:rowOff>
    </xdr:from>
    <xdr:to>
      <xdr:col>14</xdr:col>
      <xdr:colOff>79375</xdr:colOff>
      <xdr:row>34</xdr:row>
      <xdr:rowOff>154907</xdr:rowOff>
    </xdr:to>
    <xdr:sp macro="" textlink="">
      <xdr:nvSpPr>
        <xdr:cNvPr id="311" name="円/楕円 310"/>
        <xdr:cNvSpPr/>
      </xdr:nvSpPr>
      <xdr:spPr>
        <a:xfrm>
          <a:off x="9588500" y="58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171434</xdr:rowOff>
    </xdr:from>
    <xdr:ext cx="599010" cy="259045"/>
    <xdr:sp macro="" textlink="">
      <xdr:nvSpPr>
        <xdr:cNvPr id="312" name="テキスト ボックス 311"/>
        <xdr:cNvSpPr txBox="1"/>
      </xdr:nvSpPr>
      <xdr:spPr>
        <a:xfrm>
          <a:off x="9339794" y="565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260,899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155240</xdr:rowOff>
    </xdr:from>
    <xdr:to>
      <xdr:col>12</xdr:col>
      <xdr:colOff>561975</xdr:colOff>
      <xdr:row>35</xdr:row>
      <xdr:rowOff>85390</xdr:rowOff>
    </xdr:to>
    <xdr:sp macro="" textlink="">
      <xdr:nvSpPr>
        <xdr:cNvPr id="313" name="円/楕円 312"/>
        <xdr:cNvSpPr/>
      </xdr:nvSpPr>
      <xdr:spPr>
        <a:xfrm>
          <a:off x="8699500" y="59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101917</xdr:rowOff>
    </xdr:from>
    <xdr:ext cx="599010" cy="259045"/>
    <xdr:sp macro="" textlink="">
      <xdr:nvSpPr>
        <xdr:cNvPr id="314" name="テキスト ボックス 313"/>
        <xdr:cNvSpPr txBox="1"/>
      </xdr:nvSpPr>
      <xdr:spPr>
        <a:xfrm>
          <a:off x="8450794" y="57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229,686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130384</xdr:rowOff>
    </xdr:from>
    <xdr:to>
      <xdr:col>11</xdr:col>
      <xdr:colOff>358775</xdr:colOff>
      <xdr:row>35</xdr:row>
      <xdr:rowOff>60534</xdr:rowOff>
    </xdr:to>
    <xdr:sp macro="" textlink="">
      <xdr:nvSpPr>
        <xdr:cNvPr id="315" name="円/楕円 314"/>
        <xdr:cNvSpPr/>
      </xdr:nvSpPr>
      <xdr:spPr>
        <a:xfrm>
          <a:off x="7810500" y="59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77061</xdr:rowOff>
    </xdr:from>
    <xdr:ext cx="599010" cy="259045"/>
    <xdr:sp macro="" textlink="">
      <xdr:nvSpPr>
        <xdr:cNvPr id="316" name="テキスト ボックス 315"/>
        <xdr:cNvSpPr txBox="1"/>
      </xdr:nvSpPr>
      <xdr:spPr>
        <a:xfrm>
          <a:off x="7561794" y="573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237,297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876</xdr:rowOff>
    </xdr:from>
    <xdr:to>
      <xdr:col>10</xdr:col>
      <xdr:colOff>155575</xdr:colOff>
      <xdr:row>35</xdr:row>
      <xdr:rowOff>102476</xdr:rowOff>
    </xdr:to>
    <xdr:sp macro="" textlink="">
      <xdr:nvSpPr>
        <xdr:cNvPr id="317" name="円/楕円 316"/>
        <xdr:cNvSpPr/>
      </xdr:nvSpPr>
      <xdr:spPr>
        <a:xfrm>
          <a:off x="6921500" y="60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119003</xdr:rowOff>
    </xdr:from>
    <xdr:ext cx="599010" cy="259045"/>
    <xdr:sp macro="" textlink="">
      <xdr:nvSpPr>
        <xdr:cNvPr id="318" name="テキスト ボックス 317"/>
        <xdr:cNvSpPr txBox="1"/>
      </xdr:nvSpPr>
      <xdr:spPr>
        <a:xfrm>
          <a:off x="6672794" y="577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154338</xdr:rowOff>
    </xdr:from>
    <xdr:to>
      <xdr:col>15</xdr:col>
      <xdr:colOff>180975</xdr:colOff>
      <xdr:row>56</xdr:row>
      <xdr:rowOff>20935</xdr:rowOff>
    </xdr:to>
    <xdr:cxnSp macro="">
      <xdr:nvCxnSpPr>
        <xdr:cNvPr id="343" name="直線コネクタ 342"/>
        <xdr:cNvCxnSpPr/>
      </xdr:nvCxnSpPr>
      <xdr:spPr>
        <a:xfrm>
          <a:off x="9639300" y="9584088"/>
          <a:ext cx="838200" cy="3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154338</xdr:rowOff>
    </xdr:from>
    <xdr:to>
      <xdr:col>14</xdr:col>
      <xdr:colOff>28575</xdr:colOff>
      <xdr:row>57</xdr:row>
      <xdr:rowOff>32803</xdr:rowOff>
    </xdr:to>
    <xdr:cxnSp macro="">
      <xdr:nvCxnSpPr>
        <xdr:cNvPr id="346" name="直線コネクタ 345"/>
        <xdr:cNvCxnSpPr/>
      </xdr:nvCxnSpPr>
      <xdr:spPr>
        <a:xfrm flipV="1">
          <a:off x="8750300" y="9584088"/>
          <a:ext cx="889000" cy="2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32803</xdr:rowOff>
    </xdr:from>
    <xdr:to>
      <xdr:col>12</xdr:col>
      <xdr:colOff>511175</xdr:colOff>
      <xdr:row>57</xdr:row>
      <xdr:rowOff>89002</xdr:rowOff>
    </xdr:to>
    <xdr:cxnSp macro="">
      <xdr:nvCxnSpPr>
        <xdr:cNvPr id="349" name="直線コネクタ 348"/>
        <xdr:cNvCxnSpPr/>
      </xdr:nvCxnSpPr>
      <xdr:spPr>
        <a:xfrm flipV="1">
          <a:off x="7861300" y="9805453"/>
          <a:ext cx="889000" cy="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26427</xdr:rowOff>
    </xdr:from>
    <xdr:to>
      <xdr:col>11</xdr:col>
      <xdr:colOff>307975</xdr:colOff>
      <xdr:row>57</xdr:row>
      <xdr:rowOff>89002</xdr:rowOff>
    </xdr:to>
    <xdr:cxnSp macro="">
      <xdr:nvCxnSpPr>
        <xdr:cNvPr id="352" name="直線コネクタ 351"/>
        <xdr:cNvCxnSpPr/>
      </xdr:nvCxnSpPr>
      <xdr:spPr>
        <a:xfrm>
          <a:off x="6972300" y="9799077"/>
          <a:ext cx="889000" cy="6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141585</xdr:rowOff>
    </xdr:from>
    <xdr:to>
      <xdr:col>15</xdr:col>
      <xdr:colOff>231775</xdr:colOff>
      <xdr:row>56</xdr:row>
      <xdr:rowOff>71735</xdr:rowOff>
    </xdr:to>
    <xdr:sp macro="" textlink="">
      <xdr:nvSpPr>
        <xdr:cNvPr id="362" name="円/楕円 361"/>
        <xdr:cNvSpPr/>
      </xdr:nvSpPr>
      <xdr:spPr>
        <a:xfrm>
          <a:off x="10426700" y="95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164462</xdr:rowOff>
    </xdr:from>
    <xdr:ext cx="599010" cy="259045"/>
    <xdr:sp macro="" textlink="">
      <xdr:nvSpPr>
        <xdr:cNvPr id="363" name="普通建設事業費該当値テキスト"/>
        <xdr:cNvSpPr txBox="1"/>
      </xdr:nvSpPr>
      <xdr:spPr>
        <a:xfrm>
          <a:off x="10528300" y="942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607,813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103538</xdr:rowOff>
    </xdr:from>
    <xdr:to>
      <xdr:col>14</xdr:col>
      <xdr:colOff>79375</xdr:colOff>
      <xdr:row>56</xdr:row>
      <xdr:rowOff>33688</xdr:rowOff>
    </xdr:to>
    <xdr:sp macro="" textlink="">
      <xdr:nvSpPr>
        <xdr:cNvPr id="364" name="円/楕円 363"/>
        <xdr:cNvSpPr/>
      </xdr:nvSpPr>
      <xdr:spPr>
        <a:xfrm>
          <a:off x="9588500" y="95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50215</xdr:rowOff>
    </xdr:from>
    <xdr:ext cx="599010" cy="259045"/>
    <xdr:sp macro="" textlink="">
      <xdr:nvSpPr>
        <xdr:cNvPr id="365" name="テキスト ボックス 364"/>
        <xdr:cNvSpPr txBox="1"/>
      </xdr:nvSpPr>
      <xdr:spPr>
        <a:xfrm>
          <a:off x="9339794" y="930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674,387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153453</xdr:rowOff>
    </xdr:from>
    <xdr:to>
      <xdr:col>12</xdr:col>
      <xdr:colOff>561975</xdr:colOff>
      <xdr:row>57</xdr:row>
      <xdr:rowOff>83603</xdr:rowOff>
    </xdr:to>
    <xdr:sp macro="" textlink="">
      <xdr:nvSpPr>
        <xdr:cNvPr id="366" name="円/楕円 365"/>
        <xdr:cNvSpPr/>
      </xdr:nvSpPr>
      <xdr:spPr>
        <a:xfrm>
          <a:off x="8699500" y="97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100130</xdr:rowOff>
    </xdr:from>
    <xdr:ext cx="599010" cy="259045"/>
    <xdr:sp macro="" textlink="">
      <xdr:nvSpPr>
        <xdr:cNvPr id="367" name="テキスト ボックス 366"/>
        <xdr:cNvSpPr txBox="1"/>
      </xdr:nvSpPr>
      <xdr:spPr>
        <a:xfrm>
          <a:off x="8450794" y="952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38202</xdr:rowOff>
    </xdr:from>
    <xdr:to>
      <xdr:col>11</xdr:col>
      <xdr:colOff>358775</xdr:colOff>
      <xdr:row>57</xdr:row>
      <xdr:rowOff>139802</xdr:rowOff>
    </xdr:to>
    <xdr:sp macro="" textlink="">
      <xdr:nvSpPr>
        <xdr:cNvPr id="368" name="円/楕円 367"/>
        <xdr:cNvSpPr/>
      </xdr:nvSpPr>
      <xdr:spPr>
        <a:xfrm>
          <a:off x="7810500" y="98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156329</xdr:rowOff>
    </xdr:from>
    <xdr:ext cx="599010" cy="259045"/>
    <xdr:sp macro="" textlink="">
      <xdr:nvSpPr>
        <xdr:cNvPr id="369" name="テキスト ボックス 368"/>
        <xdr:cNvSpPr txBox="1"/>
      </xdr:nvSpPr>
      <xdr:spPr>
        <a:xfrm>
          <a:off x="7561794" y="958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188,710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147077</xdr:rowOff>
    </xdr:from>
    <xdr:to>
      <xdr:col>10</xdr:col>
      <xdr:colOff>155575</xdr:colOff>
      <xdr:row>57</xdr:row>
      <xdr:rowOff>77227</xdr:rowOff>
    </xdr:to>
    <xdr:sp macro="" textlink="">
      <xdr:nvSpPr>
        <xdr:cNvPr id="370" name="円/楕円 369"/>
        <xdr:cNvSpPr/>
      </xdr:nvSpPr>
      <xdr:spPr>
        <a:xfrm>
          <a:off x="6921500" y="97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93754</xdr:rowOff>
    </xdr:from>
    <xdr:ext cx="599010" cy="259045"/>
    <xdr:sp macro="" textlink="">
      <xdr:nvSpPr>
        <xdr:cNvPr id="371" name="テキスト ボックス 370"/>
        <xdr:cNvSpPr txBox="1"/>
      </xdr:nvSpPr>
      <xdr:spPr>
        <a:xfrm>
          <a:off x="6672794" y="952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153065</xdr:rowOff>
    </xdr:from>
    <xdr:to>
      <xdr:col>15</xdr:col>
      <xdr:colOff>180975</xdr:colOff>
      <xdr:row>76</xdr:row>
      <xdr:rowOff>149259</xdr:rowOff>
    </xdr:to>
    <xdr:cxnSp macro="">
      <xdr:nvCxnSpPr>
        <xdr:cNvPr id="400" name="直線コネクタ 399"/>
        <xdr:cNvCxnSpPr/>
      </xdr:nvCxnSpPr>
      <xdr:spPr>
        <a:xfrm flipV="1">
          <a:off x="9639300" y="13011815"/>
          <a:ext cx="838200" cy="16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102266</xdr:rowOff>
    </xdr:from>
    <xdr:to>
      <xdr:col>15</xdr:col>
      <xdr:colOff>231775</xdr:colOff>
      <xdr:row>76</xdr:row>
      <xdr:rowOff>32417</xdr:rowOff>
    </xdr:to>
    <xdr:sp macro="" textlink="">
      <xdr:nvSpPr>
        <xdr:cNvPr id="410" name="円/楕円 409"/>
        <xdr:cNvSpPr/>
      </xdr:nvSpPr>
      <xdr:spPr>
        <a:xfrm>
          <a:off x="10426700" y="12961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125143</xdr:rowOff>
    </xdr:from>
    <xdr:ext cx="599010" cy="259045"/>
    <xdr:sp macro="" textlink="">
      <xdr:nvSpPr>
        <xdr:cNvPr id="411" name="普通建設事業費 （ うち新規整備　）該当値テキスト"/>
        <xdr:cNvSpPr txBox="1"/>
      </xdr:nvSpPr>
      <xdr:spPr>
        <a:xfrm>
          <a:off x="10528300" y="1281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454,476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98459</xdr:rowOff>
    </xdr:from>
    <xdr:to>
      <xdr:col>14</xdr:col>
      <xdr:colOff>79375</xdr:colOff>
      <xdr:row>77</xdr:row>
      <xdr:rowOff>28609</xdr:rowOff>
    </xdr:to>
    <xdr:sp macro="" textlink="">
      <xdr:nvSpPr>
        <xdr:cNvPr id="412" name="円/楕円 411"/>
        <xdr:cNvSpPr/>
      </xdr:nvSpPr>
      <xdr:spPr>
        <a:xfrm>
          <a:off x="9588500" y="131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45136</xdr:rowOff>
    </xdr:from>
    <xdr:ext cx="599010" cy="259045"/>
    <xdr:sp macro="" textlink="">
      <xdr:nvSpPr>
        <xdr:cNvPr id="413" name="テキスト ボックス 412"/>
        <xdr:cNvSpPr txBox="1"/>
      </xdr:nvSpPr>
      <xdr:spPr>
        <a:xfrm>
          <a:off x="9339794" y="1290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14846</xdr:rowOff>
    </xdr:from>
    <xdr:to>
      <xdr:col>15</xdr:col>
      <xdr:colOff>180975</xdr:colOff>
      <xdr:row>98</xdr:row>
      <xdr:rowOff>23844</xdr:rowOff>
    </xdr:to>
    <xdr:cxnSp macro="">
      <xdr:nvCxnSpPr>
        <xdr:cNvPr id="440" name="直線コネクタ 439"/>
        <xdr:cNvCxnSpPr/>
      </xdr:nvCxnSpPr>
      <xdr:spPr>
        <a:xfrm>
          <a:off x="9639300" y="16816946"/>
          <a:ext cx="8382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144494</xdr:rowOff>
    </xdr:from>
    <xdr:to>
      <xdr:col>15</xdr:col>
      <xdr:colOff>231775</xdr:colOff>
      <xdr:row>98</xdr:row>
      <xdr:rowOff>74644</xdr:rowOff>
    </xdr:to>
    <xdr:sp macro="" textlink="">
      <xdr:nvSpPr>
        <xdr:cNvPr id="450" name="円/楕円 449"/>
        <xdr:cNvSpPr/>
      </xdr:nvSpPr>
      <xdr:spPr>
        <a:xfrm>
          <a:off x="10426700" y="167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119177</xdr:rowOff>
    </xdr:from>
    <xdr:ext cx="599010" cy="259045"/>
    <xdr:sp macro="" textlink="">
      <xdr:nvSpPr>
        <xdr:cNvPr id="451" name="普通建設事業費 （ うち更新整備　）該当値テキスト"/>
        <xdr:cNvSpPr txBox="1"/>
      </xdr:nvSpPr>
      <xdr:spPr>
        <a:xfrm>
          <a:off x="10528300" y="167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135496</xdr:rowOff>
    </xdr:from>
    <xdr:to>
      <xdr:col>14</xdr:col>
      <xdr:colOff>79375</xdr:colOff>
      <xdr:row>98</xdr:row>
      <xdr:rowOff>65646</xdr:rowOff>
    </xdr:to>
    <xdr:sp macro="" textlink="">
      <xdr:nvSpPr>
        <xdr:cNvPr id="452" name="円/楕円 451"/>
        <xdr:cNvSpPr/>
      </xdr:nvSpPr>
      <xdr:spPr>
        <a:xfrm>
          <a:off x="9588500" y="167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82173</xdr:rowOff>
    </xdr:from>
    <xdr:ext cx="599010" cy="259045"/>
    <xdr:sp macro="" textlink="">
      <xdr:nvSpPr>
        <xdr:cNvPr id="453" name="テキスト ボックス 452"/>
        <xdr:cNvSpPr txBox="1"/>
      </xdr:nvSpPr>
      <xdr:spPr>
        <a:xfrm>
          <a:off x="9339794" y="165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19648</xdr:rowOff>
    </xdr:from>
    <xdr:to>
      <xdr:col>23</xdr:col>
      <xdr:colOff>517525</xdr:colOff>
      <xdr:row>38</xdr:row>
      <xdr:rowOff>58656</xdr:rowOff>
    </xdr:to>
    <xdr:cxnSp macro="">
      <xdr:nvCxnSpPr>
        <xdr:cNvPr id="482" name="直線コネクタ 481"/>
        <xdr:cNvCxnSpPr/>
      </xdr:nvCxnSpPr>
      <xdr:spPr>
        <a:xfrm flipV="1">
          <a:off x="15481300" y="6534748"/>
          <a:ext cx="8382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58656</xdr:rowOff>
    </xdr:from>
    <xdr:to>
      <xdr:col>22</xdr:col>
      <xdr:colOff>365125</xdr:colOff>
      <xdr:row>39</xdr:row>
      <xdr:rowOff>44450</xdr:rowOff>
    </xdr:to>
    <xdr:cxnSp macro="">
      <xdr:nvCxnSpPr>
        <xdr:cNvPr id="485" name="直線コネクタ 484"/>
        <xdr:cNvCxnSpPr/>
      </xdr:nvCxnSpPr>
      <xdr:spPr>
        <a:xfrm flipV="1">
          <a:off x="14592300" y="6573756"/>
          <a:ext cx="889000" cy="15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140298</xdr:rowOff>
    </xdr:from>
    <xdr:to>
      <xdr:col>23</xdr:col>
      <xdr:colOff>568325</xdr:colOff>
      <xdr:row>38</xdr:row>
      <xdr:rowOff>70448</xdr:rowOff>
    </xdr:to>
    <xdr:sp macro="" textlink="">
      <xdr:nvSpPr>
        <xdr:cNvPr id="501" name="円/楕円 500"/>
        <xdr:cNvSpPr/>
      </xdr:nvSpPr>
      <xdr:spPr>
        <a:xfrm>
          <a:off x="16268700" y="648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163175</xdr:rowOff>
    </xdr:from>
    <xdr:ext cx="599010" cy="259045"/>
    <xdr:sp macro="" textlink="">
      <xdr:nvSpPr>
        <xdr:cNvPr id="502" name="災害復旧事業費該当値テキスト"/>
        <xdr:cNvSpPr txBox="1"/>
      </xdr:nvSpPr>
      <xdr:spPr>
        <a:xfrm>
          <a:off x="16370300" y="633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7856</xdr:rowOff>
    </xdr:from>
    <xdr:to>
      <xdr:col>22</xdr:col>
      <xdr:colOff>415925</xdr:colOff>
      <xdr:row>38</xdr:row>
      <xdr:rowOff>109456</xdr:rowOff>
    </xdr:to>
    <xdr:sp macro="" textlink="">
      <xdr:nvSpPr>
        <xdr:cNvPr id="503" name="円/楕円 502"/>
        <xdr:cNvSpPr/>
      </xdr:nvSpPr>
      <xdr:spPr>
        <a:xfrm>
          <a:off x="15430500" y="65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36</xdr:row>
      <xdr:rowOff>125983</xdr:rowOff>
    </xdr:from>
    <xdr:ext cx="599010" cy="259045"/>
    <xdr:sp macro="" textlink="">
      <xdr:nvSpPr>
        <xdr:cNvPr id="504" name="テキスト ボックス 503"/>
        <xdr:cNvSpPr txBox="1"/>
      </xdr:nvSpPr>
      <xdr:spPr>
        <a:xfrm>
          <a:off x="15181794" y="629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1357</xdr:rowOff>
    </xdr:from>
    <xdr:to>
      <xdr:col>23</xdr:col>
      <xdr:colOff>517525</xdr:colOff>
      <xdr:row>77</xdr:row>
      <xdr:rowOff>23726</xdr:rowOff>
    </xdr:to>
    <xdr:cxnSp macro="">
      <xdr:nvCxnSpPr>
        <xdr:cNvPr id="596" name="直線コネクタ 595"/>
        <xdr:cNvCxnSpPr/>
      </xdr:nvCxnSpPr>
      <xdr:spPr>
        <a:xfrm>
          <a:off x="15481300" y="13203007"/>
          <a:ext cx="8382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1357</xdr:rowOff>
    </xdr:from>
    <xdr:to>
      <xdr:col>22</xdr:col>
      <xdr:colOff>365125</xdr:colOff>
      <xdr:row>77</xdr:row>
      <xdr:rowOff>8703</xdr:rowOff>
    </xdr:to>
    <xdr:cxnSp macro="">
      <xdr:nvCxnSpPr>
        <xdr:cNvPr id="599" name="直線コネクタ 598"/>
        <xdr:cNvCxnSpPr/>
      </xdr:nvCxnSpPr>
      <xdr:spPr>
        <a:xfrm flipV="1">
          <a:off x="14592300" y="13203007"/>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133207</xdr:rowOff>
    </xdr:from>
    <xdr:to>
      <xdr:col>21</xdr:col>
      <xdr:colOff>161925</xdr:colOff>
      <xdr:row>77</xdr:row>
      <xdr:rowOff>8703</xdr:rowOff>
    </xdr:to>
    <xdr:cxnSp macro="">
      <xdr:nvCxnSpPr>
        <xdr:cNvPr id="602" name="直線コネクタ 601"/>
        <xdr:cNvCxnSpPr/>
      </xdr:nvCxnSpPr>
      <xdr:spPr>
        <a:xfrm>
          <a:off x="13703300" y="13163407"/>
          <a:ext cx="889000" cy="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64348</xdr:rowOff>
    </xdr:from>
    <xdr:to>
      <xdr:col>19</xdr:col>
      <xdr:colOff>644525</xdr:colOff>
      <xdr:row>76</xdr:row>
      <xdr:rowOff>133207</xdr:rowOff>
    </xdr:to>
    <xdr:cxnSp macro="">
      <xdr:nvCxnSpPr>
        <xdr:cNvPr id="605" name="直線コネクタ 604"/>
        <xdr:cNvCxnSpPr/>
      </xdr:nvCxnSpPr>
      <xdr:spPr>
        <a:xfrm>
          <a:off x="12814300" y="13094548"/>
          <a:ext cx="8890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144376</xdr:rowOff>
    </xdr:from>
    <xdr:to>
      <xdr:col>23</xdr:col>
      <xdr:colOff>568325</xdr:colOff>
      <xdr:row>77</xdr:row>
      <xdr:rowOff>74526</xdr:rowOff>
    </xdr:to>
    <xdr:sp macro="" textlink="">
      <xdr:nvSpPr>
        <xdr:cNvPr id="615" name="円/楕円 614"/>
        <xdr:cNvSpPr/>
      </xdr:nvSpPr>
      <xdr:spPr>
        <a:xfrm>
          <a:off x="16268700" y="131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167253</xdr:rowOff>
    </xdr:from>
    <xdr:ext cx="599010" cy="259045"/>
    <xdr:sp macro="" textlink="">
      <xdr:nvSpPr>
        <xdr:cNvPr id="616" name="公債費該当値テキスト"/>
        <xdr:cNvSpPr txBox="1"/>
      </xdr:nvSpPr>
      <xdr:spPr>
        <a:xfrm>
          <a:off x="16370300" y="130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190,879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122007</xdr:rowOff>
    </xdr:from>
    <xdr:to>
      <xdr:col>22</xdr:col>
      <xdr:colOff>415925</xdr:colOff>
      <xdr:row>77</xdr:row>
      <xdr:rowOff>52157</xdr:rowOff>
    </xdr:to>
    <xdr:sp macro="" textlink="">
      <xdr:nvSpPr>
        <xdr:cNvPr id="617" name="円/楕円 616"/>
        <xdr:cNvSpPr/>
      </xdr:nvSpPr>
      <xdr:spPr>
        <a:xfrm>
          <a:off x="15430500" y="131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68684</xdr:rowOff>
    </xdr:from>
    <xdr:ext cx="599010" cy="259045"/>
    <xdr:sp macro="" textlink="">
      <xdr:nvSpPr>
        <xdr:cNvPr id="618" name="テキスト ボックス 617"/>
        <xdr:cNvSpPr txBox="1"/>
      </xdr:nvSpPr>
      <xdr:spPr>
        <a:xfrm>
          <a:off x="15181794" y="1292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129353</xdr:rowOff>
    </xdr:from>
    <xdr:to>
      <xdr:col>21</xdr:col>
      <xdr:colOff>212725</xdr:colOff>
      <xdr:row>77</xdr:row>
      <xdr:rowOff>59503</xdr:rowOff>
    </xdr:to>
    <xdr:sp macro="" textlink="">
      <xdr:nvSpPr>
        <xdr:cNvPr id="619" name="円/楕円 618"/>
        <xdr:cNvSpPr/>
      </xdr:nvSpPr>
      <xdr:spPr>
        <a:xfrm>
          <a:off x="14541500" y="1315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76030</xdr:rowOff>
    </xdr:from>
    <xdr:ext cx="599010" cy="259045"/>
    <xdr:sp macro="" textlink="">
      <xdr:nvSpPr>
        <xdr:cNvPr id="620" name="テキスト ボックス 619"/>
        <xdr:cNvSpPr txBox="1"/>
      </xdr:nvSpPr>
      <xdr:spPr>
        <a:xfrm>
          <a:off x="14292794" y="1293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198,765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82407</xdr:rowOff>
    </xdr:from>
    <xdr:to>
      <xdr:col>20</xdr:col>
      <xdr:colOff>9525</xdr:colOff>
      <xdr:row>77</xdr:row>
      <xdr:rowOff>12557</xdr:rowOff>
    </xdr:to>
    <xdr:sp macro="" textlink="">
      <xdr:nvSpPr>
        <xdr:cNvPr id="621" name="円/楕円 620"/>
        <xdr:cNvSpPr/>
      </xdr:nvSpPr>
      <xdr:spPr>
        <a:xfrm>
          <a:off x="13652500" y="131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29084</xdr:rowOff>
    </xdr:from>
    <xdr:ext cx="599010" cy="259045"/>
    <xdr:sp macro="" textlink="">
      <xdr:nvSpPr>
        <xdr:cNvPr id="622" name="テキスト ボックス 621"/>
        <xdr:cNvSpPr txBox="1"/>
      </xdr:nvSpPr>
      <xdr:spPr>
        <a:xfrm>
          <a:off x="13403794" y="1288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223,408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13548</xdr:rowOff>
    </xdr:from>
    <xdr:to>
      <xdr:col>18</xdr:col>
      <xdr:colOff>492125</xdr:colOff>
      <xdr:row>76</xdr:row>
      <xdr:rowOff>115148</xdr:rowOff>
    </xdr:to>
    <xdr:sp macro="" textlink="">
      <xdr:nvSpPr>
        <xdr:cNvPr id="623" name="円/楕円 622"/>
        <xdr:cNvSpPr/>
      </xdr:nvSpPr>
      <xdr:spPr>
        <a:xfrm>
          <a:off x="12763500" y="1304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131675</xdr:rowOff>
    </xdr:from>
    <xdr:ext cx="599010" cy="259045"/>
    <xdr:sp macro="" textlink="">
      <xdr:nvSpPr>
        <xdr:cNvPr id="624" name="テキスト ボックス 623"/>
        <xdr:cNvSpPr txBox="1"/>
      </xdr:nvSpPr>
      <xdr:spPr>
        <a:xfrm>
          <a:off x="12514794" y="128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132353</xdr:rowOff>
    </xdr:from>
    <xdr:to>
      <xdr:col>23</xdr:col>
      <xdr:colOff>517525</xdr:colOff>
      <xdr:row>99</xdr:row>
      <xdr:rowOff>44450</xdr:rowOff>
    </xdr:to>
    <xdr:cxnSp macro="">
      <xdr:nvCxnSpPr>
        <xdr:cNvPr id="653" name="直線コネクタ 652"/>
        <xdr:cNvCxnSpPr/>
      </xdr:nvCxnSpPr>
      <xdr:spPr>
        <a:xfrm>
          <a:off x="15481300" y="16591553"/>
          <a:ext cx="838200" cy="42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151073</xdr:rowOff>
    </xdr:from>
    <xdr:to>
      <xdr:col>22</xdr:col>
      <xdr:colOff>365125</xdr:colOff>
      <xdr:row>96</xdr:row>
      <xdr:rowOff>132353</xdr:rowOff>
    </xdr:to>
    <xdr:cxnSp macro="">
      <xdr:nvCxnSpPr>
        <xdr:cNvPr id="656" name="直線コネクタ 655"/>
        <xdr:cNvCxnSpPr/>
      </xdr:nvCxnSpPr>
      <xdr:spPr>
        <a:xfrm>
          <a:off x="14592300" y="16267373"/>
          <a:ext cx="889000" cy="3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118103</xdr:rowOff>
    </xdr:from>
    <xdr:to>
      <xdr:col>21</xdr:col>
      <xdr:colOff>161925</xdr:colOff>
      <xdr:row>94</xdr:row>
      <xdr:rowOff>151073</xdr:rowOff>
    </xdr:to>
    <xdr:cxnSp macro="">
      <xdr:nvCxnSpPr>
        <xdr:cNvPr id="659" name="直線コネクタ 658"/>
        <xdr:cNvCxnSpPr/>
      </xdr:nvCxnSpPr>
      <xdr:spPr>
        <a:xfrm>
          <a:off x="13703300" y="16234403"/>
          <a:ext cx="889000" cy="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118103</xdr:rowOff>
    </xdr:from>
    <xdr:to>
      <xdr:col>19</xdr:col>
      <xdr:colOff>644525</xdr:colOff>
      <xdr:row>97</xdr:row>
      <xdr:rowOff>15142</xdr:rowOff>
    </xdr:to>
    <xdr:cxnSp macro="">
      <xdr:nvCxnSpPr>
        <xdr:cNvPr id="662" name="直線コネクタ 661"/>
        <xdr:cNvCxnSpPr/>
      </xdr:nvCxnSpPr>
      <xdr:spPr>
        <a:xfrm flipV="1">
          <a:off x="12814300" y="16234403"/>
          <a:ext cx="889000" cy="4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165100</xdr:rowOff>
    </xdr:from>
    <xdr:to>
      <xdr:col>23</xdr:col>
      <xdr:colOff>568325</xdr:colOff>
      <xdr:row>99</xdr:row>
      <xdr:rowOff>95250</xdr:rowOff>
    </xdr:to>
    <xdr:sp macro="" textlink="">
      <xdr:nvSpPr>
        <xdr:cNvPr id="672" name="円/楕円 671"/>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80027</xdr:rowOff>
    </xdr:from>
    <xdr:ext cx="249299" cy="259045"/>
    <xdr:sp macro="" textlink="">
      <xdr:nvSpPr>
        <xdr:cNvPr id="673" name="積立金該当値テキスト"/>
        <xdr:cNvSpPr txBox="1"/>
      </xdr:nvSpPr>
      <xdr:spPr>
        <a:xfrm>
          <a:off x="16370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81553</xdr:rowOff>
    </xdr:from>
    <xdr:to>
      <xdr:col>22</xdr:col>
      <xdr:colOff>415925</xdr:colOff>
      <xdr:row>97</xdr:row>
      <xdr:rowOff>11703</xdr:rowOff>
    </xdr:to>
    <xdr:sp macro="" textlink="">
      <xdr:nvSpPr>
        <xdr:cNvPr id="674" name="円/楕円 673"/>
        <xdr:cNvSpPr/>
      </xdr:nvSpPr>
      <xdr:spPr>
        <a:xfrm>
          <a:off x="15430500" y="165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28230</xdr:rowOff>
    </xdr:from>
    <xdr:ext cx="599010" cy="259045"/>
    <xdr:sp macro="" textlink="">
      <xdr:nvSpPr>
        <xdr:cNvPr id="675" name="テキスト ボックス 674"/>
        <xdr:cNvSpPr txBox="1"/>
      </xdr:nvSpPr>
      <xdr:spPr>
        <a:xfrm>
          <a:off x="15181794" y="1631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223,857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100273</xdr:rowOff>
    </xdr:from>
    <xdr:to>
      <xdr:col>21</xdr:col>
      <xdr:colOff>212725</xdr:colOff>
      <xdr:row>95</xdr:row>
      <xdr:rowOff>30423</xdr:rowOff>
    </xdr:to>
    <xdr:sp macro="" textlink="">
      <xdr:nvSpPr>
        <xdr:cNvPr id="676" name="円/楕円 675"/>
        <xdr:cNvSpPr/>
      </xdr:nvSpPr>
      <xdr:spPr>
        <a:xfrm>
          <a:off x="14541500" y="162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46950</xdr:rowOff>
    </xdr:from>
    <xdr:ext cx="599010" cy="259045"/>
    <xdr:sp macro="" textlink="">
      <xdr:nvSpPr>
        <xdr:cNvPr id="677" name="テキスト ボックス 676"/>
        <xdr:cNvSpPr txBox="1"/>
      </xdr:nvSpPr>
      <xdr:spPr>
        <a:xfrm>
          <a:off x="14292794" y="159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394,030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67303</xdr:rowOff>
    </xdr:from>
    <xdr:to>
      <xdr:col>20</xdr:col>
      <xdr:colOff>9525</xdr:colOff>
      <xdr:row>94</xdr:row>
      <xdr:rowOff>168903</xdr:rowOff>
    </xdr:to>
    <xdr:sp macro="" textlink="">
      <xdr:nvSpPr>
        <xdr:cNvPr id="678" name="円/楕円 677"/>
        <xdr:cNvSpPr/>
      </xdr:nvSpPr>
      <xdr:spPr>
        <a:xfrm>
          <a:off x="13652500" y="16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13980</xdr:rowOff>
    </xdr:from>
    <xdr:ext cx="599010" cy="259045"/>
    <xdr:sp macro="" textlink="">
      <xdr:nvSpPr>
        <xdr:cNvPr id="679" name="テキスト ボックス 678"/>
        <xdr:cNvSpPr txBox="1"/>
      </xdr:nvSpPr>
      <xdr:spPr>
        <a:xfrm>
          <a:off x="13403794" y="1595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135792</xdr:rowOff>
    </xdr:from>
    <xdr:to>
      <xdr:col>18</xdr:col>
      <xdr:colOff>492125</xdr:colOff>
      <xdr:row>97</xdr:row>
      <xdr:rowOff>65942</xdr:rowOff>
    </xdr:to>
    <xdr:sp macro="" textlink="">
      <xdr:nvSpPr>
        <xdr:cNvPr id="680" name="円/楕円 679"/>
        <xdr:cNvSpPr/>
      </xdr:nvSpPr>
      <xdr:spPr>
        <a:xfrm>
          <a:off x="12763500" y="165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82469</xdr:rowOff>
    </xdr:from>
    <xdr:ext cx="599010" cy="259045"/>
    <xdr:sp macro="" textlink="">
      <xdr:nvSpPr>
        <xdr:cNvPr id="681" name="テキスト ボックス 680"/>
        <xdr:cNvSpPr txBox="1"/>
      </xdr:nvSpPr>
      <xdr:spPr>
        <a:xfrm>
          <a:off x="12514794" y="163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71348</xdr:rowOff>
    </xdr:from>
    <xdr:to>
      <xdr:col>32</xdr:col>
      <xdr:colOff>187325</xdr:colOff>
      <xdr:row>58</xdr:row>
      <xdr:rowOff>93523</xdr:rowOff>
    </xdr:to>
    <xdr:cxnSp macro="">
      <xdr:nvCxnSpPr>
        <xdr:cNvPr id="765" name="直線コネクタ 764"/>
        <xdr:cNvCxnSpPr/>
      </xdr:nvCxnSpPr>
      <xdr:spPr>
        <a:xfrm>
          <a:off x="21323300" y="10015448"/>
          <a:ext cx="8382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71348</xdr:rowOff>
    </xdr:from>
    <xdr:to>
      <xdr:col>31</xdr:col>
      <xdr:colOff>34925</xdr:colOff>
      <xdr:row>58</xdr:row>
      <xdr:rowOff>95809</xdr:rowOff>
    </xdr:to>
    <xdr:cxnSp macro="">
      <xdr:nvCxnSpPr>
        <xdr:cNvPr id="768" name="直線コネクタ 767"/>
        <xdr:cNvCxnSpPr/>
      </xdr:nvCxnSpPr>
      <xdr:spPr>
        <a:xfrm flipV="1">
          <a:off x="20434300" y="10015448"/>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74595</xdr:rowOff>
    </xdr:from>
    <xdr:to>
      <xdr:col>29</xdr:col>
      <xdr:colOff>517525</xdr:colOff>
      <xdr:row>58</xdr:row>
      <xdr:rowOff>95809</xdr:rowOff>
    </xdr:to>
    <xdr:cxnSp macro="">
      <xdr:nvCxnSpPr>
        <xdr:cNvPr id="771" name="直線コネクタ 770"/>
        <xdr:cNvCxnSpPr/>
      </xdr:nvCxnSpPr>
      <xdr:spPr>
        <a:xfrm>
          <a:off x="19545300" y="10018695"/>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74595</xdr:rowOff>
    </xdr:from>
    <xdr:to>
      <xdr:col>28</xdr:col>
      <xdr:colOff>314325</xdr:colOff>
      <xdr:row>58</xdr:row>
      <xdr:rowOff>118897</xdr:rowOff>
    </xdr:to>
    <xdr:cxnSp macro="">
      <xdr:nvCxnSpPr>
        <xdr:cNvPr id="774" name="直線コネクタ 773"/>
        <xdr:cNvCxnSpPr/>
      </xdr:nvCxnSpPr>
      <xdr:spPr>
        <a:xfrm flipV="1">
          <a:off x="18656300" y="10018695"/>
          <a:ext cx="889000" cy="4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42723</xdr:rowOff>
    </xdr:from>
    <xdr:to>
      <xdr:col>32</xdr:col>
      <xdr:colOff>238125</xdr:colOff>
      <xdr:row>58</xdr:row>
      <xdr:rowOff>144323</xdr:rowOff>
    </xdr:to>
    <xdr:sp macro="" textlink="">
      <xdr:nvSpPr>
        <xdr:cNvPr id="784" name="円/楕円 783"/>
        <xdr:cNvSpPr/>
      </xdr:nvSpPr>
      <xdr:spPr>
        <a:xfrm>
          <a:off x="221107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129100</xdr:rowOff>
    </xdr:from>
    <xdr:ext cx="469744" cy="259045"/>
    <xdr:sp macro="" textlink="">
      <xdr:nvSpPr>
        <xdr:cNvPr id="785" name="貸付金該当値テキスト"/>
        <xdr:cNvSpPr txBox="1"/>
      </xdr:nvSpPr>
      <xdr:spPr>
        <a:xfrm>
          <a:off x="22212300" y="990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20548</xdr:rowOff>
    </xdr:from>
    <xdr:to>
      <xdr:col>31</xdr:col>
      <xdr:colOff>85725</xdr:colOff>
      <xdr:row>58</xdr:row>
      <xdr:rowOff>122148</xdr:rowOff>
    </xdr:to>
    <xdr:sp macro="" textlink="">
      <xdr:nvSpPr>
        <xdr:cNvPr id="786" name="円/楕円 785"/>
        <xdr:cNvSpPr/>
      </xdr:nvSpPr>
      <xdr:spPr>
        <a:xfrm>
          <a:off x="21272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113275</xdr:rowOff>
    </xdr:from>
    <xdr:ext cx="469744" cy="259045"/>
    <xdr:sp macro="" textlink="">
      <xdr:nvSpPr>
        <xdr:cNvPr id="787" name="テキスト ボックス 786"/>
        <xdr:cNvSpPr txBox="1"/>
      </xdr:nvSpPr>
      <xdr:spPr>
        <a:xfrm>
          <a:off x="21088427" y="100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45009</xdr:rowOff>
    </xdr:from>
    <xdr:to>
      <xdr:col>29</xdr:col>
      <xdr:colOff>568325</xdr:colOff>
      <xdr:row>58</xdr:row>
      <xdr:rowOff>146609</xdr:rowOff>
    </xdr:to>
    <xdr:sp macro="" textlink="">
      <xdr:nvSpPr>
        <xdr:cNvPr id="788" name="円/楕円 787"/>
        <xdr:cNvSpPr/>
      </xdr:nvSpPr>
      <xdr:spPr>
        <a:xfrm>
          <a:off x="20383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137736</xdr:rowOff>
    </xdr:from>
    <xdr:ext cx="378565" cy="259045"/>
    <xdr:sp macro="" textlink="">
      <xdr:nvSpPr>
        <xdr:cNvPr id="789" name="テキスト ボックス 788"/>
        <xdr:cNvSpPr txBox="1"/>
      </xdr:nvSpPr>
      <xdr:spPr>
        <a:xfrm>
          <a:off x="20245017" y="1008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23795</xdr:rowOff>
    </xdr:from>
    <xdr:to>
      <xdr:col>28</xdr:col>
      <xdr:colOff>365125</xdr:colOff>
      <xdr:row>58</xdr:row>
      <xdr:rowOff>125395</xdr:rowOff>
    </xdr:to>
    <xdr:sp macro="" textlink="">
      <xdr:nvSpPr>
        <xdr:cNvPr id="790" name="円/楕円 789"/>
        <xdr:cNvSpPr/>
      </xdr:nvSpPr>
      <xdr:spPr>
        <a:xfrm>
          <a:off x="19494500" y="99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116522</xdr:rowOff>
    </xdr:from>
    <xdr:ext cx="469744" cy="259045"/>
    <xdr:sp macro="" textlink="">
      <xdr:nvSpPr>
        <xdr:cNvPr id="791" name="テキスト ボックス 790"/>
        <xdr:cNvSpPr txBox="1"/>
      </xdr:nvSpPr>
      <xdr:spPr>
        <a:xfrm>
          <a:off x="19310427" y="1006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68097</xdr:rowOff>
    </xdr:from>
    <xdr:to>
      <xdr:col>27</xdr:col>
      <xdr:colOff>161925</xdr:colOff>
      <xdr:row>58</xdr:row>
      <xdr:rowOff>169697</xdr:rowOff>
    </xdr:to>
    <xdr:sp macro="" textlink="">
      <xdr:nvSpPr>
        <xdr:cNvPr id="792" name="円/楕円 791"/>
        <xdr:cNvSpPr/>
      </xdr:nvSpPr>
      <xdr:spPr>
        <a:xfrm>
          <a:off x="18605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160824</xdr:rowOff>
    </xdr:from>
    <xdr:ext cx="378565" cy="259045"/>
    <xdr:sp macro="" textlink="">
      <xdr:nvSpPr>
        <xdr:cNvPr id="793" name="テキスト ボックス 792"/>
        <xdr:cNvSpPr txBox="1"/>
      </xdr:nvSpPr>
      <xdr:spPr>
        <a:xfrm>
          <a:off x="18467017" y="101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144434</xdr:rowOff>
    </xdr:from>
    <xdr:ext cx="595419" cy="259045"/>
    <xdr:sp macro="" textlink="">
      <xdr:nvSpPr>
        <xdr:cNvPr id="807" name="テキスト ボックス 80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74</xdr:row>
      <xdr:rowOff>160762</xdr:rowOff>
    </xdr:from>
    <xdr:ext cx="595419" cy="259045"/>
    <xdr:sp macro="" textlink="">
      <xdr:nvSpPr>
        <xdr:cNvPr id="809" name="テキスト ボックス 80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1" name="テキスト ボックス 81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80329</xdr:rowOff>
    </xdr:from>
    <xdr:to>
      <xdr:col>32</xdr:col>
      <xdr:colOff>186689</xdr:colOff>
      <xdr:row>78</xdr:row>
      <xdr:rowOff>116948</xdr:rowOff>
    </xdr:to>
    <xdr:cxnSp macro="">
      <xdr:nvCxnSpPr>
        <xdr:cNvPr id="819" name="直線コネクタ 818"/>
        <xdr:cNvCxnSpPr/>
      </xdr:nvCxnSpPr>
      <xdr:spPr>
        <a:xfrm flipV="1">
          <a:off x="22159595" y="12253279"/>
          <a:ext cx="1269" cy="1236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120775</xdr:rowOff>
    </xdr:from>
    <xdr:ext cx="534377" cy="259045"/>
    <xdr:sp macro="" textlink="">
      <xdr:nvSpPr>
        <xdr:cNvPr id="820" name="繰出金最小値テキスト"/>
        <xdr:cNvSpPr txBox="1"/>
      </xdr:nvSpPr>
      <xdr:spPr>
        <a:xfrm>
          <a:off x="22212300" y="1349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116948</xdr:rowOff>
    </xdr:from>
    <xdr:to>
      <xdr:col>32</xdr:col>
      <xdr:colOff>276225</xdr:colOff>
      <xdr:row>78</xdr:row>
      <xdr:rowOff>116948</xdr:rowOff>
    </xdr:to>
    <xdr:cxnSp macro="">
      <xdr:nvCxnSpPr>
        <xdr:cNvPr id="821" name="直線コネクタ 820"/>
        <xdr:cNvCxnSpPr/>
      </xdr:nvCxnSpPr>
      <xdr:spPr>
        <a:xfrm>
          <a:off x="22072600" y="1349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27006</xdr:rowOff>
    </xdr:from>
    <xdr:ext cx="599010" cy="259045"/>
    <xdr:sp macro="" textlink="">
      <xdr:nvSpPr>
        <xdr:cNvPr id="822" name="繰出金最大値テキスト"/>
        <xdr:cNvSpPr txBox="1"/>
      </xdr:nvSpPr>
      <xdr:spPr>
        <a:xfrm>
          <a:off x="22212300" y="1202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71</xdr:row>
      <xdr:rowOff>80329</xdr:rowOff>
    </xdr:from>
    <xdr:to>
      <xdr:col>32</xdr:col>
      <xdr:colOff>276225</xdr:colOff>
      <xdr:row>71</xdr:row>
      <xdr:rowOff>80329</xdr:rowOff>
    </xdr:to>
    <xdr:cxnSp macro="">
      <xdr:nvCxnSpPr>
        <xdr:cNvPr id="823" name="直線コネクタ 822"/>
        <xdr:cNvCxnSpPr/>
      </xdr:nvCxnSpPr>
      <xdr:spPr>
        <a:xfrm>
          <a:off x="22072600" y="1225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80329</xdr:rowOff>
    </xdr:from>
    <xdr:to>
      <xdr:col>32</xdr:col>
      <xdr:colOff>187325</xdr:colOff>
      <xdr:row>72</xdr:row>
      <xdr:rowOff>61274</xdr:rowOff>
    </xdr:to>
    <xdr:cxnSp macro="">
      <xdr:nvCxnSpPr>
        <xdr:cNvPr id="824" name="直線コネクタ 823"/>
        <xdr:cNvCxnSpPr/>
      </xdr:nvCxnSpPr>
      <xdr:spPr>
        <a:xfrm flipV="1">
          <a:off x="21323300" y="12253279"/>
          <a:ext cx="838200" cy="1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158343</xdr:rowOff>
    </xdr:from>
    <xdr:ext cx="599010" cy="259045"/>
    <xdr:sp macro="" textlink="">
      <xdr:nvSpPr>
        <xdr:cNvPr id="825" name="繰出金平均値テキスト"/>
        <xdr:cNvSpPr txBox="1"/>
      </xdr:nvSpPr>
      <xdr:spPr>
        <a:xfrm>
          <a:off x="22212300" y="1318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8466</xdr:rowOff>
    </xdr:from>
    <xdr:to>
      <xdr:col>32</xdr:col>
      <xdr:colOff>238125</xdr:colOff>
      <xdr:row>77</xdr:row>
      <xdr:rowOff>110066</xdr:rowOff>
    </xdr:to>
    <xdr:sp macro="" textlink="">
      <xdr:nvSpPr>
        <xdr:cNvPr id="826" name="フローチャート : 判断 825"/>
        <xdr:cNvSpPr/>
      </xdr:nvSpPr>
      <xdr:spPr>
        <a:xfrm>
          <a:off x="221107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90551</xdr:rowOff>
    </xdr:from>
    <xdr:to>
      <xdr:col>31</xdr:col>
      <xdr:colOff>34925</xdr:colOff>
      <xdr:row>72</xdr:row>
      <xdr:rowOff>61274</xdr:rowOff>
    </xdr:to>
    <xdr:cxnSp macro="">
      <xdr:nvCxnSpPr>
        <xdr:cNvPr id="827" name="直線コネクタ 826"/>
        <xdr:cNvCxnSpPr/>
      </xdr:nvCxnSpPr>
      <xdr:spPr>
        <a:xfrm>
          <a:off x="20434300" y="12263501"/>
          <a:ext cx="889000" cy="1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10311</xdr:rowOff>
    </xdr:from>
    <xdr:to>
      <xdr:col>31</xdr:col>
      <xdr:colOff>85725</xdr:colOff>
      <xdr:row>77</xdr:row>
      <xdr:rowOff>111911</xdr:rowOff>
    </xdr:to>
    <xdr:sp macro="" textlink="">
      <xdr:nvSpPr>
        <xdr:cNvPr id="828" name="フローチャート : 判断 827"/>
        <xdr:cNvSpPr/>
      </xdr:nvSpPr>
      <xdr:spPr>
        <a:xfrm>
          <a:off x="21272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103038</xdr:rowOff>
    </xdr:from>
    <xdr:ext cx="599010" cy="259045"/>
    <xdr:sp macro="" textlink="">
      <xdr:nvSpPr>
        <xdr:cNvPr id="829" name="テキスト ボックス 828"/>
        <xdr:cNvSpPr txBox="1"/>
      </xdr:nvSpPr>
      <xdr:spPr>
        <a:xfrm>
          <a:off x="21023794"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60496</xdr:rowOff>
    </xdr:from>
    <xdr:to>
      <xdr:col>29</xdr:col>
      <xdr:colOff>517525</xdr:colOff>
      <xdr:row>71</xdr:row>
      <xdr:rowOff>90551</xdr:rowOff>
    </xdr:to>
    <xdr:cxnSp macro="">
      <xdr:nvCxnSpPr>
        <xdr:cNvPr id="830" name="直線コネクタ 829"/>
        <xdr:cNvCxnSpPr/>
      </xdr:nvCxnSpPr>
      <xdr:spPr>
        <a:xfrm>
          <a:off x="19545300" y="12233446"/>
          <a:ext cx="889000" cy="3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24977</xdr:rowOff>
    </xdr:from>
    <xdr:to>
      <xdr:col>29</xdr:col>
      <xdr:colOff>568325</xdr:colOff>
      <xdr:row>77</xdr:row>
      <xdr:rowOff>126577</xdr:rowOff>
    </xdr:to>
    <xdr:sp macro="" textlink="">
      <xdr:nvSpPr>
        <xdr:cNvPr id="831" name="フローチャート : 判断 830"/>
        <xdr:cNvSpPr/>
      </xdr:nvSpPr>
      <xdr:spPr>
        <a:xfrm>
          <a:off x="20383500" y="132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117704</xdr:rowOff>
    </xdr:from>
    <xdr:ext cx="599010" cy="259045"/>
    <xdr:sp macro="" textlink="">
      <xdr:nvSpPr>
        <xdr:cNvPr id="832" name="テキスト ボックス 831"/>
        <xdr:cNvSpPr txBox="1"/>
      </xdr:nvSpPr>
      <xdr:spPr>
        <a:xfrm>
          <a:off x="20134794" y="1331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60496</xdr:rowOff>
    </xdr:from>
    <xdr:to>
      <xdr:col>28</xdr:col>
      <xdr:colOff>314325</xdr:colOff>
      <xdr:row>72</xdr:row>
      <xdr:rowOff>157263</xdr:rowOff>
    </xdr:to>
    <xdr:cxnSp macro="">
      <xdr:nvCxnSpPr>
        <xdr:cNvPr id="833" name="直線コネクタ 832"/>
        <xdr:cNvCxnSpPr/>
      </xdr:nvCxnSpPr>
      <xdr:spPr>
        <a:xfrm flipV="1">
          <a:off x="18656300" y="12233446"/>
          <a:ext cx="889000" cy="26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168943</xdr:rowOff>
    </xdr:from>
    <xdr:to>
      <xdr:col>28</xdr:col>
      <xdr:colOff>365125</xdr:colOff>
      <xdr:row>77</xdr:row>
      <xdr:rowOff>99093</xdr:rowOff>
    </xdr:to>
    <xdr:sp macro="" textlink="">
      <xdr:nvSpPr>
        <xdr:cNvPr id="834" name="フローチャート : 判断 833"/>
        <xdr:cNvSpPr/>
      </xdr:nvSpPr>
      <xdr:spPr>
        <a:xfrm>
          <a:off x="19494500" y="1319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90220</xdr:rowOff>
    </xdr:from>
    <xdr:ext cx="599010" cy="259045"/>
    <xdr:sp macro="" textlink="">
      <xdr:nvSpPr>
        <xdr:cNvPr id="835" name="テキスト ボックス 834"/>
        <xdr:cNvSpPr txBox="1"/>
      </xdr:nvSpPr>
      <xdr:spPr>
        <a:xfrm>
          <a:off x="19245794" y="1329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28049</xdr:rowOff>
    </xdr:from>
    <xdr:to>
      <xdr:col>27</xdr:col>
      <xdr:colOff>161925</xdr:colOff>
      <xdr:row>77</xdr:row>
      <xdr:rowOff>129649</xdr:rowOff>
    </xdr:to>
    <xdr:sp macro="" textlink="">
      <xdr:nvSpPr>
        <xdr:cNvPr id="836" name="フローチャート : 判断 835"/>
        <xdr:cNvSpPr/>
      </xdr:nvSpPr>
      <xdr:spPr>
        <a:xfrm>
          <a:off x="18605500" y="1322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120776</xdr:rowOff>
    </xdr:from>
    <xdr:ext cx="599010" cy="259045"/>
    <xdr:sp macro="" textlink="">
      <xdr:nvSpPr>
        <xdr:cNvPr id="837" name="テキスト ボックス 836"/>
        <xdr:cNvSpPr txBox="1"/>
      </xdr:nvSpPr>
      <xdr:spPr>
        <a:xfrm>
          <a:off x="18356794" y="1332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29529</xdr:rowOff>
    </xdr:from>
    <xdr:to>
      <xdr:col>32</xdr:col>
      <xdr:colOff>238125</xdr:colOff>
      <xdr:row>71</xdr:row>
      <xdr:rowOff>131129</xdr:rowOff>
    </xdr:to>
    <xdr:sp macro="" textlink="">
      <xdr:nvSpPr>
        <xdr:cNvPr id="843" name="円/楕円 842"/>
        <xdr:cNvSpPr/>
      </xdr:nvSpPr>
      <xdr:spPr>
        <a:xfrm>
          <a:off x="22110700" y="122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154006</xdr:rowOff>
    </xdr:from>
    <xdr:ext cx="599010" cy="259045"/>
    <xdr:sp macro="" textlink="">
      <xdr:nvSpPr>
        <xdr:cNvPr id="844" name="繰出金該当値テキスト"/>
        <xdr:cNvSpPr txBox="1"/>
      </xdr:nvSpPr>
      <xdr:spPr>
        <a:xfrm>
          <a:off x="22212300" y="1215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425,680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10474</xdr:rowOff>
    </xdr:from>
    <xdr:to>
      <xdr:col>31</xdr:col>
      <xdr:colOff>85725</xdr:colOff>
      <xdr:row>72</xdr:row>
      <xdr:rowOff>112074</xdr:rowOff>
    </xdr:to>
    <xdr:sp macro="" textlink="">
      <xdr:nvSpPr>
        <xdr:cNvPr id="845" name="円/楕円 844"/>
        <xdr:cNvSpPr/>
      </xdr:nvSpPr>
      <xdr:spPr>
        <a:xfrm>
          <a:off x="21272500" y="123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128601</xdr:rowOff>
    </xdr:from>
    <xdr:ext cx="599010" cy="259045"/>
    <xdr:sp macro="" textlink="">
      <xdr:nvSpPr>
        <xdr:cNvPr id="846" name="テキスト ボックス 845"/>
        <xdr:cNvSpPr txBox="1"/>
      </xdr:nvSpPr>
      <xdr:spPr>
        <a:xfrm>
          <a:off x="21023794" y="1213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379,015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39751</xdr:rowOff>
    </xdr:from>
    <xdr:to>
      <xdr:col>29</xdr:col>
      <xdr:colOff>568325</xdr:colOff>
      <xdr:row>71</xdr:row>
      <xdr:rowOff>141351</xdr:rowOff>
    </xdr:to>
    <xdr:sp macro="" textlink="">
      <xdr:nvSpPr>
        <xdr:cNvPr id="847" name="円/楕円 846"/>
        <xdr:cNvSpPr/>
      </xdr:nvSpPr>
      <xdr:spPr>
        <a:xfrm>
          <a:off x="20383500" y="122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157878</xdr:rowOff>
    </xdr:from>
    <xdr:ext cx="599010" cy="259045"/>
    <xdr:sp macro="" textlink="">
      <xdr:nvSpPr>
        <xdr:cNvPr id="848" name="テキスト ボックス 847"/>
        <xdr:cNvSpPr txBox="1"/>
      </xdr:nvSpPr>
      <xdr:spPr>
        <a:xfrm>
          <a:off x="20134794" y="1198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422,550</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9696</xdr:rowOff>
    </xdr:from>
    <xdr:to>
      <xdr:col>28</xdr:col>
      <xdr:colOff>365125</xdr:colOff>
      <xdr:row>71</xdr:row>
      <xdr:rowOff>111296</xdr:rowOff>
    </xdr:to>
    <xdr:sp macro="" textlink="">
      <xdr:nvSpPr>
        <xdr:cNvPr id="849" name="円/楕円 848"/>
        <xdr:cNvSpPr/>
      </xdr:nvSpPr>
      <xdr:spPr>
        <a:xfrm>
          <a:off x="19494500" y="121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127823</xdr:rowOff>
    </xdr:from>
    <xdr:ext cx="599010" cy="259045"/>
    <xdr:sp macro="" textlink="">
      <xdr:nvSpPr>
        <xdr:cNvPr id="850" name="テキスト ボックス 849"/>
        <xdr:cNvSpPr txBox="1"/>
      </xdr:nvSpPr>
      <xdr:spPr>
        <a:xfrm>
          <a:off x="19245794" y="1195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431,753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106463</xdr:rowOff>
    </xdr:from>
    <xdr:to>
      <xdr:col>27</xdr:col>
      <xdr:colOff>161925</xdr:colOff>
      <xdr:row>73</xdr:row>
      <xdr:rowOff>36613</xdr:rowOff>
    </xdr:to>
    <xdr:sp macro="" textlink="">
      <xdr:nvSpPr>
        <xdr:cNvPr id="851" name="円/楕円 850"/>
        <xdr:cNvSpPr/>
      </xdr:nvSpPr>
      <xdr:spPr>
        <a:xfrm>
          <a:off x="18605500" y="124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53140</xdr:rowOff>
    </xdr:from>
    <xdr:ext cx="599010" cy="259045"/>
    <xdr:sp macro="" textlink="">
      <xdr:nvSpPr>
        <xdr:cNvPr id="852" name="テキスト ボックス 851"/>
        <xdr:cNvSpPr txBox="1"/>
      </xdr:nvSpPr>
      <xdr:spPr>
        <a:xfrm>
          <a:off x="18356794" y="122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般的に、類似団体平均を上回っている項目が多い。特に多いのは災害復旧事業費・普通建設事業費（新規）・繰出し金等である。普通建設事業費が多いのは消防署出張所庁舎・温泉薪ボイラー施設等大規模な施設の建設があったためであり、繰出金が多いのは下水道施設の維持のために多額の繰入をしていることが主な原因である。類似団体を下回っている項目は扶助費・積立金等である。今後も将来の財政運営の安定化のために計画的に基金を積立て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
590
101.30
2,080,692
1,633,315
433,148
885,086
1,292,562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13252</xdr:rowOff>
    </xdr:from>
    <xdr:to>
      <xdr:col>6</xdr:col>
      <xdr:colOff>511175</xdr:colOff>
      <xdr:row>35</xdr:row>
      <xdr:rowOff>58024</xdr:rowOff>
    </xdr:to>
    <xdr:cxnSp macro="">
      <xdr:nvCxnSpPr>
        <xdr:cNvPr id="62" name="直線コネクタ 61"/>
        <xdr:cNvCxnSpPr/>
      </xdr:nvCxnSpPr>
      <xdr:spPr>
        <a:xfrm flipV="1">
          <a:off x="3797300" y="6014002"/>
          <a:ext cx="838200" cy="4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58024</xdr:rowOff>
    </xdr:from>
    <xdr:to>
      <xdr:col>5</xdr:col>
      <xdr:colOff>358775</xdr:colOff>
      <xdr:row>35</xdr:row>
      <xdr:rowOff>105639</xdr:rowOff>
    </xdr:to>
    <xdr:cxnSp macro="">
      <xdr:nvCxnSpPr>
        <xdr:cNvPr id="65" name="直線コネクタ 64"/>
        <xdr:cNvCxnSpPr/>
      </xdr:nvCxnSpPr>
      <xdr:spPr>
        <a:xfrm flipV="1">
          <a:off x="2908300" y="6058774"/>
          <a:ext cx="889000" cy="4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105639</xdr:rowOff>
    </xdr:from>
    <xdr:to>
      <xdr:col>4</xdr:col>
      <xdr:colOff>155575</xdr:colOff>
      <xdr:row>35</xdr:row>
      <xdr:rowOff>164340</xdr:rowOff>
    </xdr:to>
    <xdr:cxnSp macro="">
      <xdr:nvCxnSpPr>
        <xdr:cNvPr id="68" name="直線コネクタ 67"/>
        <xdr:cNvCxnSpPr/>
      </xdr:nvCxnSpPr>
      <xdr:spPr>
        <a:xfrm flipV="1">
          <a:off x="2019300" y="6106389"/>
          <a:ext cx="889000" cy="5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13105</xdr:rowOff>
    </xdr:from>
    <xdr:to>
      <xdr:col>2</xdr:col>
      <xdr:colOff>638175</xdr:colOff>
      <xdr:row>35</xdr:row>
      <xdr:rowOff>164340</xdr:rowOff>
    </xdr:to>
    <xdr:cxnSp macro="">
      <xdr:nvCxnSpPr>
        <xdr:cNvPr id="71" name="直線コネクタ 70"/>
        <xdr:cNvCxnSpPr/>
      </xdr:nvCxnSpPr>
      <xdr:spPr>
        <a:xfrm>
          <a:off x="1130300" y="6013855"/>
          <a:ext cx="889000" cy="1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133902</xdr:rowOff>
    </xdr:from>
    <xdr:to>
      <xdr:col>6</xdr:col>
      <xdr:colOff>561975</xdr:colOff>
      <xdr:row>35</xdr:row>
      <xdr:rowOff>64052</xdr:rowOff>
    </xdr:to>
    <xdr:sp macro="" textlink="">
      <xdr:nvSpPr>
        <xdr:cNvPr id="81" name="円/楕円 80"/>
        <xdr:cNvSpPr/>
      </xdr:nvSpPr>
      <xdr:spPr>
        <a:xfrm>
          <a:off x="4584700" y="59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156779</xdr:rowOff>
    </xdr:from>
    <xdr:ext cx="534377" cy="259045"/>
    <xdr:sp macro="" textlink="">
      <xdr:nvSpPr>
        <xdr:cNvPr id="82" name="議会費該当値テキスト"/>
        <xdr:cNvSpPr txBox="1"/>
      </xdr:nvSpPr>
      <xdr:spPr>
        <a:xfrm>
          <a:off x="4686300" y="58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7224</xdr:rowOff>
    </xdr:from>
    <xdr:to>
      <xdr:col>5</xdr:col>
      <xdr:colOff>409575</xdr:colOff>
      <xdr:row>35</xdr:row>
      <xdr:rowOff>108824</xdr:rowOff>
    </xdr:to>
    <xdr:sp macro="" textlink="">
      <xdr:nvSpPr>
        <xdr:cNvPr id="83" name="円/楕円 82"/>
        <xdr:cNvSpPr/>
      </xdr:nvSpPr>
      <xdr:spPr>
        <a:xfrm>
          <a:off x="3746500" y="60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125351</xdr:rowOff>
    </xdr:from>
    <xdr:ext cx="534377" cy="259045"/>
    <xdr:sp macro="" textlink="">
      <xdr:nvSpPr>
        <xdr:cNvPr id="84" name="テキスト ボックス 83"/>
        <xdr:cNvSpPr txBox="1"/>
      </xdr:nvSpPr>
      <xdr:spPr>
        <a:xfrm>
          <a:off x="3530111" y="57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54839</xdr:rowOff>
    </xdr:from>
    <xdr:to>
      <xdr:col>4</xdr:col>
      <xdr:colOff>206375</xdr:colOff>
      <xdr:row>35</xdr:row>
      <xdr:rowOff>156439</xdr:rowOff>
    </xdr:to>
    <xdr:sp macro="" textlink="">
      <xdr:nvSpPr>
        <xdr:cNvPr id="85" name="円/楕円 84"/>
        <xdr:cNvSpPr/>
      </xdr:nvSpPr>
      <xdr:spPr>
        <a:xfrm>
          <a:off x="2857500" y="6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1516</xdr:rowOff>
    </xdr:from>
    <xdr:ext cx="534377" cy="259045"/>
    <xdr:sp macro="" textlink="">
      <xdr:nvSpPr>
        <xdr:cNvPr id="86" name="テキスト ボックス 85"/>
        <xdr:cNvSpPr txBox="1"/>
      </xdr:nvSpPr>
      <xdr:spPr>
        <a:xfrm>
          <a:off x="2641111" y="583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113540</xdr:rowOff>
    </xdr:from>
    <xdr:to>
      <xdr:col>3</xdr:col>
      <xdr:colOff>3175</xdr:colOff>
      <xdr:row>36</xdr:row>
      <xdr:rowOff>43690</xdr:rowOff>
    </xdr:to>
    <xdr:sp macro="" textlink="">
      <xdr:nvSpPr>
        <xdr:cNvPr id="87" name="円/楕円 86"/>
        <xdr:cNvSpPr/>
      </xdr:nvSpPr>
      <xdr:spPr>
        <a:xfrm>
          <a:off x="1968500" y="61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60217</xdr:rowOff>
    </xdr:from>
    <xdr:ext cx="534377" cy="259045"/>
    <xdr:sp macro="" textlink="">
      <xdr:nvSpPr>
        <xdr:cNvPr id="88" name="テキスト ボックス 87"/>
        <xdr:cNvSpPr txBox="1"/>
      </xdr:nvSpPr>
      <xdr:spPr>
        <a:xfrm>
          <a:off x="1752111" y="588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133755</xdr:rowOff>
    </xdr:from>
    <xdr:to>
      <xdr:col>1</xdr:col>
      <xdr:colOff>485775</xdr:colOff>
      <xdr:row>35</xdr:row>
      <xdr:rowOff>63905</xdr:rowOff>
    </xdr:to>
    <xdr:sp macro="" textlink="">
      <xdr:nvSpPr>
        <xdr:cNvPr id="89" name="円/楕円 88"/>
        <xdr:cNvSpPr/>
      </xdr:nvSpPr>
      <xdr:spPr>
        <a:xfrm>
          <a:off x="1079500" y="59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80432</xdr:rowOff>
    </xdr:from>
    <xdr:ext cx="534377" cy="259045"/>
    <xdr:sp macro="" textlink="">
      <xdr:nvSpPr>
        <xdr:cNvPr id="90" name="テキスト ボックス 89"/>
        <xdr:cNvSpPr txBox="1"/>
      </xdr:nvSpPr>
      <xdr:spPr>
        <a:xfrm>
          <a:off x="863111" y="57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60251</xdr:rowOff>
    </xdr:from>
    <xdr:to>
      <xdr:col>6</xdr:col>
      <xdr:colOff>511175</xdr:colOff>
      <xdr:row>56</xdr:row>
      <xdr:rowOff>163740</xdr:rowOff>
    </xdr:to>
    <xdr:cxnSp macro="">
      <xdr:nvCxnSpPr>
        <xdr:cNvPr id="115" name="直線コネクタ 114"/>
        <xdr:cNvCxnSpPr/>
      </xdr:nvCxnSpPr>
      <xdr:spPr>
        <a:xfrm>
          <a:off x="3797300" y="9661451"/>
          <a:ext cx="838200" cy="10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164817</xdr:rowOff>
    </xdr:from>
    <xdr:to>
      <xdr:col>5</xdr:col>
      <xdr:colOff>358775</xdr:colOff>
      <xdr:row>56</xdr:row>
      <xdr:rowOff>60251</xdr:rowOff>
    </xdr:to>
    <xdr:cxnSp macro="">
      <xdr:nvCxnSpPr>
        <xdr:cNvPr id="118" name="直線コネクタ 117"/>
        <xdr:cNvCxnSpPr/>
      </xdr:nvCxnSpPr>
      <xdr:spPr>
        <a:xfrm>
          <a:off x="2908300" y="9594567"/>
          <a:ext cx="889000" cy="6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160407</xdr:rowOff>
    </xdr:from>
    <xdr:to>
      <xdr:col>4</xdr:col>
      <xdr:colOff>155575</xdr:colOff>
      <xdr:row>55</xdr:row>
      <xdr:rowOff>164817</xdr:rowOff>
    </xdr:to>
    <xdr:cxnSp macro="">
      <xdr:nvCxnSpPr>
        <xdr:cNvPr id="121" name="直線コネクタ 120"/>
        <xdr:cNvCxnSpPr/>
      </xdr:nvCxnSpPr>
      <xdr:spPr>
        <a:xfrm>
          <a:off x="2019300" y="9590157"/>
          <a:ext cx="889000" cy="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160407</xdr:rowOff>
    </xdr:from>
    <xdr:to>
      <xdr:col>2</xdr:col>
      <xdr:colOff>638175</xdr:colOff>
      <xdr:row>56</xdr:row>
      <xdr:rowOff>109466</xdr:rowOff>
    </xdr:to>
    <xdr:cxnSp macro="">
      <xdr:nvCxnSpPr>
        <xdr:cNvPr id="124" name="直線コネクタ 123"/>
        <xdr:cNvCxnSpPr/>
      </xdr:nvCxnSpPr>
      <xdr:spPr>
        <a:xfrm flipV="1">
          <a:off x="1130300" y="9590157"/>
          <a:ext cx="889000" cy="1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112940</xdr:rowOff>
    </xdr:from>
    <xdr:to>
      <xdr:col>6</xdr:col>
      <xdr:colOff>561975</xdr:colOff>
      <xdr:row>57</xdr:row>
      <xdr:rowOff>43090</xdr:rowOff>
    </xdr:to>
    <xdr:sp macro="" textlink="">
      <xdr:nvSpPr>
        <xdr:cNvPr id="134" name="円/楕円 133"/>
        <xdr:cNvSpPr/>
      </xdr:nvSpPr>
      <xdr:spPr>
        <a:xfrm>
          <a:off x="4584700" y="97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91367</xdr:rowOff>
    </xdr:from>
    <xdr:ext cx="599010" cy="259045"/>
    <xdr:sp macro="" textlink="">
      <xdr:nvSpPr>
        <xdr:cNvPr id="135" name="総務費該当値テキスト"/>
        <xdr:cNvSpPr txBox="1"/>
      </xdr:nvSpPr>
      <xdr:spPr>
        <a:xfrm>
          <a:off x="4686300" y="969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357,936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9451</xdr:rowOff>
    </xdr:from>
    <xdr:to>
      <xdr:col>5</xdr:col>
      <xdr:colOff>409575</xdr:colOff>
      <xdr:row>56</xdr:row>
      <xdr:rowOff>111051</xdr:rowOff>
    </xdr:to>
    <xdr:sp macro="" textlink="">
      <xdr:nvSpPr>
        <xdr:cNvPr id="136" name="円/楕円 135"/>
        <xdr:cNvSpPr/>
      </xdr:nvSpPr>
      <xdr:spPr>
        <a:xfrm>
          <a:off x="3746500" y="96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127578</xdr:rowOff>
    </xdr:from>
    <xdr:ext cx="599010" cy="259045"/>
    <xdr:sp macro="" textlink="">
      <xdr:nvSpPr>
        <xdr:cNvPr id="137" name="テキスト ボックス 136"/>
        <xdr:cNvSpPr txBox="1"/>
      </xdr:nvSpPr>
      <xdr:spPr>
        <a:xfrm>
          <a:off x="3497794" y="938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539,018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114017</xdr:rowOff>
    </xdr:from>
    <xdr:to>
      <xdr:col>4</xdr:col>
      <xdr:colOff>206375</xdr:colOff>
      <xdr:row>56</xdr:row>
      <xdr:rowOff>44167</xdr:rowOff>
    </xdr:to>
    <xdr:sp macro="" textlink="">
      <xdr:nvSpPr>
        <xdr:cNvPr id="138" name="円/楕円 137"/>
        <xdr:cNvSpPr/>
      </xdr:nvSpPr>
      <xdr:spPr>
        <a:xfrm>
          <a:off x="2857500" y="95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60694</xdr:rowOff>
    </xdr:from>
    <xdr:ext cx="599010" cy="259045"/>
    <xdr:sp macro="" textlink="">
      <xdr:nvSpPr>
        <xdr:cNvPr id="139" name="テキスト ボックス 138"/>
        <xdr:cNvSpPr txBox="1"/>
      </xdr:nvSpPr>
      <xdr:spPr>
        <a:xfrm>
          <a:off x="2608794" y="931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656,051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109607</xdr:rowOff>
    </xdr:from>
    <xdr:to>
      <xdr:col>3</xdr:col>
      <xdr:colOff>3175</xdr:colOff>
      <xdr:row>56</xdr:row>
      <xdr:rowOff>39757</xdr:rowOff>
    </xdr:to>
    <xdr:sp macro="" textlink="">
      <xdr:nvSpPr>
        <xdr:cNvPr id="140" name="円/楕円 139"/>
        <xdr:cNvSpPr/>
      </xdr:nvSpPr>
      <xdr:spPr>
        <a:xfrm>
          <a:off x="1968500" y="95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56284</xdr:rowOff>
    </xdr:from>
    <xdr:ext cx="599010" cy="259045"/>
    <xdr:sp macro="" textlink="">
      <xdr:nvSpPr>
        <xdr:cNvPr id="141" name="テキスト ボックス 140"/>
        <xdr:cNvSpPr txBox="1"/>
      </xdr:nvSpPr>
      <xdr:spPr>
        <a:xfrm>
          <a:off x="1719794" y="931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58666</xdr:rowOff>
    </xdr:from>
    <xdr:to>
      <xdr:col>1</xdr:col>
      <xdr:colOff>485775</xdr:colOff>
      <xdr:row>56</xdr:row>
      <xdr:rowOff>160266</xdr:rowOff>
    </xdr:to>
    <xdr:sp macro="" textlink="">
      <xdr:nvSpPr>
        <xdr:cNvPr id="142" name="円/楕円 141"/>
        <xdr:cNvSpPr/>
      </xdr:nvSpPr>
      <xdr:spPr>
        <a:xfrm>
          <a:off x="1079500" y="965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5343</xdr:rowOff>
    </xdr:from>
    <xdr:ext cx="599010" cy="259045"/>
    <xdr:sp macro="" textlink="">
      <xdr:nvSpPr>
        <xdr:cNvPr id="143" name="テキスト ボックス 142"/>
        <xdr:cNvSpPr txBox="1"/>
      </xdr:nvSpPr>
      <xdr:spPr>
        <a:xfrm>
          <a:off x="830794" y="943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166298</xdr:rowOff>
    </xdr:from>
    <xdr:to>
      <xdr:col>6</xdr:col>
      <xdr:colOff>511175</xdr:colOff>
      <xdr:row>78</xdr:row>
      <xdr:rowOff>23687</xdr:rowOff>
    </xdr:to>
    <xdr:cxnSp macro="">
      <xdr:nvCxnSpPr>
        <xdr:cNvPr id="172" name="直線コネクタ 171"/>
        <xdr:cNvCxnSpPr/>
      </xdr:nvCxnSpPr>
      <xdr:spPr>
        <a:xfrm flipV="1">
          <a:off x="3797300" y="13367948"/>
          <a:ext cx="838200" cy="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23687</xdr:rowOff>
    </xdr:from>
    <xdr:to>
      <xdr:col>5</xdr:col>
      <xdr:colOff>358775</xdr:colOff>
      <xdr:row>78</xdr:row>
      <xdr:rowOff>32305</xdr:rowOff>
    </xdr:to>
    <xdr:cxnSp macro="">
      <xdr:nvCxnSpPr>
        <xdr:cNvPr id="175" name="直線コネクタ 174"/>
        <xdr:cNvCxnSpPr/>
      </xdr:nvCxnSpPr>
      <xdr:spPr>
        <a:xfrm flipV="1">
          <a:off x="2908300" y="133967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32305</xdr:rowOff>
    </xdr:from>
    <xdr:to>
      <xdr:col>4</xdr:col>
      <xdr:colOff>155575</xdr:colOff>
      <xdr:row>78</xdr:row>
      <xdr:rowOff>33920</xdr:rowOff>
    </xdr:to>
    <xdr:cxnSp macro="">
      <xdr:nvCxnSpPr>
        <xdr:cNvPr id="178" name="直線コネクタ 177"/>
        <xdr:cNvCxnSpPr/>
      </xdr:nvCxnSpPr>
      <xdr:spPr>
        <a:xfrm flipV="1">
          <a:off x="2019300" y="13405405"/>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33920</xdr:rowOff>
    </xdr:from>
    <xdr:to>
      <xdr:col>2</xdr:col>
      <xdr:colOff>638175</xdr:colOff>
      <xdr:row>78</xdr:row>
      <xdr:rowOff>57596</xdr:rowOff>
    </xdr:to>
    <xdr:cxnSp macro="">
      <xdr:nvCxnSpPr>
        <xdr:cNvPr id="181" name="直線コネクタ 180"/>
        <xdr:cNvCxnSpPr/>
      </xdr:nvCxnSpPr>
      <xdr:spPr>
        <a:xfrm flipV="1">
          <a:off x="1130300" y="13407020"/>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115498</xdr:rowOff>
    </xdr:from>
    <xdr:to>
      <xdr:col>6</xdr:col>
      <xdr:colOff>561975</xdr:colOff>
      <xdr:row>78</xdr:row>
      <xdr:rowOff>45648</xdr:rowOff>
    </xdr:to>
    <xdr:sp macro="" textlink="">
      <xdr:nvSpPr>
        <xdr:cNvPr id="191" name="円/楕円 190"/>
        <xdr:cNvSpPr/>
      </xdr:nvSpPr>
      <xdr:spPr>
        <a:xfrm>
          <a:off x="4584700" y="133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138375</xdr:rowOff>
    </xdr:from>
    <xdr:ext cx="599010" cy="259045"/>
    <xdr:sp macro="" textlink="">
      <xdr:nvSpPr>
        <xdr:cNvPr id="192" name="民生費該当値テキスト"/>
        <xdr:cNvSpPr txBox="1"/>
      </xdr:nvSpPr>
      <xdr:spPr>
        <a:xfrm>
          <a:off x="4686300" y="1316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144337</xdr:rowOff>
    </xdr:from>
    <xdr:to>
      <xdr:col>5</xdr:col>
      <xdr:colOff>409575</xdr:colOff>
      <xdr:row>78</xdr:row>
      <xdr:rowOff>74487</xdr:rowOff>
    </xdr:to>
    <xdr:sp macro="" textlink="">
      <xdr:nvSpPr>
        <xdr:cNvPr id="193" name="円/楕円 192"/>
        <xdr:cNvSpPr/>
      </xdr:nvSpPr>
      <xdr:spPr>
        <a:xfrm>
          <a:off x="3746500" y="133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91014</xdr:rowOff>
    </xdr:from>
    <xdr:ext cx="599010" cy="259045"/>
    <xdr:sp macro="" textlink="">
      <xdr:nvSpPr>
        <xdr:cNvPr id="194" name="テキスト ボックス 193"/>
        <xdr:cNvSpPr txBox="1"/>
      </xdr:nvSpPr>
      <xdr:spPr>
        <a:xfrm>
          <a:off x="3497794" y="1312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152955</xdr:rowOff>
    </xdr:from>
    <xdr:to>
      <xdr:col>4</xdr:col>
      <xdr:colOff>206375</xdr:colOff>
      <xdr:row>78</xdr:row>
      <xdr:rowOff>83105</xdr:rowOff>
    </xdr:to>
    <xdr:sp macro="" textlink="">
      <xdr:nvSpPr>
        <xdr:cNvPr id="195" name="円/楕円 194"/>
        <xdr:cNvSpPr/>
      </xdr:nvSpPr>
      <xdr:spPr>
        <a:xfrm>
          <a:off x="2857500" y="133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99632</xdr:rowOff>
    </xdr:from>
    <xdr:ext cx="599010" cy="259045"/>
    <xdr:sp macro="" textlink="">
      <xdr:nvSpPr>
        <xdr:cNvPr id="196" name="テキスト ボックス 195"/>
        <xdr:cNvSpPr txBox="1"/>
      </xdr:nvSpPr>
      <xdr:spPr>
        <a:xfrm>
          <a:off x="2608794" y="131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154570</xdr:rowOff>
    </xdr:from>
    <xdr:to>
      <xdr:col>3</xdr:col>
      <xdr:colOff>3175</xdr:colOff>
      <xdr:row>78</xdr:row>
      <xdr:rowOff>84720</xdr:rowOff>
    </xdr:to>
    <xdr:sp macro="" textlink="">
      <xdr:nvSpPr>
        <xdr:cNvPr id="197" name="円/楕円 196"/>
        <xdr:cNvSpPr/>
      </xdr:nvSpPr>
      <xdr:spPr>
        <a:xfrm>
          <a:off x="1968500" y="133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101247</xdr:rowOff>
    </xdr:from>
    <xdr:ext cx="599010" cy="259045"/>
    <xdr:sp macro="" textlink="">
      <xdr:nvSpPr>
        <xdr:cNvPr id="198" name="テキスト ボックス 197"/>
        <xdr:cNvSpPr txBox="1"/>
      </xdr:nvSpPr>
      <xdr:spPr>
        <a:xfrm>
          <a:off x="1719794" y="131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6796</xdr:rowOff>
    </xdr:from>
    <xdr:to>
      <xdr:col>1</xdr:col>
      <xdr:colOff>485775</xdr:colOff>
      <xdr:row>78</xdr:row>
      <xdr:rowOff>108396</xdr:rowOff>
    </xdr:to>
    <xdr:sp macro="" textlink="">
      <xdr:nvSpPr>
        <xdr:cNvPr id="199" name="円/楕円 198"/>
        <xdr:cNvSpPr/>
      </xdr:nvSpPr>
      <xdr:spPr>
        <a:xfrm>
          <a:off x="1079500" y="133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124923</xdr:rowOff>
    </xdr:from>
    <xdr:ext cx="599010" cy="259045"/>
    <xdr:sp macro="" textlink="">
      <xdr:nvSpPr>
        <xdr:cNvPr id="200" name="テキスト ボックス 199"/>
        <xdr:cNvSpPr txBox="1"/>
      </xdr:nvSpPr>
      <xdr:spPr>
        <a:xfrm>
          <a:off x="830794" y="1315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167292</xdr:rowOff>
    </xdr:from>
    <xdr:to>
      <xdr:col>6</xdr:col>
      <xdr:colOff>511175</xdr:colOff>
      <xdr:row>97</xdr:row>
      <xdr:rowOff>115593</xdr:rowOff>
    </xdr:to>
    <xdr:cxnSp macro="">
      <xdr:nvCxnSpPr>
        <xdr:cNvPr id="231" name="直線コネクタ 230"/>
        <xdr:cNvCxnSpPr/>
      </xdr:nvCxnSpPr>
      <xdr:spPr>
        <a:xfrm>
          <a:off x="3797300" y="16626492"/>
          <a:ext cx="838200" cy="1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167292</xdr:rowOff>
    </xdr:from>
    <xdr:to>
      <xdr:col>5</xdr:col>
      <xdr:colOff>358775</xdr:colOff>
      <xdr:row>97</xdr:row>
      <xdr:rowOff>20433</xdr:rowOff>
    </xdr:to>
    <xdr:cxnSp macro="">
      <xdr:nvCxnSpPr>
        <xdr:cNvPr id="234" name="直線コネクタ 233"/>
        <xdr:cNvCxnSpPr/>
      </xdr:nvCxnSpPr>
      <xdr:spPr>
        <a:xfrm flipV="1">
          <a:off x="2908300" y="16626492"/>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13509</xdr:rowOff>
    </xdr:from>
    <xdr:to>
      <xdr:col>4</xdr:col>
      <xdr:colOff>155575</xdr:colOff>
      <xdr:row>97</xdr:row>
      <xdr:rowOff>20433</xdr:rowOff>
    </xdr:to>
    <xdr:cxnSp macro="">
      <xdr:nvCxnSpPr>
        <xdr:cNvPr id="237" name="直線コネクタ 236"/>
        <xdr:cNvCxnSpPr/>
      </xdr:nvCxnSpPr>
      <xdr:spPr>
        <a:xfrm>
          <a:off x="2019300" y="16644159"/>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13509</xdr:rowOff>
    </xdr:from>
    <xdr:to>
      <xdr:col>2</xdr:col>
      <xdr:colOff>638175</xdr:colOff>
      <xdr:row>97</xdr:row>
      <xdr:rowOff>112427</xdr:rowOff>
    </xdr:to>
    <xdr:cxnSp macro="">
      <xdr:nvCxnSpPr>
        <xdr:cNvPr id="240" name="直線コネクタ 239"/>
        <xdr:cNvCxnSpPr/>
      </xdr:nvCxnSpPr>
      <xdr:spPr>
        <a:xfrm flipV="1">
          <a:off x="1130300" y="16644159"/>
          <a:ext cx="889000" cy="9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64793</xdr:rowOff>
    </xdr:from>
    <xdr:to>
      <xdr:col>6</xdr:col>
      <xdr:colOff>561975</xdr:colOff>
      <xdr:row>97</xdr:row>
      <xdr:rowOff>166393</xdr:rowOff>
    </xdr:to>
    <xdr:sp macro="" textlink="">
      <xdr:nvSpPr>
        <xdr:cNvPr id="250" name="円/楕円 249"/>
        <xdr:cNvSpPr/>
      </xdr:nvSpPr>
      <xdr:spPr>
        <a:xfrm>
          <a:off x="4584700" y="166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43220</xdr:rowOff>
    </xdr:from>
    <xdr:ext cx="534377" cy="259045"/>
    <xdr:sp macro="" textlink="">
      <xdr:nvSpPr>
        <xdr:cNvPr id="251" name="衛生費該当値テキスト"/>
        <xdr:cNvSpPr txBox="1"/>
      </xdr:nvSpPr>
      <xdr:spPr>
        <a:xfrm>
          <a:off x="4686300" y="166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99,882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116492</xdr:rowOff>
    </xdr:from>
    <xdr:to>
      <xdr:col>5</xdr:col>
      <xdr:colOff>409575</xdr:colOff>
      <xdr:row>97</xdr:row>
      <xdr:rowOff>46642</xdr:rowOff>
    </xdr:to>
    <xdr:sp macro="" textlink="">
      <xdr:nvSpPr>
        <xdr:cNvPr id="252" name="円/楕円 251"/>
        <xdr:cNvSpPr/>
      </xdr:nvSpPr>
      <xdr:spPr>
        <a:xfrm>
          <a:off x="3746500" y="165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63169</xdr:rowOff>
    </xdr:from>
    <xdr:ext cx="599010" cy="259045"/>
    <xdr:sp macro="" textlink="">
      <xdr:nvSpPr>
        <xdr:cNvPr id="253" name="テキスト ボックス 252"/>
        <xdr:cNvSpPr txBox="1"/>
      </xdr:nvSpPr>
      <xdr:spPr>
        <a:xfrm>
          <a:off x="3497794" y="1635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141083</xdr:rowOff>
    </xdr:from>
    <xdr:to>
      <xdr:col>4</xdr:col>
      <xdr:colOff>206375</xdr:colOff>
      <xdr:row>97</xdr:row>
      <xdr:rowOff>71233</xdr:rowOff>
    </xdr:to>
    <xdr:sp macro="" textlink="">
      <xdr:nvSpPr>
        <xdr:cNvPr id="254" name="円/楕円 253"/>
        <xdr:cNvSpPr/>
      </xdr:nvSpPr>
      <xdr:spPr>
        <a:xfrm>
          <a:off x="2857500" y="166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87760</xdr:rowOff>
    </xdr:from>
    <xdr:ext cx="599010" cy="259045"/>
    <xdr:sp macro="" textlink="">
      <xdr:nvSpPr>
        <xdr:cNvPr id="255" name="テキスト ボックス 254"/>
        <xdr:cNvSpPr txBox="1"/>
      </xdr:nvSpPr>
      <xdr:spPr>
        <a:xfrm>
          <a:off x="2608794" y="1637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134159</xdr:rowOff>
    </xdr:from>
    <xdr:to>
      <xdr:col>3</xdr:col>
      <xdr:colOff>3175</xdr:colOff>
      <xdr:row>97</xdr:row>
      <xdr:rowOff>64309</xdr:rowOff>
    </xdr:to>
    <xdr:sp macro="" textlink="">
      <xdr:nvSpPr>
        <xdr:cNvPr id="256" name="円/楕円 255"/>
        <xdr:cNvSpPr/>
      </xdr:nvSpPr>
      <xdr:spPr>
        <a:xfrm>
          <a:off x="1968500" y="1659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80836</xdr:rowOff>
    </xdr:from>
    <xdr:ext cx="599010" cy="259045"/>
    <xdr:sp macro="" textlink="">
      <xdr:nvSpPr>
        <xdr:cNvPr id="257" name="テキスト ボックス 256"/>
        <xdr:cNvSpPr txBox="1"/>
      </xdr:nvSpPr>
      <xdr:spPr>
        <a:xfrm>
          <a:off x="1719794" y="1636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61627</xdr:rowOff>
    </xdr:from>
    <xdr:to>
      <xdr:col>1</xdr:col>
      <xdr:colOff>485775</xdr:colOff>
      <xdr:row>97</xdr:row>
      <xdr:rowOff>163227</xdr:rowOff>
    </xdr:to>
    <xdr:sp macro="" textlink="">
      <xdr:nvSpPr>
        <xdr:cNvPr id="258" name="円/楕円 257"/>
        <xdr:cNvSpPr/>
      </xdr:nvSpPr>
      <xdr:spPr>
        <a:xfrm>
          <a:off x="1079500" y="166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154354</xdr:rowOff>
    </xdr:from>
    <xdr:ext cx="599010" cy="259045"/>
    <xdr:sp macro="" textlink="">
      <xdr:nvSpPr>
        <xdr:cNvPr id="259" name="テキスト ボックス 258"/>
        <xdr:cNvSpPr txBox="1"/>
      </xdr:nvSpPr>
      <xdr:spPr>
        <a:xfrm>
          <a:off x="830794" y="1678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20269</xdr:rowOff>
    </xdr:from>
    <xdr:to>
      <xdr:col>15</xdr:col>
      <xdr:colOff>180975</xdr:colOff>
      <xdr:row>57</xdr:row>
      <xdr:rowOff>149164</xdr:rowOff>
    </xdr:to>
    <xdr:cxnSp macro="">
      <xdr:nvCxnSpPr>
        <xdr:cNvPr id="343" name="直線コネクタ 342"/>
        <xdr:cNvCxnSpPr/>
      </xdr:nvCxnSpPr>
      <xdr:spPr>
        <a:xfrm flipV="1">
          <a:off x="9639300" y="9792919"/>
          <a:ext cx="838200" cy="1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149164</xdr:rowOff>
    </xdr:from>
    <xdr:to>
      <xdr:col>14</xdr:col>
      <xdr:colOff>28575</xdr:colOff>
      <xdr:row>57</xdr:row>
      <xdr:rowOff>159647</xdr:rowOff>
    </xdr:to>
    <xdr:cxnSp macro="">
      <xdr:nvCxnSpPr>
        <xdr:cNvPr id="346" name="直線コネクタ 345"/>
        <xdr:cNvCxnSpPr/>
      </xdr:nvCxnSpPr>
      <xdr:spPr>
        <a:xfrm flipV="1">
          <a:off x="8750300" y="992181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159647</xdr:rowOff>
    </xdr:from>
    <xdr:to>
      <xdr:col>12</xdr:col>
      <xdr:colOff>511175</xdr:colOff>
      <xdr:row>58</xdr:row>
      <xdr:rowOff>3634</xdr:rowOff>
    </xdr:to>
    <xdr:cxnSp macro="">
      <xdr:nvCxnSpPr>
        <xdr:cNvPr id="349" name="直線コネクタ 348"/>
        <xdr:cNvCxnSpPr/>
      </xdr:nvCxnSpPr>
      <xdr:spPr>
        <a:xfrm flipV="1">
          <a:off x="7861300" y="9932297"/>
          <a:ext cx="889000" cy="1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3634</xdr:rowOff>
    </xdr:from>
    <xdr:to>
      <xdr:col>11</xdr:col>
      <xdr:colOff>307975</xdr:colOff>
      <xdr:row>58</xdr:row>
      <xdr:rowOff>8856</xdr:rowOff>
    </xdr:to>
    <xdr:cxnSp macro="">
      <xdr:nvCxnSpPr>
        <xdr:cNvPr id="352" name="直線コネクタ 351"/>
        <xdr:cNvCxnSpPr/>
      </xdr:nvCxnSpPr>
      <xdr:spPr>
        <a:xfrm flipV="1">
          <a:off x="6972300" y="9947734"/>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140919</xdr:rowOff>
    </xdr:from>
    <xdr:to>
      <xdr:col>15</xdr:col>
      <xdr:colOff>231775</xdr:colOff>
      <xdr:row>57</xdr:row>
      <xdr:rowOff>71069</xdr:rowOff>
    </xdr:to>
    <xdr:sp macro="" textlink="">
      <xdr:nvSpPr>
        <xdr:cNvPr id="362" name="円/楕円 361"/>
        <xdr:cNvSpPr/>
      </xdr:nvSpPr>
      <xdr:spPr>
        <a:xfrm>
          <a:off x="10426700" y="9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163796</xdr:rowOff>
    </xdr:from>
    <xdr:ext cx="599010" cy="259045"/>
    <xdr:sp macro="" textlink="">
      <xdr:nvSpPr>
        <xdr:cNvPr id="363" name="農林水産業費該当値テキスト"/>
        <xdr:cNvSpPr txBox="1"/>
      </xdr:nvSpPr>
      <xdr:spPr>
        <a:xfrm>
          <a:off x="10528300" y="959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318,111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98364</xdr:rowOff>
    </xdr:from>
    <xdr:to>
      <xdr:col>14</xdr:col>
      <xdr:colOff>79375</xdr:colOff>
      <xdr:row>58</xdr:row>
      <xdr:rowOff>28514</xdr:rowOff>
    </xdr:to>
    <xdr:sp macro="" textlink="">
      <xdr:nvSpPr>
        <xdr:cNvPr id="364" name="円/楕円 363"/>
        <xdr:cNvSpPr/>
      </xdr:nvSpPr>
      <xdr:spPr>
        <a:xfrm>
          <a:off x="9588500" y="98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45041</xdr:rowOff>
    </xdr:from>
    <xdr:ext cx="599010" cy="259045"/>
    <xdr:sp macro="" textlink="">
      <xdr:nvSpPr>
        <xdr:cNvPr id="365" name="テキスト ボックス 364"/>
        <xdr:cNvSpPr txBox="1"/>
      </xdr:nvSpPr>
      <xdr:spPr>
        <a:xfrm>
          <a:off x="9339794" y="964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108847</xdr:rowOff>
    </xdr:from>
    <xdr:to>
      <xdr:col>12</xdr:col>
      <xdr:colOff>561975</xdr:colOff>
      <xdr:row>58</xdr:row>
      <xdr:rowOff>38997</xdr:rowOff>
    </xdr:to>
    <xdr:sp macro="" textlink="">
      <xdr:nvSpPr>
        <xdr:cNvPr id="366" name="円/楕円 365"/>
        <xdr:cNvSpPr/>
      </xdr:nvSpPr>
      <xdr:spPr>
        <a:xfrm>
          <a:off x="8699500" y="98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55524</xdr:rowOff>
    </xdr:from>
    <xdr:ext cx="599010" cy="259045"/>
    <xdr:sp macro="" textlink="">
      <xdr:nvSpPr>
        <xdr:cNvPr id="367" name="テキスト ボックス 366"/>
        <xdr:cNvSpPr txBox="1"/>
      </xdr:nvSpPr>
      <xdr:spPr>
        <a:xfrm>
          <a:off x="8450794" y="965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124284</xdr:rowOff>
    </xdr:from>
    <xdr:to>
      <xdr:col>11</xdr:col>
      <xdr:colOff>358775</xdr:colOff>
      <xdr:row>58</xdr:row>
      <xdr:rowOff>54434</xdr:rowOff>
    </xdr:to>
    <xdr:sp macro="" textlink="">
      <xdr:nvSpPr>
        <xdr:cNvPr id="368" name="円/楕円 367"/>
        <xdr:cNvSpPr/>
      </xdr:nvSpPr>
      <xdr:spPr>
        <a:xfrm>
          <a:off x="7810500" y="98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70961</xdr:rowOff>
    </xdr:from>
    <xdr:ext cx="599010" cy="259045"/>
    <xdr:sp macro="" textlink="">
      <xdr:nvSpPr>
        <xdr:cNvPr id="369" name="テキスト ボックス 368"/>
        <xdr:cNvSpPr txBox="1"/>
      </xdr:nvSpPr>
      <xdr:spPr>
        <a:xfrm>
          <a:off x="7561794" y="96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129506</xdr:rowOff>
    </xdr:from>
    <xdr:to>
      <xdr:col>10</xdr:col>
      <xdr:colOff>155575</xdr:colOff>
      <xdr:row>58</xdr:row>
      <xdr:rowOff>59656</xdr:rowOff>
    </xdr:to>
    <xdr:sp macro="" textlink="">
      <xdr:nvSpPr>
        <xdr:cNvPr id="370" name="円/楕円 369"/>
        <xdr:cNvSpPr/>
      </xdr:nvSpPr>
      <xdr:spPr>
        <a:xfrm>
          <a:off x="6921500" y="990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76183</xdr:rowOff>
    </xdr:from>
    <xdr:ext cx="599010" cy="259045"/>
    <xdr:sp macro="" textlink="">
      <xdr:nvSpPr>
        <xdr:cNvPr id="371" name="テキスト ボックス 370"/>
        <xdr:cNvSpPr txBox="1"/>
      </xdr:nvSpPr>
      <xdr:spPr>
        <a:xfrm>
          <a:off x="6672794" y="967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78650</xdr:rowOff>
    </xdr:from>
    <xdr:to>
      <xdr:col>15</xdr:col>
      <xdr:colOff>180340</xdr:colOff>
      <xdr:row>78</xdr:row>
      <xdr:rowOff>137523</xdr:rowOff>
    </xdr:to>
    <xdr:cxnSp macro="">
      <xdr:nvCxnSpPr>
        <xdr:cNvPr id="393" name="直線コネクタ 392"/>
        <xdr:cNvCxnSpPr/>
      </xdr:nvCxnSpPr>
      <xdr:spPr>
        <a:xfrm flipV="1">
          <a:off x="10475595" y="12423050"/>
          <a:ext cx="1270" cy="108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141350</xdr:rowOff>
    </xdr:from>
    <xdr:ext cx="378565" cy="259045"/>
    <xdr:sp macro="" textlink="">
      <xdr:nvSpPr>
        <xdr:cNvPr id="394" name="商工費最小値テキスト"/>
        <xdr:cNvSpPr txBox="1"/>
      </xdr:nvSpPr>
      <xdr:spPr>
        <a:xfrm>
          <a:off x="10528300" y="1351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78</xdr:row>
      <xdr:rowOff>137523</xdr:rowOff>
    </xdr:from>
    <xdr:to>
      <xdr:col>15</xdr:col>
      <xdr:colOff>269875</xdr:colOff>
      <xdr:row>78</xdr:row>
      <xdr:rowOff>137523</xdr:rowOff>
    </xdr:to>
    <xdr:cxnSp macro="">
      <xdr:nvCxnSpPr>
        <xdr:cNvPr id="395" name="直線コネクタ 394"/>
        <xdr:cNvCxnSpPr/>
      </xdr:nvCxnSpPr>
      <xdr:spPr>
        <a:xfrm>
          <a:off x="10388600" y="1351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25327</xdr:rowOff>
    </xdr:from>
    <xdr:ext cx="599010" cy="259045"/>
    <xdr:sp macro="" textlink="">
      <xdr:nvSpPr>
        <xdr:cNvPr id="396" name="商工費最大値テキスト"/>
        <xdr:cNvSpPr txBox="1"/>
      </xdr:nvSpPr>
      <xdr:spPr>
        <a:xfrm>
          <a:off x="10528300" y="1219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72</xdr:row>
      <xdr:rowOff>78650</xdr:rowOff>
    </xdr:from>
    <xdr:to>
      <xdr:col>15</xdr:col>
      <xdr:colOff>269875</xdr:colOff>
      <xdr:row>72</xdr:row>
      <xdr:rowOff>78650</xdr:rowOff>
    </xdr:to>
    <xdr:cxnSp macro="">
      <xdr:nvCxnSpPr>
        <xdr:cNvPr id="397" name="直線コネクタ 396"/>
        <xdr:cNvCxnSpPr/>
      </xdr:nvCxnSpPr>
      <xdr:spPr>
        <a:xfrm>
          <a:off x="10388600" y="124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46809</xdr:rowOff>
    </xdr:from>
    <xdr:to>
      <xdr:col>15</xdr:col>
      <xdr:colOff>180975</xdr:colOff>
      <xdr:row>72</xdr:row>
      <xdr:rowOff>158681</xdr:rowOff>
    </xdr:to>
    <xdr:cxnSp macro="">
      <xdr:nvCxnSpPr>
        <xdr:cNvPr id="398" name="直線コネクタ 397"/>
        <xdr:cNvCxnSpPr/>
      </xdr:nvCxnSpPr>
      <xdr:spPr>
        <a:xfrm>
          <a:off x="9639300" y="12219759"/>
          <a:ext cx="838200" cy="28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104123</xdr:rowOff>
    </xdr:from>
    <xdr:ext cx="534377" cy="259045"/>
    <xdr:sp macro="" textlink="">
      <xdr:nvSpPr>
        <xdr:cNvPr id="399" name="商工費平均値テキスト"/>
        <xdr:cNvSpPr txBox="1"/>
      </xdr:nvSpPr>
      <xdr:spPr>
        <a:xfrm>
          <a:off x="10528300" y="1330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125696</xdr:rowOff>
    </xdr:from>
    <xdr:to>
      <xdr:col>15</xdr:col>
      <xdr:colOff>231775</xdr:colOff>
      <xdr:row>78</xdr:row>
      <xdr:rowOff>55846</xdr:rowOff>
    </xdr:to>
    <xdr:sp macro="" textlink="">
      <xdr:nvSpPr>
        <xdr:cNvPr id="400" name="フローチャート : 判断 399"/>
        <xdr:cNvSpPr/>
      </xdr:nvSpPr>
      <xdr:spPr>
        <a:xfrm>
          <a:off x="104267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46809</xdr:rowOff>
    </xdr:from>
    <xdr:to>
      <xdr:col>14</xdr:col>
      <xdr:colOff>28575</xdr:colOff>
      <xdr:row>72</xdr:row>
      <xdr:rowOff>17214</xdr:rowOff>
    </xdr:to>
    <xdr:cxnSp macro="">
      <xdr:nvCxnSpPr>
        <xdr:cNvPr id="401" name="直線コネクタ 400"/>
        <xdr:cNvCxnSpPr/>
      </xdr:nvCxnSpPr>
      <xdr:spPr>
        <a:xfrm flipV="1">
          <a:off x="8750300" y="12219759"/>
          <a:ext cx="889000" cy="14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133240</xdr:rowOff>
    </xdr:from>
    <xdr:to>
      <xdr:col>14</xdr:col>
      <xdr:colOff>79375</xdr:colOff>
      <xdr:row>78</xdr:row>
      <xdr:rowOff>63390</xdr:rowOff>
    </xdr:to>
    <xdr:sp macro="" textlink="">
      <xdr:nvSpPr>
        <xdr:cNvPr id="402" name="フローチャート : 判断 401"/>
        <xdr:cNvSpPr/>
      </xdr:nvSpPr>
      <xdr:spPr>
        <a:xfrm>
          <a:off x="9588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54517</xdr:rowOff>
    </xdr:from>
    <xdr:ext cx="534377" cy="259045"/>
    <xdr:sp macro="" textlink="">
      <xdr:nvSpPr>
        <xdr:cNvPr id="403" name="テキスト ボックス 402"/>
        <xdr:cNvSpPr txBox="1"/>
      </xdr:nvSpPr>
      <xdr:spPr>
        <a:xfrm>
          <a:off x="9372111" y="134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10877</xdr:rowOff>
    </xdr:from>
    <xdr:to>
      <xdr:col>12</xdr:col>
      <xdr:colOff>511175</xdr:colOff>
      <xdr:row>72</xdr:row>
      <xdr:rowOff>17214</xdr:rowOff>
    </xdr:to>
    <xdr:cxnSp macro="">
      <xdr:nvCxnSpPr>
        <xdr:cNvPr id="404" name="直線コネクタ 403"/>
        <xdr:cNvCxnSpPr/>
      </xdr:nvCxnSpPr>
      <xdr:spPr>
        <a:xfrm>
          <a:off x="7861300" y="12355277"/>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139257</xdr:rowOff>
    </xdr:from>
    <xdr:to>
      <xdr:col>12</xdr:col>
      <xdr:colOff>561975</xdr:colOff>
      <xdr:row>78</xdr:row>
      <xdr:rowOff>69407</xdr:rowOff>
    </xdr:to>
    <xdr:sp macro="" textlink="">
      <xdr:nvSpPr>
        <xdr:cNvPr id="405" name="フローチャート : 判断 404"/>
        <xdr:cNvSpPr/>
      </xdr:nvSpPr>
      <xdr:spPr>
        <a:xfrm>
          <a:off x="8699500" y="133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60534</xdr:rowOff>
    </xdr:from>
    <xdr:ext cx="534377" cy="259045"/>
    <xdr:sp macro="" textlink="">
      <xdr:nvSpPr>
        <xdr:cNvPr id="406" name="テキスト ボックス 405"/>
        <xdr:cNvSpPr txBox="1"/>
      </xdr:nvSpPr>
      <xdr:spPr>
        <a:xfrm>
          <a:off x="8483111" y="134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10877</xdr:rowOff>
    </xdr:from>
    <xdr:to>
      <xdr:col>11</xdr:col>
      <xdr:colOff>307975</xdr:colOff>
      <xdr:row>72</xdr:row>
      <xdr:rowOff>66856</xdr:rowOff>
    </xdr:to>
    <xdr:cxnSp macro="">
      <xdr:nvCxnSpPr>
        <xdr:cNvPr id="407" name="直線コネクタ 406"/>
        <xdr:cNvCxnSpPr/>
      </xdr:nvCxnSpPr>
      <xdr:spPr>
        <a:xfrm flipV="1">
          <a:off x="6972300" y="12355277"/>
          <a:ext cx="889000" cy="5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152174</xdr:rowOff>
    </xdr:from>
    <xdr:to>
      <xdr:col>11</xdr:col>
      <xdr:colOff>358775</xdr:colOff>
      <xdr:row>78</xdr:row>
      <xdr:rowOff>82324</xdr:rowOff>
    </xdr:to>
    <xdr:sp macro="" textlink="">
      <xdr:nvSpPr>
        <xdr:cNvPr id="408" name="フローチャート : 判断 407"/>
        <xdr:cNvSpPr/>
      </xdr:nvSpPr>
      <xdr:spPr>
        <a:xfrm>
          <a:off x="7810500" y="1335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73451</xdr:rowOff>
    </xdr:from>
    <xdr:ext cx="534377" cy="259045"/>
    <xdr:sp macro="" textlink="">
      <xdr:nvSpPr>
        <xdr:cNvPr id="409" name="テキスト ボックス 408"/>
        <xdr:cNvSpPr txBox="1"/>
      </xdr:nvSpPr>
      <xdr:spPr>
        <a:xfrm>
          <a:off x="7594111" y="134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155232</xdr:rowOff>
    </xdr:from>
    <xdr:to>
      <xdr:col>10</xdr:col>
      <xdr:colOff>155575</xdr:colOff>
      <xdr:row>78</xdr:row>
      <xdr:rowOff>85382</xdr:rowOff>
    </xdr:to>
    <xdr:sp macro="" textlink="">
      <xdr:nvSpPr>
        <xdr:cNvPr id="410" name="フローチャート : 判断 409"/>
        <xdr:cNvSpPr/>
      </xdr:nvSpPr>
      <xdr:spPr>
        <a:xfrm>
          <a:off x="6921500" y="1335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76509</xdr:rowOff>
    </xdr:from>
    <xdr:ext cx="534377" cy="259045"/>
    <xdr:sp macro="" textlink="">
      <xdr:nvSpPr>
        <xdr:cNvPr id="411" name="テキスト ボックス 410"/>
        <xdr:cNvSpPr txBox="1"/>
      </xdr:nvSpPr>
      <xdr:spPr>
        <a:xfrm>
          <a:off x="6705111" y="1344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107881</xdr:rowOff>
    </xdr:from>
    <xdr:to>
      <xdr:col>15</xdr:col>
      <xdr:colOff>231775</xdr:colOff>
      <xdr:row>73</xdr:row>
      <xdr:rowOff>38031</xdr:rowOff>
    </xdr:to>
    <xdr:sp macro="" textlink="">
      <xdr:nvSpPr>
        <xdr:cNvPr id="417" name="円/楕円 416"/>
        <xdr:cNvSpPr/>
      </xdr:nvSpPr>
      <xdr:spPr>
        <a:xfrm>
          <a:off x="10426700" y="124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22808</xdr:rowOff>
    </xdr:from>
    <xdr:ext cx="599010" cy="259045"/>
    <xdr:sp macro="" textlink="">
      <xdr:nvSpPr>
        <xdr:cNvPr id="418" name="商工費該当値テキスト"/>
        <xdr:cNvSpPr txBox="1"/>
      </xdr:nvSpPr>
      <xdr:spPr>
        <a:xfrm>
          <a:off x="10528300" y="1236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441,697</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167459</xdr:rowOff>
    </xdr:from>
    <xdr:to>
      <xdr:col>14</xdr:col>
      <xdr:colOff>79375</xdr:colOff>
      <xdr:row>71</xdr:row>
      <xdr:rowOff>97609</xdr:rowOff>
    </xdr:to>
    <xdr:sp macro="" textlink="">
      <xdr:nvSpPr>
        <xdr:cNvPr id="419" name="円/楕円 418"/>
        <xdr:cNvSpPr/>
      </xdr:nvSpPr>
      <xdr:spPr>
        <a:xfrm>
          <a:off x="9588500" y="121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114136</xdr:rowOff>
    </xdr:from>
    <xdr:ext cx="599010" cy="259045"/>
    <xdr:sp macro="" textlink="">
      <xdr:nvSpPr>
        <xdr:cNvPr id="420" name="テキスト ボックス 419"/>
        <xdr:cNvSpPr txBox="1"/>
      </xdr:nvSpPr>
      <xdr:spPr>
        <a:xfrm>
          <a:off x="9339794" y="1194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565,635</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137864</xdr:rowOff>
    </xdr:from>
    <xdr:to>
      <xdr:col>12</xdr:col>
      <xdr:colOff>561975</xdr:colOff>
      <xdr:row>72</xdr:row>
      <xdr:rowOff>68014</xdr:rowOff>
    </xdr:to>
    <xdr:sp macro="" textlink="">
      <xdr:nvSpPr>
        <xdr:cNvPr id="421" name="円/楕円 420"/>
        <xdr:cNvSpPr/>
      </xdr:nvSpPr>
      <xdr:spPr>
        <a:xfrm>
          <a:off x="8699500" y="123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70</xdr:row>
      <xdr:rowOff>84541</xdr:rowOff>
    </xdr:from>
    <xdr:ext cx="599010" cy="259045"/>
    <xdr:sp macro="" textlink="">
      <xdr:nvSpPr>
        <xdr:cNvPr id="422" name="テキスト ボックス 421"/>
        <xdr:cNvSpPr txBox="1"/>
      </xdr:nvSpPr>
      <xdr:spPr>
        <a:xfrm>
          <a:off x="8450794" y="1208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503,581</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131527</xdr:rowOff>
    </xdr:from>
    <xdr:to>
      <xdr:col>11</xdr:col>
      <xdr:colOff>358775</xdr:colOff>
      <xdr:row>72</xdr:row>
      <xdr:rowOff>61677</xdr:rowOff>
    </xdr:to>
    <xdr:sp macro="" textlink="">
      <xdr:nvSpPr>
        <xdr:cNvPr id="423" name="円/楕円 422"/>
        <xdr:cNvSpPr/>
      </xdr:nvSpPr>
      <xdr:spPr>
        <a:xfrm>
          <a:off x="7810500" y="123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70</xdr:row>
      <xdr:rowOff>78204</xdr:rowOff>
    </xdr:from>
    <xdr:ext cx="599010" cy="259045"/>
    <xdr:sp macro="" textlink="">
      <xdr:nvSpPr>
        <xdr:cNvPr id="424" name="テキスト ボックス 423"/>
        <xdr:cNvSpPr txBox="1"/>
      </xdr:nvSpPr>
      <xdr:spPr>
        <a:xfrm>
          <a:off x="7561794" y="1207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506,353</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16056</xdr:rowOff>
    </xdr:from>
    <xdr:to>
      <xdr:col>10</xdr:col>
      <xdr:colOff>155575</xdr:colOff>
      <xdr:row>72</xdr:row>
      <xdr:rowOff>117656</xdr:rowOff>
    </xdr:to>
    <xdr:sp macro="" textlink="">
      <xdr:nvSpPr>
        <xdr:cNvPr id="425" name="円/楕円 424"/>
        <xdr:cNvSpPr/>
      </xdr:nvSpPr>
      <xdr:spPr>
        <a:xfrm>
          <a:off x="6921500" y="123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70</xdr:row>
      <xdr:rowOff>134183</xdr:rowOff>
    </xdr:from>
    <xdr:ext cx="599010" cy="259045"/>
    <xdr:sp macro="" textlink="">
      <xdr:nvSpPr>
        <xdr:cNvPr id="426" name="テキスト ボックス 425"/>
        <xdr:cNvSpPr txBox="1"/>
      </xdr:nvSpPr>
      <xdr:spPr>
        <a:xfrm>
          <a:off x="6672794" y="1213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2" name="直線コネクタ 451"/>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3"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4" name="直線コネクタ 453"/>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5"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56" name="直線コネクタ 455"/>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18918</xdr:rowOff>
    </xdr:from>
    <xdr:to>
      <xdr:col>15</xdr:col>
      <xdr:colOff>180975</xdr:colOff>
      <xdr:row>95</xdr:row>
      <xdr:rowOff>141832</xdr:rowOff>
    </xdr:to>
    <xdr:cxnSp macro="">
      <xdr:nvCxnSpPr>
        <xdr:cNvPr id="457" name="直線コネクタ 456"/>
        <xdr:cNvCxnSpPr/>
      </xdr:nvCxnSpPr>
      <xdr:spPr>
        <a:xfrm>
          <a:off x="9639300" y="16306668"/>
          <a:ext cx="838200" cy="1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58"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59" name="フローチャート : 判断 458"/>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18918</xdr:rowOff>
    </xdr:from>
    <xdr:to>
      <xdr:col>14</xdr:col>
      <xdr:colOff>28575</xdr:colOff>
      <xdr:row>96</xdr:row>
      <xdr:rowOff>45591</xdr:rowOff>
    </xdr:to>
    <xdr:cxnSp macro="">
      <xdr:nvCxnSpPr>
        <xdr:cNvPr id="460" name="直線コネクタ 459"/>
        <xdr:cNvCxnSpPr/>
      </xdr:nvCxnSpPr>
      <xdr:spPr>
        <a:xfrm flipV="1">
          <a:off x="8750300" y="16306668"/>
          <a:ext cx="889000" cy="19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1" name="フローチャート : 判断 460"/>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2" name="テキスト ボックス 461"/>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45591</xdr:rowOff>
    </xdr:from>
    <xdr:to>
      <xdr:col>12</xdr:col>
      <xdr:colOff>511175</xdr:colOff>
      <xdr:row>96</xdr:row>
      <xdr:rowOff>71501</xdr:rowOff>
    </xdr:to>
    <xdr:cxnSp macro="">
      <xdr:nvCxnSpPr>
        <xdr:cNvPr id="463" name="直線コネクタ 462"/>
        <xdr:cNvCxnSpPr/>
      </xdr:nvCxnSpPr>
      <xdr:spPr>
        <a:xfrm flipV="1">
          <a:off x="7861300" y="16504791"/>
          <a:ext cx="889000" cy="2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4" name="フローチャート : 判断 463"/>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5" name="テキスト ボックス 464"/>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71501</xdr:rowOff>
    </xdr:from>
    <xdr:to>
      <xdr:col>11</xdr:col>
      <xdr:colOff>307975</xdr:colOff>
      <xdr:row>96</xdr:row>
      <xdr:rowOff>109675</xdr:rowOff>
    </xdr:to>
    <xdr:cxnSp macro="">
      <xdr:nvCxnSpPr>
        <xdr:cNvPr id="466" name="直線コネクタ 465"/>
        <xdr:cNvCxnSpPr/>
      </xdr:nvCxnSpPr>
      <xdr:spPr>
        <a:xfrm flipV="1">
          <a:off x="6972300" y="16530701"/>
          <a:ext cx="889000" cy="3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67" name="フローチャート : 判断 466"/>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68" name="テキスト ボックス 467"/>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69" name="フローチャート : 判断 468"/>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0" name="テキスト ボックス 469"/>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91032</xdr:rowOff>
    </xdr:from>
    <xdr:to>
      <xdr:col>15</xdr:col>
      <xdr:colOff>231775</xdr:colOff>
      <xdr:row>96</xdr:row>
      <xdr:rowOff>21182</xdr:rowOff>
    </xdr:to>
    <xdr:sp macro="" textlink="">
      <xdr:nvSpPr>
        <xdr:cNvPr id="476" name="円/楕円 475"/>
        <xdr:cNvSpPr/>
      </xdr:nvSpPr>
      <xdr:spPr>
        <a:xfrm>
          <a:off x="10426700" y="163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113909</xdr:rowOff>
    </xdr:from>
    <xdr:ext cx="599010" cy="259045"/>
    <xdr:sp macro="" textlink="">
      <xdr:nvSpPr>
        <xdr:cNvPr id="477" name="土木費該当値テキスト"/>
        <xdr:cNvSpPr txBox="1"/>
      </xdr:nvSpPr>
      <xdr:spPr>
        <a:xfrm>
          <a:off x="10528300" y="1623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393,695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139568</xdr:rowOff>
    </xdr:from>
    <xdr:to>
      <xdr:col>14</xdr:col>
      <xdr:colOff>79375</xdr:colOff>
      <xdr:row>95</xdr:row>
      <xdr:rowOff>69718</xdr:rowOff>
    </xdr:to>
    <xdr:sp macro="" textlink="">
      <xdr:nvSpPr>
        <xdr:cNvPr id="478" name="円/楕円 477"/>
        <xdr:cNvSpPr/>
      </xdr:nvSpPr>
      <xdr:spPr>
        <a:xfrm>
          <a:off x="9588500" y="162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86245</xdr:rowOff>
    </xdr:from>
    <xdr:ext cx="599010" cy="259045"/>
    <xdr:sp macro="" textlink="">
      <xdr:nvSpPr>
        <xdr:cNvPr id="479" name="テキスト ボックス 478"/>
        <xdr:cNvSpPr txBox="1"/>
      </xdr:nvSpPr>
      <xdr:spPr>
        <a:xfrm>
          <a:off x="9339794" y="1603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468,970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166241</xdr:rowOff>
    </xdr:from>
    <xdr:to>
      <xdr:col>12</xdr:col>
      <xdr:colOff>561975</xdr:colOff>
      <xdr:row>96</xdr:row>
      <xdr:rowOff>96391</xdr:rowOff>
    </xdr:to>
    <xdr:sp macro="" textlink="">
      <xdr:nvSpPr>
        <xdr:cNvPr id="480" name="円/楕円 479"/>
        <xdr:cNvSpPr/>
      </xdr:nvSpPr>
      <xdr:spPr>
        <a:xfrm>
          <a:off x="8699500" y="164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112918</xdr:rowOff>
    </xdr:from>
    <xdr:ext cx="599010" cy="259045"/>
    <xdr:sp macro="" textlink="">
      <xdr:nvSpPr>
        <xdr:cNvPr id="481" name="テキスト ボックス 480"/>
        <xdr:cNvSpPr txBox="1"/>
      </xdr:nvSpPr>
      <xdr:spPr>
        <a:xfrm>
          <a:off x="8450794" y="1622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347,635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20701</xdr:rowOff>
    </xdr:from>
    <xdr:to>
      <xdr:col>11</xdr:col>
      <xdr:colOff>358775</xdr:colOff>
      <xdr:row>96</xdr:row>
      <xdr:rowOff>122301</xdr:rowOff>
    </xdr:to>
    <xdr:sp macro="" textlink="">
      <xdr:nvSpPr>
        <xdr:cNvPr id="482" name="円/楕円 481"/>
        <xdr:cNvSpPr/>
      </xdr:nvSpPr>
      <xdr:spPr>
        <a:xfrm>
          <a:off x="7810500" y="164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138828</xdr:rowOff>
    </xdr:from>
    <xdr:ext cx="599010" cy="259045"/>
    <xdr:sp macro="" textlink="">
      <xdr:nvSpPr>
        <xdr:cNvPr id="483" name="テキスト ボックス 482"/>
        <xdr:cNvSpPr txBox="1"/>
      </xdr:nvSpPr>
      <xdr:spPr>
        <a:xfrm>
          <a:off x="7561794" y="1625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331,767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58875</xdr:rowOff>
    </xdr:from>
    <xdr:to>
      <xdr:col>10</xdr:col>
      <xdr:colOff>155575</xdr:colOff>
      <xdr:row>96</xdr:row>
      <xdr:rowOff>160475</xdr:rowOff>
    </xdr:to>
    <xdr:sp macro="" textlink="">
      <xdr:nvSpPr>
        <xdr:cNvPr id="484" name="円/楕円 483"/>
        <xdr:cNvSpPr/>
      </xdr:nvSpPr>
      <xdr:spPr>
        <a:xfrm>
          <a:off x="6921500" y="165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5552</xdr:rowOff>
    </xdr:from>
    <xdr:ext cx="599010" cy="259045"/>
    <xdr:sp macro="" textlink="">
      <xdr:nvSpPr>
        <xdr:cNvPr id="485" name="テキスト ボックス 484"/>
        <xdr:cNvSpPr txBox="1"/>
      </xdr:nvSpPr>
      <xdr:spPr>
        <a:xfrm>
          <a:off x="6672794" y="1629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1" name="直線コネクタ 510"/>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2"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4"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5" name="直線コネクタ 514"/>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161299</xdr:rowOff>
    </xdr:from>
    <xdr:to>
      <xdr:col>23</xdr:col>
      <xdr:colOff>517525</xdr:colOff>
      <xdr:row>34</xdr:row>
      <xdr:rowOff>106458</xdr:rowOff>
    </xdr:to>
    <xdr:cxnSp macro="">
      <xdr:nvCxnSpPr>
        <xdr:cNvPr id="516" name="直線コネクタ 515"/>
        <xdr:cNvCxnSpPr/>
      </xdr:nvCxnSpPr>
      <xdr:spPr>
        <a:xfrm flipV="1">
          <a:off x="15481300" y="5819149"/>
          <a:ext cx="8382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17"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18" name="フローチャート : 判断 517"/>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106458</xdr:rowOff>
    </xdr:from>
    <xdr:to>
      <xdr:col>22</xdr:col>
      <xdr:colOff>365125</xdr:colOff>
      <xdr:row>37</xdr:row>
      <xdr:rowOff>128636</xdr:rowOff>
    </xdr:to>
    <xdr:cxnSp macro="">
      <xdr:nvCxnSpPr>
        <xdr:cNvPr id="519" name="直線コネクタ 518"/>
        <xdr:cNvCxnSpPr/>
      </xdr:nvCxnSpPr>
      <xdr:spPr>
        <a:xfrm flipV="1">
          <a:off x="14592300" y="5935758"/>
          <a:ext cx="889000" cy="53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0" name="フローチャート : 判断 519"/>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1" name="テキスト ボックス 520"/>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128636</xdr:rowOff>
    </xdr:from>
    <xdr:to>
      <xdr:col>21</xdr:col>
      <xdr:colOff>161925</xdr:colOff>
      <xdr:row>38</xdr:row>
      <xdr:rowOff>13908</xdr:rowOff>
    </xdr:to>
    <xdr:cxnSp macro="">
      <xdr:nvCxnSpPr>
        <xdr:cNvPr id="522" name="直線コネクタ 521"/>
        <xdr:cNvCxnSpPr/>
      </xdr:nvCxnSpPr>
      <xdr:spPr>
        <a:xfrm flipV="1">
          <a:off x="13703300" y="6472286"/>
          <a:ext cx="889000" cy="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3" name="フローチャート : 判断 522"/>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4" name="テキスト ボックス 523"/>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163778</xdr:rowOff>
    </xdr:from>
    <xdr:to>
      <xdr:col>19</xdr:col>
      <xdr:colOff>644525</xdr:colOff>
      <xdr:row>38</xdr:row>
      <xdr:rowOff>13908</xdr:rowOff>
    </xdr:to>
    <xdr:cxnSp macro="">
      <xdr:nvCxnSpPr>
        <xdr:cNvPr id="525" name="直線コネクタ 524"/>
        <xdr:cNvCxnSpPr/>
      </xdr:nvCxnSpPr>
      <xdr:spPr>
        <a:xfrm>
          <a:off x="12814300" y="6507428"/>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26" name="フローチャート : 判断 525"/>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27" name="テキスト ボックス 526"/>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28" name="フローチャート : 判断 527"/>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29" name="テキスト ボックス 528"/>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110499</xdr:rowOff>
    </xdr:from>
    <xdr:to>
      <xdr:col>23</xdr:col>
      <xdr:colOff>568325</xdr:colOff>
      <xdr:row>34</xdr:row>
      <xdr:rowOff>40649</xdr:rowOff>
    </xdr:to>
    <xdr:sp macro="" textlink="">
      <xdr:nvSpPr>
        <xdr:cNvPr id="535" name="円/楕円 534"/>
        <xdr:cNvSpPr/>
      </xdr:nvSpPr>
      <xdr:spPr>
        <a:xfrm>
          <a:off x="16268700" y="57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133376</xdr:rowOff>
    </xdr:from>
    <xdr:ext cx="599010" cy="259045"/>
    <xdr:sp macro="" textlink="">
      <xdr:nvSpPr>
        <xdr:cNvPr id="536" name="消防費該当値テキスト"/>
        <xdr:cNvSpPr txBox="1"/>
      </xdr:nvSpPr>
      <xdr:spPr>
        <a:xfrm>
          <a:off x="16370300" y="561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295,886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55658</xdr:rowOff>
    </xdr:from>
    <xdr:to>
      <xdr:col>22</xdr:col>
      <xdr:colOff>415925</xdr:colOff>
      <xdr:row>34</xdr:row>
      <xdr:rowOff>157258</xdr:rowOff>
    </xdr:to>
    <xdr:sp macro="" textlink="">
      <xdr:nvSpPr>
        <xdr:cNvPr id="537" name="円/楕円 536"/>
        <xdr:cNvSpPr/>
      </xdr:nvSpPr>
      <xdr:spPr>
        <a:xfrm>
          <a:off x="15430500" y="5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2335</xdr:rowOff>
    </xdr:from>
    <xdr:ext cx="599010" cy="259045"/>
    <xdr:sp macro="" textlink="">
      <xdr:nvSpPr>
        <xdr:cNvPr id="538" name="テキスト ボックス 537"/>
        <xdr:cNvSpPr txBox="1"/>
      </xdr:nvSpPr>
      <xdr:spPr>
        <a:xfrm>
          <a:off x="15181794" y="56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77836</xdr:rowOff>
    </xdr:from>
    <xdr:to>
      <xdr:col>21</xdr:col>
      <xdr:colOff>212725</xdr:colOff>
      <xdr:row>38</xdr:row>
      <xdr:rowOff>7986</xdr:rowOff>
    </xdr:to>
    <xdr:sp macro="" textlink="">
      <xdr:nvSpPr>
        <xdr:cNvPr id="539" name="円/楕円 538"/>
        <xdr:cNvSpPr/>
      </xdr:nvSpPr>
      <xdr:spPr>
        <a:xfrm>
          <a:off x="14541500" y="6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24513</xdr:rowOff>
    </xdr:from>
    <xdr:ext cx="534377" cy="259045"/>
    <xdr:sp macro="" textlink="">
      <xdr:nvSpPr>
        <xdr:cNvPr id="540" name="テキスト ボックス 539"/>
        <xdr:cNvSpPr txBox="1"/>
      </xdr:nvSpPr>
      <xdr:spPr>
        <a:xfrm>
          <a:off x="14325111" y="61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134558</xdr:rowOff>
    </xdr:from>
    <xdr:to>
      <xdr:col>20</xdr:col>
      <xdr:colOff>9525</xdr:colOff>
      <xdr:row>38</xdr:row>
      <xdr:rowOff>64708</xdr:rowOff>
    </xdr:to>
    <xdr:sp macro="" textlink="">
      <xdr:nvSpPr>
        <xdr:cNvPr id="541" name="円/楕円 540"/>
        <xdr:cNvSpPr/>
      </xdr:nvSpPr>
      <xdr:spPr>
        <a:xfrm>
          <a:off x="13652500" y="64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81235</xdr:rowOff>
    </xdr:from>
    <xdr:ext cx="534377" cy="259045"/>
    <xdr:sp macro="" textlink="">
      <xdr:nvSpPr>
        <xdr:cNvPr id="542" name="テキスト ボックス 541"/>
        <xdr:cNvSpPr txBox="1"/>
      </xdr:nvSpPr>
      <xdr:spPr>
        <a:xfrm>
          <a:off x="13436111" y="62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112978</xdr:rowOff>
    </xdr:from>
    <xdr:to>
      <xdr:col>18</xdr:col>
      <xdr:colOff>492125</xdr:colOff>
      <xdr:row>38</xdr:row>
      <xdr:rowOff>43128</xdr:rowOff>
    </xdr:to>
    <xdr:sp macro="" textlink="">
      <xdr:nvSpPr>
        <xdr:cNvPr id="543" name="円/楕円 542"/>
        <xdr:cNvSpPr/>
      </xdr:nvSpPr>
      <xdr:spPr>
        <a:xfrm>
          <a:off x="12763500" y="6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59655</xdr:rowOff>
    </xdr:from>
    <xdr:ext cx="534377" cy="259045"/>
    <xdr:sp macro="" textlink="">
      <xdr:nvSpPr>
        <xdr:cNvPr id="544" name="テキスト ボックス 543"/>
        <xdr:cNvSpPr txBox="1"/>
      </xdr:nvSpPr>
      <xdr:spPr>
        <a:xfrm>
          <a:off x="12547111" y="623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58" name="テキスト ボックス 557"/>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0" name="テキスト ボックス 559"/>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4" name="直線コネクタ 563"/>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5"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66" name="直線コネクタ 565"/>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67"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68" name="直線コネクタ 567"/>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104941</xdr:rowOff>
    </xdr:from>
    <xdr:to>
      <xdr:col>23</xdr:col>
      <xdr:colOff>517525</xdr:colOff>
      <xdr:row>57</xdr:row>
      <xdr:rowOff>105560</xdr:rowOff>
    </xdr:to>
    <xdr:cxnSp macro="">
      <xdr:nvCxnSpPr>
        <xdr:cNvPr id="569" name="直線コネクタ 568"/>
        <xdr:cNvCxnSpPr/>
      </xdr:nvCxnSpPr>
      <xdr:spPr>
        <a:xfrm>
          <a:off x="15481300" y="9877591"/>
          <a:ext cx="8382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0"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1" name="フローチャート : 判断 570"/>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103185</xdr:rowOff>
    </xdr:from>
    <xdr:to>
      <xdr:col>22</xdr:col>
      <xdr:colOff>365125</xdr:colOff>
      <xdr:row>57</xdr:row>
      <xdr:rowOff>104941</xdr:rowOff>
    </xdr:to>
    <xdr:cxnSp macro="">
      <xdr:nvCxnSpPr>
        <xdr:cNvPr id="572" name="直線コネクタ 571"/>
        <xdr:cNvCxnSpPr/>
      </xdr:nvCxnSpPr>
      <xdr:spPr>
        <a:xfrm>
          <a:off x="14592300" y="9875835"/>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3" name="フローチャート : 判断 572"/>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4" name="テキスト ボックス 573"/>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103185</xdr:rowOff>
    </xdr:from>
    <xdr:to>
      <xdr:col>21</xdr:col>
      <xdr:colOff>161925</xdr:colOff>
      <xdr:row>57</xdr:row>
      <xdr:rowOff>113776</xdr:rowOff>
    </xdr:to>
    <xdr:cxnSp macro="">
      <xdr:nvCxnSpPr>
        <xdr:cNvPr id="575" name="直線コネクタ 574"/>
        <xdr:cNvCxnSpPr/>
      </xdr:nvCxnSpPr>
      <xdr:spPr>
        <a:xfrm flipV="1">
          <a:off x="13703300" y="9875835"/>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76" name="フローチャート : 判断 575"/>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77" name="テキスト ボックス 576"/>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113776</xdr:rowOff>
    </xdr:from>
    <xdr:to>
      <xdr:col>19</xdr:col>
      <xdr:colOff>644525</xdr:colOff>
      <xdr:row>57</xdr:row>
      <xdr:rowOff>118516</xdr:rowOff>
    </xdr:to>
    <xdr:cxnSp macro="">
      <xdr:nvCxnSpPr>
        <xdr:cNvPr id="578" name="直線コネクタ 577"/>
        <xdr:cNvCxnSpPr/>
      </xdr:nvCxnSpPr>
      <xdr:spPr>
        <a:xfrm flipV="1">
          <a:off x="12814300" y="9886426"/>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79" name="フローチャート : 判断 578"/>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0" name="テキスト ボックス 579"/>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1" name="フローチャート : 判断 580"/>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2" name="テキスト ボックス 581"/>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54760</xdr:rowOff>
    </xdr:from>
    <xdr:to>
      <xdr:col>23</xdr:col>
      <xdr:colOff>568325</xdr:colOff>
      <xdr:row>57</xdr:row>
      <xdr:rowOff>156360</xdr:rowOff>
    </xdr:to>
    <xdr:sp macro="" textlink="">
      <xdr:nvSpPr>
        <xdr:cNvPr id="588" name="円/楕円 587"/>
        <xdr:cNvSpPr/>
      </xdr:nvSpPr>
      <xdr:spPr>
        <a:xfrm>
          <a:off x="16268700" y="98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14137</xdr:rowOff>
    </xdr:from>
    <xdr:ext cx="599010" cy="259045"/>
    <xdr:sp macro="" textlink="">
      <xdr:nvSpPr>
        <xdr:cNvPr id="589" name="教育費該当値テキスト"/>
        <xdr:cNvSpPr txBox="1"/>
      </xdr:nvSpPr>
      <xdr:spPr>
        <a:xfrm>
          <a:off x="16370300" y="96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159,737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54141</xdr:rowOff>
    </xdr:from>
    <xdr:to>
      <xdr:col>22</xdr:col>
      <xdr:colOff>415925</xdr:colOff>
      <xdr:row>57</xdr:row>
      <xdr:rowOff>155741</xdr:rowOff>
    </xdr:to>
    <xdr:sp macro="" textlink="">
      <xdr:nvSpPr>
        <xdr:cNvPr id="590" name="円/楕円 589"/>
        <xdr:cNvSpPr/>
      </xdr:nvSpPr>
      <xdr:spPr>
        <a:xfrm>
          <a:off x="15430500" y="98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818</xdr:rowOff>
    </xdr:from>
    <xdr:ext cx="599010" cy="259045"/>
    <xdr:sp macro="" textlink="">
      <xdr:nvSpPr>
        <xdr:cNvPr id="591" name="テキスト ボックス 590"/>
        <xdr:cNvSpPr txBox="1"/>
      </xdr:nvSpPr>
      <xdr:spPr>
        <a:xfrm>
          <a:off x="15181794" y="960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160,821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52385</xdr:rowOff>
    </xdr:from>
    <xdr:to>
      <xdr:col>21</xdr:col>
      <xdr:colOff>212725</xdr:colOff>
      <xdr:row>57</xdr:row>
      <xdr:rowOff>153985</xdr:rowOff>
    </xdr:to>
    <xdr:sp macro="" textlink="">
      <xdr:nvSpPr>
        <xdr:cNvPr id="592" name="円/楕円 591"/>
        <xdr:cNvSpPr/>
      </xdr:nvSpPr>
      <xdr:spPr>
        <a:xfrm>
          <a:off x="14541500" y="982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170512</xdr:rowOff>
    </xdr:from>
    <xdr:ext cx="599010" cy="259045"/>
    <xdr:sp macro="" textlink="">
      <xdr:nvSpPr>
        <xdr:cNvPr id="593" name="テキスト ボックス 592"/>
        <xdr:cNvSpPr txBox="1"/>
      </xdr:nvSpPr>
      <xdr:spPr>
        <a:xfrm>
          <a:off x="14292794" y="960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163,893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62976</xdr:rowOff>
    </xdr:from>
    <xdr:to>
      <xdr:col>20</xdr:col>
      <xdr:colOff>9525</xdr:colOff>
      <xdr:row>57</xdr:row>
      <xdr:rowOff>164576</xdr:rowOff>
    </xdr:to>
    <xdr:sp macro="" textlink="">
      <xdr:nvSpPr>
        <xdr:cNvPr id="594" name="円/楕円 593"/>
        <xdr:cNvSpPr/>
      </xdr:nvSpPr>
      <xdr:spPr>
        <a:xfrm>
          <a:off x="13652500" y="9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9653</xdr:rowOff>
    </xdr:from>
    <xdr:ext cx="599010" cy="259045"/>
    <xdr:sp macro="" textlink="">
      <xdr:nvSpPr>
        <xdr:cNvPr id="595" name="テキスト ボックス 594"/>
        <xdr:cNvSpPr txBox="1"/>
      </xdr:nvSpPr>
      <xdr:spPr>
        <a:xfrm>
          <a:off x="13403794" y="961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67716</xdr:rowOff>
    </xdr:from>
    <xdr:to>
      <xdr:col>18</xdr:col>
      <xdr:colOff>492125</xdr:colOff>
      <xdr:row>57</xdr:row>
      <xdr:rowOff>169316</xdr:rowOff>
    </xdr:to>
    <xdr:sp macro="" textlink="">
      <xdr:nvSpPr>
        <xdr:cNvPr id="596" name="円/楕円 595"/>
        <xdr:cNvSpPr/>
      </xdr:nvSpPr>
      <xdr:spPr>
        <a:xfrm>
          <a:off x="12763500" y="98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14393</xdr:rowOff>
    </xdr:from>
    <xdr:ext cx="599010" cy="259045"/>
    <xdr:sp macro="" textlink="">
      <xdr:nvSpPr>
        <xdr:cNvPr id="597" name="テキスト ボックス 596"/>
        <xdr:cNvSpPr txBox="1"/>
      </xdr:nvSpPr>
      <xdr:spPr>
        <a:xfrm>
          <a:off x="12514794" y="96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7" name="テキスト ボックス 616"/>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1" name="直線コネクタ 620"/>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2"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4"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5" name="直線コネクタ 624"/>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19648</xdr:rowOff>
    </xdr:from>
    <xdr:to>
      <xdr:col>23</xdr:col>
      <xdr:colOff>517525</xdr:colOff>
      <xdr:row>78</xdr:row>
      <xdr:rowOff>58657</xdr:rowOff>
    </xdr:to>
    <xdr:cxnSp macro="">
      <xdr:nvCxnSpPr>
        <xdr:cNvPr id="626" name="直線コネクタ 625"/>
        <xdr:cNvCxnSpPr/>
      </xdr:nvCxnSpPr>
      <xdr:spPr>
        <a:xfrm flipV="1">
          <a:off x="15481300" y="13392748"/>
          <a:ext cx="838200" cy="3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27"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28" name="フローチャート : 判断 627"/>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58657</xdr:rowOff>
    </xdr:from>
    <xdr:to>
      <xdr:col>22</xdr:col>
      <xdr:colOff>365125</xdr:colOff>
      <xdr:row>79</xdr:row>
      <xdr:rowOff>44450</xdr:rowOff>
    </xdr:to>
    <xdr:cxnSp macro="">
      <xdr:nvCxnSpPr>
        <xdr:cNvPr id="629" name="直線コネクタ 628"/>
        <xdr:cNvCxnSpPr/>
      </xdr:nvCxnSpPr>
      <xdr:spPr>
        <a:xfrm flipV="1">
          <a:off x="14592300" y="13431757"/>
          <a:ext cx="889000" cy="15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0" name="フローチャート : 判断 629"/>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1" name="テキスト ボックス 630"/>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3" name="フローチャート : 判断 632"/>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4" name="テキスト ボックス 633"/>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36" name="フローチャート : 判断 635"/>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37" name="テキスト ボックス 636"/>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38" name="フローチャート : 判断 637"/>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39" name="テキスト ボックス 638"/>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140298</xdr:rowOff>
    </xdr:from>
    <xdr:to>
      <xdr:col>23</xdr:col>
      <xdr:colOff>568325</xdr:colOff>
      <xdr:row>78</xdr:row>
      <xdr:rowOff>70448</xdr:rowOff>
    </xdr:to>
    <xdr:sp macro="" textlink="">
      <xdr:nvSpPr>
        <xdr:cNvPr id="645" name="円/楕円 644"/>
        <xdr:cNvSpPr/>
      </xdr:nvSpPr>
      <xdr:spPr>
        <a:xfrm>
          <a:off x="16268700" y="133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163175</xdr:rowOff>
    </xdr:from>
    <xdr:ext cx="599010" cy="259045"/>
    <xdr:sp macro="" textlink="">
      <xdr:nvSpPr>
        <xdr:cNvPr id="646" name="災害復旧費該当値テキスト"/>
        <xdr:cNvSpPr txBox="1"/>
      </xdr:nvSpPr>
      <xdr:spPr>
        <a:xfrm>
          <a:off x="16370300" y="1319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7857</xdr:rowOff>
    </xdr:from>
    <xdr:to>
      <xdr:col>22</xdr:col>
      <xdr:colOff>415925</xdr:colOff>
      <xdr:row>78</xdr:row>
      <xdr:rowOff>109457</xdr:rowOff>
    </xdr:to>
    <xdr:sp macro="" textlink="">
      <xdr:nvSpPr>
        <xdr:cNvPr id="647" name="円/楕円 646"/>
        <xdr:cNvSpPr/>
      </xdr:nvSpPr>
      <xdr:spPr>
        <a:xfrm>
          <a:off x="15430500" y="133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125984</xdr:rowOff>
    </xdr:from>
    <xdr:ext cx="599010" cy="259045"/>
    <xdr:sp macro="" textlink="">
      <xdr:nvSpPr>
        <xdr:cNvPr id="648" name="テキスト ボックス 647"/>
        <xdr:cNvSpPr txBox="1"/>
      </xdr:nvSpPr>
      <xdr:spPr>
        <a:xfrm>
          <a:off x="15181794" y="1315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78" name="直線コネクタ 677"/>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79"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0" name="直線コネクタ 679"/>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1"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2" name="直線コネクタ 681"/>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1357</xdr:rowOff>
    </xdr:from>
    <xdr:to>
      <xdr:col>23</xdr:col>
      <xdr:colOff>517525</xdr:colOff>
      <xdr:row>97</xdr:row>
      <xdr:rowOff>23726</xdr:rowOff>
    </xdr:to>
    <xdr:cxnSp macro="">
      <xdr:nvCxnSpPr>
        <xdr:cNvPr id="683" name="直線コネクタ 682"/>
        <xdr:cNvCxnSpPr/>
      </xdr:nvCxnSpPr>
      <xdr:spPr>
        <a:xfrm>
          <a:off x="15481300" y="16632007"/>
          <a:ext cx="8382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4"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5" name="フローチャート : 判断 684"/>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1357</xdr:rowOff>
    </xdr:from>
    <xdr:to>
      <xdr:col>22</xdr:col>
      <xdr:colOff>365125</xdr:colOff>
      <xdr:row>97</xdr:row>
      <xdr:rowOff>8703</xdr:rowOff>
    </xdr:to>
    <xdr:cxnSp macro="">
      <xdr:nvCxnSpPr>
        <xdr:cNvPr id="686" name="直線コネクタ 685"/>
        <xdr:cNvCxnSpPr/>
      </xdr:nvCxnSpPr>
      <xdr:spPr>
        <a:xfrm flipV="1">
          <a:off x="14592300" y="16632007"/>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87" name="フローチャート : 判断 686"/>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88" name="テキスト ボックス 687"/>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133207</xdr:rowOff>
    </xdr:from>
    <xdr:to>
      <xdr:col>21</xdr:col>
      <xdr:colOff>161925</xdr:colOff>
      <xdr:row>97</xdr:row>
      <xdr:rowOff>8703</xdr:rowOff>
    </xdr:to>
    <xdr:cxnSp macro="">
      <xdr:nvCxnSpPr>
        <xdr:cNvPr id="689" name="直線コネクタ 688"/>
        <xdr:cNvCxnSpPr/>
      </xdr:nvCxnSpPr>
      <xdr:spPr>
        <a:xfrm>
          <a:off x="13703300" y="16592407"/>
          <a:ext cx="889000" cy="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0" name="フローチャート : 判断 689"/>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1" name="テキスト ボックス 690"/>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64348</xdr:rowOff>
    </xdr:from>
    <xdr:to>
      <xdr:col>19</xdr:col>
      <xdr:colOff>644525</xdr:colOff>
      <xdr:row>96</xdr:row>
      <xdr:rowOff>133207</xdr:rowOff>
    </xdr:to>
    <xdr:cxnSp macro="">
      <xdr:nvCxnSpPr>
        <xdr:cNvPr id="692" name="直線コネクタ 691"/>
        <xdr:cNvCxnSpPr/>
      </xdr:nvCxnSpPr>
      <xdr:spPr>
        <a:xfrm>
          <a:off x="12814300" y="16523548"/>
          <a:ext cx="8890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3" name="フローチャート : 判断 692"/>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4" name="テキスト ボックス 693"/>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5" name="フローチャート : 判断 694"/>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696" name="テキスト ボックス 695"/>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144376</xdr:rowOff>
    </xdr:from>
    <xdr:to>
      <xdr:col>23</xdr:col>
      <xdr:colOff>568325</xdr:colOff>
      <xdr:row>97</xdr:row>
      <xdr:rowOff>74526</xdr:rowOff>
    </xdr:to>
    <xdr:sp macro="" textlink="">
      <xdr:nvSpPr>
        <xdr:cNvPr id="702" name="円/楕円 701"/>
        <xdr:cNvSpPr/>
      </xdr:nvSpPr>
      <xdr:spPr>
        <a:xfrm>
          <a:off x="16268700" y="166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167253</xdr:rowOff>
    </xdr:from>
    <xdr:ext cx="599010" cy="259045"/>
    <xdr:sp macro="" textlink="">
      <xdr:nvSpPr>
        <xdr:cNvPr id="703" name="公債費該当値テキスト"/>
        <xdr:cNvSpPr txBox="1"/>
      </xdr:nvSpPr>
      <xdr:spPr>
        <a:xfrm>
          <a:off x="16370300" y="164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122007</xdr:rowOff>
    </xdr:from>
    <xdr:to>
      <xdr:col>22</xdr:col>
      <xdr:colOff>415925</xdr:colOff>
      <xdr:row>97</xdr:row>
      <xdr:rowOff>52157</xdr:rowOff>
    </xdr:to>
    <xdr:sp macro="" textlink="">
      <xdr:nvSpPr>
        <xdr:cNvPr id="704" name="円/楕円 703"/>
        <xdr:cNvSpPr/>
      </xdr:nvSpPr>
      <xdr:spPr>
        <a:xfrm>
          <a:off x="15430500" y="165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68684</xdr:rowOff>
    </xdr:from>
    <xdr:ext cx="599010" cy="259045"/>
    <xdr:sp macro="" textlink="">
      <xdr:nvSpPr>
        <xdr:cNvPr id="705" name="テキスト ボックス 704"/>
        <xdr:cNvSpPr txBox="1"/>
      </xdr:nvSpPr>
      <xdr:spPr>
        <a:xfrm>
          <a:off x="15181794" y="163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129353</xdr:rowOff>
    </xdr:from>
    <xdr:to>
      <xdr:col>21</xdr:col>
      <xdr:colOff>212725</xdr:colOff>
      <xdr:row>97</xdr:row>
      <xdr:rowOff>59503</xdr:rowOff>
    </xdr:to>
    <xdr:sp macro="" textlink="">
      <xdr:nvSpPr>
        <xdr:cNvPr id="706" name="円/楕円 705"/>
        <xdr:cNvSpPr/>
      </xdr:nvSpPr>
      <xdr:spPr>
        <a:xfrm>
          <a:off x="14541500" y="165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76030</xdr:rowOff>
    </xdr:from>
    <xdr:ext cx="599010" cy="259045"/>
    <xdr:sp macro="" textlink="">
      <xdr:nvSpPr>
        <xdr:cNvPr id="707" name="テキスト ボックス 706"/>
        <xdr:cNvSpPr txBox="1"/>
      </xdr:nvSpPr>
      <xdr:spPr>
        <a:xfrm>
          <a:off x="14292794" y="1636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198,765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82407</xdr:rowOff>
    </xdr:from>
    <xdr:to>
      <xdr:col>20</xdr:col>
      <xdr:colOff>9525</xdr:colOff>
      <xdr:row>97</xdr:row>
      <xdr:rowOff>12557</xdr:rowOff>
    </xdr:to>
    <xdr:sp macro="" textlink="">
      <xdr:nvSpPr>
        <xdr:cNvPr id="708" name="円/楕円 707"/>
        <xdr:cNvSpPr/>
      </xdr:nvSpPr>
      <xdr:spPr>
        <a:xfrm>
          <a:off x="13652500" y="1654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29084</xdr:rowOff>
    </xdr:from>
    <xdr:ext cx="599010" cy="259045"/>
    <xdr:sp macro="" textlink="">
      <xdr:nvSpPr>
        <xdr:cNvPr id="709" name="テキスト ボックス 708"/>
        <xdr:cNvSpPr txBox="1"/>
      </xdr:nvSpPr>
      <xdr:spPr>
        <a:xfrm>
          <a:off x="13403794" y="1631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223,408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13548</xdr:rowOff>
    </xdr:from>
    <xdr:to>
      <xdr:col>18</xdr:col>
      <xdr:colOff>492125</xdr:colOff>
      <xdr:row>96</xdr:row>
      <xdr:rowOff>115148</xdr:rowOff>
    </xdr:to>
    <xdr:sp macro="" textlink="">
      <xdr:nvSpPr>
        <xdr:cNvPr id="710" name="円/楕円 709"/>
        <xdr:cNvSpPr/>
      </xdr:nvSpPr>
      <xdr:spPr>
        <a:xfrm>
          <a:off x="12763500" y="164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131675</xdr:rowOff>
    </xdr:from>
    <xdr:ext cx="599010" cy="259045"/>
    <xdr:sp macro="" textlink="">
      <xdr:nvSpPr>
        <xdr:cNvPr id="711" name="テキスト ボックス 710"/>
        <xdr:cNvSpPr txBox="1"/>
      </xdr:nvSpPr>
      <xdr:spPr>
        <a:xfrm>
          <a:off x="12514794" y="1624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3" name="直線コネクタ 732"/>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36"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37" name="直線コネクタ 736"/>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39"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0" name="フローチャート : 判断 739"/>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2" name="フローチャート : 判断 741"/>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3" name="テキスト ボックス 742"/>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5" name="フローチャート : 判断 744"/>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46" name="テキスト ボックス 745"/>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48" name="フローチャート : 判断 747"/>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49" name="テキスト ボックス 748"/>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0" name="フローチャート : 判断 749"/>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1" name="テキスト ボックス 750"/>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7" name="円/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58"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9" name="円/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0" name="テキスト ボックス 75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1" name="円/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2" name="テキスト ボックス 76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3" name="円/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4" name="テキスト ボックス 76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5" name="円/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6" name="テキスト ボックス 76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般的に、類似団体平均を上回っている項目が多い。特に商工費・消防費・災害復旧費等が大きく上回っている。商工費は温泉・つり場・ローラーすべり台等直営の観光施設を抱えていること、消防費は消防署出張所庁舎を建設したこと、災害復旧費は大雪による村道の復旧工事が実施されとことが主な要因である。類似団体平均を下回っている項目は総務費・衛生費・労働費諸支出金である。衛生費は平成２６年度の太陽光発電設備の工事費分が減少したことにより１人当たりコストが大きく減少し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平成２６年度に比べ２．９４ポイント減少している。</a:t>
          </a:r>
          <a:r>
            <a:rPr lang="ja-JP" altLang="ja-JP" sz="1100" b="0" i="0" baseline="0">
              <a:solidFill>
                <a:schemeClr val="dk1"/>
              </a:solidFill>
              <a:effectLst/>
              <a:latin typeface="+mn-lt"/>
              <a:ea typeface="+mn-ea"/>
              <a:cs typeface="+mn-cs"/>
            </a:rPr>
            <a:t>今後厳しくなる財政運営や突発的な災害等の経費の財源とするため、</a:t>
          </a:r>
          <a:r>
            <a:rPr lang="ja-JP" altLang="en-US" sz="1100" b="0" i="0" baseline="0">
              <a:solidFill>
                <a:schemeClr val="dk1"/>
              </a:solidFill>
              <a:effectLst/>
              <a:latin typeface="+mn-lt"/>
              <a:ea typeface="+mn-ea"/>
              <a:cs typeface="+mn-cs"/>
            </a:rPr>
            <a:t>今後も計画的に</a:t>
          </a:r>
          <a:r>
            <a:rPr lang="ja-JP" altLang="ja-JP" sz="1100" b="0" i="0" baseline="0">
              <a:solidFill>
                <a:schemeClr val="dk1"/>
              </a:solidFill>
              <a:effectLst/>
              <a:latin typeface="+mn-lt"/>
              <a:ea typeface="+mn-ea"/>
              <a:cs typeface="+mn-cs"/>
            </a:rPr>
            <a:t>決算剰余金等を</a:t>
          </a:r>
          <a:r>
            <a:rPr lang="ja-JP" altLang="en-US" sz="1100" b="0" i="0" baseline="0">
              <a:solidFill>
                <a:schemeClr val="dk1"/>
              </a:solidFill>
              <a:effectLst/>
              <a:latin typeface="+mn-lt"/>
              <a:ea typeface="+mn-ea"/>
              <a:cs typeface="+mn-cs"/>
            </a:rPr>
            <a:t>積立てていく</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【実質収支額】</a:t>
          </a:r>
          <a:endParaRPr lang="ja-JP" altLang="ja-JP" sz="1400">
            <a:effectLst/>
          </a:endParaRPr>
        </a:p>
        <a:p>
          <a:pPr rtl="0"/>
          <a:r>
            <a:rPr lang="ja-JP" altLang="ja-JP" sz="1100" b="0" i="0" baseline="0">
              <a:solidFill>
                <a:schemeClr val="dk1"/>
              </a:solidFill>
              <a:effectLst/>
              <a:latin typeface="+mn-lt"/>
              <a:ea typeface="+mn-ea"/>
              <a:cs typeface="+mn-cs"/>
            </a:rPr>
            <a:t>　実質収支比率は平成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年度の</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％と比べ、平成２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４８．９４</a:t>
          </a:r>
          <a:r>
            <a:rPr lang="ja-JP" altLang="ja-JP" sz="1100" b="0" i="0" baseline="0">
              <a:solidFill>
                <a:schemeClr val="dk1"/>
              </a:solidFill>
              <a:effectLst/>
              <a:latin typeface="+mn-lt"/>
              <a:ea typeface="+mn-ea"/>
              <a:cs typeface="+mn-cs"/>
            </a:rPr>
            <a:t>％と高い水準となった。</a:t>
          </a:r>
          <a:r>
            <a:rPr lang="ja-JP" altLang="en-US" sz="1100" b="0" i="0" baseline="0">
              <a:solidFill>
                <a:schemeClr val="dk1"/>
              </a:solidFill>
              <a:effectLst/>
              <a:latin typeface="+mn-lt"/>
              <a:ea typeface="+mn-ea"/>
              <a:cs typeface="+mn-cs"/>
            </a:rPr>
            <a:t>今後も計画的に決算余剰金等を基金に積み立てていく。</a:t>
          </a:r>
          <a:endParaRPr lang="ja-JP" altLang="ja-JP" sz="1400">
            <a:effectLst/>
          </a:endParaRPr>
        </a:p>
        <a:p>
          <a:pPr rtl="0"/>
          <a:r>
            <a:rPr lang="ja-JP" altLang="ja-JP" sz="1100" b="0" i="0" baseline="0">
              <a:solidFill>
                <a:schemeClr val="dk1"/>
              </a:solidFill>
              <a:effectLst/>
              <a:latin typeface="+mn-lt"/>
              <a:ea typeface="+mn-ea"/>
              <a:cs typeface="+mn-cs"/>
            </a:rPr>
            <a:t>【実質単年度収支】</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平成２６年度の１．９５％に比べ平成２７年度は２６．４０％と高い水準となった</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財政調整基金残高</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一般会計及び公営企業会計等については、すべての会計が毎年度黒字を計上しているが、多くの会計で一般会計からの繰入を行い、財政運営を行なっている。今後も各会計の財政運営について、歳出の見直しを行ない引き続き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2080692</v>
      </c>
      <c r="BO4" s="379"/>
      <c r="BP4" s="379"/>
      <c r="BQ4" s="379"/>
      <c r="BR4" s="379"/>
      <c r="BS4" s="379"/>
      <c r="BT4" s="379"/>
      <c r="BU4" s="380"/>
      <c r="BV4" s="378">
        <v>1994949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48.9</v>
      </c>
      <c r="CU4" s="385"/>
      <c r="CV4" s="385"/>
      <c r="CW4" s="385"/>
      <c r="CX4" s="385"/>
      <c r="CY4" s="385"/>
      <c r="CZ4" s="385"/>
      <c r="DA4" s="386"/>
      <c r="DB4" s="384">
        <v>24.1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1633315</v>
      </c>
      <c r="BO5" s="416"/>
      <c r="BP5" s="416"/>
      <c r="BQ5" s="416"/>
      <c r="BR5" s="416"/>
      <c r="BS5" s="416"/>
      <c r="BT5" s="416"/>
      <c r="BU5" s="417"/>
      <c r="BV5" s="415">
        <v>1764769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76.2</v>
      </c>
      <c r="CU5" s="413"/>
      <c r="CV5" s="413"/>
      <c r="CW5" s="413"/>
      <c r="CX5" s="413"/>
      <c r="CY5" s="413"/>
      <c r="CZ5" s="413"/>
      <c r="DA5" s="414"/>
      <c r="DB5" s="412">
        <v>86.6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447377</v>
      </c>
      <c r="BO6" s="416"/>
      <c r="BP6" s="416"/>
      <c r="BQ6" s="416"/>
      <c r="BR6" s="416"/>
      <c r="BS6" s="416"/>
      <c r="BT6" s="416"/>
      <c r="BU6" s="417"/>
      <c r="BV6" s="415">
        <v>230180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79.7</v>
      </c>
      <c r="CU6" s="453"/>
      <c r="CV6" s="453"/>
      <c r="CW6" s="453"/>
      <c r="CX6" s="453"/>
      <c r="CY6" s="453"/>
      <c r="CZ6" s="453"/>
      <c r="DA6" s="454"/>
      <c r="DB6" s="452">
        <v>90.7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14229</v>
      </c>
      <c r="BO7" s="416"/>
      <c r="BP7" s="416"/>
      <c r="BQ7" s="416"/>
      <c r="BR7" s="416"/>
      <c r="BS7" s="416"/>
      <c r="BT7" s="416"/>
      <c r="BU7" s="417"/>
      <c r="BV7" s="415">
        <v>30723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885086</v>
      </c>
      <c r="CU7" s="416"/>
      <c r="CV7" s="416"/>
      <c r="CW7" s="416"/>
      <c r="CX7" s="416"/>
      <c r="CY7" s="416"/>
      <c r="CZ7" s="416"/>
      <c r="DA7" s="417"/>
      <c r="DB7" s="415">
        <v>827020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433148</v>
      </c>
      <c r="BO8" s="416"/>
      <c r="BP8" s="416"/>
      <c r="BQ8" s="416"/>
      <c r="BR8" s="416"/>
      <c r="BS8" s="416"/>
      <c r="BT8" s="416"/>
      <c r="BU8" s="417"/>
      <c r="BV8" s="415">
        <v>199457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0.06</v>
      </c>
      <c r="CU8" s="456"/>
      <c r="CV8" s="456"/>
      <c r="CW8" s="456"/>
      <c r="CX8" s="456"/>
      <c r="CY8" s="456"/>
      <c r="CZ8" s="456"/>
      <c r="DA8" s="457"/>
      <c r="DB8" s="455">
        <v>0.05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563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233691</v>
      </c>
      <c r="BO9" s="416"/>
      <c r="BP9" s="416"/>
      <c r="BQ9" s="416"/>
      <c r="BR9" s="416"/>
      <c r="BS9" s="416"/>
      <c r="BT9" s="416"/>
      <c r="BU9" s="417"/>
      <c r="BV9" s="415">
        <v>-3884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8.5</v>
      </c>
      <c r="CU9" s="413"/>
      <c r="CV9" s="413"/>
      <c r="CW9" s="413"/>
      <c r="CX9" s="413"/>
      <c r="CY9" s="413"/>
      <c r="CZ9" s="413"/>
      <c r="DA9" s="414"/>
      <c r="DB9" s="412">
        <v>9.6999999999999993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685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t="s">
        <v>103</v>
      </c>
      <c r="BO10" s="416"/>
      <c r="BP10" s="416"/>
      <c r="BQ10" s="416"/>
      <c r="BR10" s="416"/>
      <c r="BS10" s="416"/>
      <c r="BT10" s="416"/>
      <c r="BU10" s="417"/>
      <c r="BV10" s="415">
        <v>20000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101</v>
      </c>
      <c r="AV11" s="448"/>
      <c r="AW11" s="448"/>
      <c r="AX11" s="448"/>
      <c r="AY11" s="449" t="s">
        <v>108</v>
      </c>
      <c r="AZ11" s="450"/>
      <c r="BA11" s="450"/>
      <c r="BB11" s="450"/>
      <c r="BC11" s="450"/>
      <c r="BD11" s="450"/>
      <c r="BE11" s="450"/>
      <c r="BF11" s="450"/>
      <c r="BG11" s="450"/>
      <c r="BH11" s="450"/>
      <c r="BI11" s="450"/>
      <c r="BJ11" s="450"/>
      <c r="BK11" s="450"/>
      <c r="BL11" s="450"/>
      <c r="BM11" s="451"/>
      <c r="BN11" s="415" t="s">
        <v>103</v>
      </c>
      <c r="BO11" s="416"/>
      <c r="BP11" s="416"/>
      <c r="BQ11" s="416"/>
      <c r="BR11" s="416"/>
      <c r="BS11" s="416"/>
      <c r="BT11" s="416"/>
      <c r="BU11" s="417"/>
      <c r="BV11" s="415" t="s">
        <v>103</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103</v>
      </c>
      <c r="CU11" s="456"/>
      <c r="CV11" s="456"/>
      <c r="CW11" s="456"/>
      <c r="CX11" s="456"/>
      <c r="CY11" s="456"/>
      <c r="CZ11" s="456"/>
      <c r="DA11" s="457"/>
      <c r="DB11" s="455" t="s">
        <v>103</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594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590</v>
      </c>
      <c r="S13" s="497"/>
      <c r="T13" s="497"/>
      <c r="U13" s="497"/>
      <c r="V13" s="498"/>
      <c r="W13" s="431" t="s">
        <v>120</v>
      </c>
      <c r="X13" s="432"/>
      <c r="Y13" s="432"/>
      <c r="Z13" s="432"/>
      <c r="AA13" s="432"/>
      <c r="AB13" s="422"/>
      <c r="AC13" s="466">
        <v>21</v>
      </c>
      <c r="AD13" s="467"/>
      <c r="AE13" s="467"/>
      <c r="AF13" s="467"/>
      <c r="AG13" s="506"/>
      <c r="AH13" s="466">
        <v>18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233691</v>
      </c>
      <c r="BO13" s="416"/>
      <c r="BP13" s="416"/>
      <c r="BQ13" s="416"/>
      <c r="BR13" s="416"/>
      <c r="BS13" s="416"/>
      <c r="BT13" s="416"/>
      <c r="BU13" s="417"/>
      <c r="BV13" s="415">
        <v>16116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2.6</v>
      </c>
      <c r="CU13" s="413"/>
      <c r="CV13" s="413"/>
      <c r="CW13" s="413"/>
      <c r="CX13" s="413"/>
      <c r="CY13" s="413"/>
      <c r="CZ13" s="413"/>
      <c r="DA13" s="414"/>
      <c r="DB13" s="412">
        <v>3.6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602</v>
      </c>
      <c r="S14" s="497"/>
      <c r="T14" s="497"/>
      <c r="U14" s="497"/>
      <c r="V14" s="498"/>
      <c r="W14" s="405"/>
      <c r="X14" s="406"/>
      <c r="Y14" s="406"/>
      <c r="Z14" s="406"/>
      <c r="AA14" s="406"/>
      <c r="AB14" s="395"/>
      <c r="AC14" s="499">
        <v>7.5</v>
      </c>
      <c r="AD14" s="500"/>
      <c r="AE14" s="500"/>
      <c r="AF14" s="500"/>
      <c r="AG14" s="501"/>
      <c r="AH14" s="499">
        <v>5.6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600</v>
      </c>
      <c r="S15" s="497"/>
      <c r="T15" s="497"/>
      <c r="U15" s="497"/>
      <c r="V15" s="498"/>
      <c r="W15" s="431" t="s">
        <v>127</v>
      </c>
      <c r="X15" s="432"/>
      <c r="Y15" s="432"/>
      <c r="Z15" s="432"/>
      <c r="AA15" s="432"/>
      <c r="AB15" s="422"/>
      <c r="AC15" s="466">
        <v>56</v>
      </c>
      <c r="AD15" s="467"/>
      <c r="AE15" s="467"/>
      <c r="AF15" s="467"/>
      <c r="AG15" s="506"/>
      <c r="AH15" s="466">
        <v>74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49907</v>
      </c>
      <c r="BO15" s="379"/>
      <c r="BP15" s="379"/>
      <c r="BQ15" s="379"/>
      <c r="BR15" s="379"/>
      <c r="BS15" s="379"/>
      <c r="BT15" s="379"/>
      <c r="BU15" s="380"/>
      <c r="BV15" s="378">
        <v>46879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v>
      </c>
      <c r="AD16" s="500"/>
      <c r="AE16" s="500"/>
      <c r="AF16" s="500"/>
      <c r="AG16" s="501"/>
      <c r="AH16" s="499">
        <v>23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833581</v>
      </c>
      <c r="BO16" s="416"/>
      <c r="BP16" s="416"/>
      <c r="BQ16" s="416"/>
      <c r="BR16" s="416"/>
      <c r="BS16" s="416"/>
      <c r="BT16" s="416"/>
      <c r="BU16" s="417"/>
      <c r="BV16" s="415">
        <v>776576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203</v>
      </c>
      <c r="AD17" s="467"/>
      <c r="AE17" s="467"/>
      <c r="AF17" s="467"/>
      <c r="AG17" s="506"/>
      <c r="AH17" s="466">
        <v>229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61285</v>
      </c>
      <c r="BO17" s="416"/>
      <c r="BP17" s="416"/>
      <c r="BQ17" s="416"/>
      <c r="BR17" s="416"/>
      <c r="BS17" s="416"/>
      <c r="BT17" s="416"/>
      <c r="BU17" s="417"/>
      <c r="BV17" s="415">
        <v>58463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101.3</v>
      </c>
      <c r="M18" s="528"/>
      <c r="N18" s="528"/>
      <c r="O18" s="528"/>
      <c r="P18" s="528"/>
      <c r="Q18" s="528"/>
      <c r="R18" s="529"/>
      <c r="S18" s="529"/>
      <c r="T18" s="529"/>
      <c r="U18" s="529"/>
      <c r="V18" s="530"/>
      <c r="W18" s="433"/>
      <c r="X18" s="434"/>
      <c r="Y18" s="434"/>
      <c r="Z18" s="434"/>
      <c r="AA18" s="434"/>
      <c r="AB18" s="425"/>
      <c r="AC18" s="531">
        <v>72.5</v>
      </c>
      <c r="AD18" s="532"/>
      <c r="AE18" s="532"/>
      <c r="AF18" s="532"/>
      <c r="AG18" s="533"/>
      <c r="AH18" s="531">
        <v>71.099999999999994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695726</v>
      </c>
      <c r="BO18" s="416"/>
      <c r="BP18" s="416"/>
      <c r="BQ18" s="416"/>
      <c r="BR18" s="416"/>
      <c r="BS18" s="416"/>
      <c r="BT18" s="416"/>
      <c r="BU18" s="417"/>
      <c r="BV18" s="415">
        <v>737268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1312452</v>
      </c>
      <c r="BO19" s="416"/>
      <c r="BP19" s="416"/>
      <c r="BQ19" s="416"/>
      <c r="BR19" s="416"/>
      <c r="BS19" s="416"/>
      <c r="BT19" s="416"/>
      <c r="BU19" s="417"/>
      <c r="BV19" s="415">
        <v>1247428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294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1292562</v>
      </c>
      <c r="BO23" s="416"/>
      <c r="BP23" s="416"/>
      <c r="BQ23" s="416"/>
      <c r="BR23" s="416"/>
      <c r="BS23" s="416"/>
      <c r="BT23" s="416"/>
      <c r="BU23" s="417"/>
      <c r="BV23" s="415">
        <v>1111039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5000</v>
      </c>
      <c r="R24" s="467"/>
      <c r="S24" s="467"/>
      <c r="T24" s="467"/>
      <c r="U24" s="467"/>
      <c r="V24" s="506"/>
      <c r="W24" s="561"/>
      <c r="X24" s="549"/>
      <c r="Y24" s="550"/>
      <c r="Z24" s="465" t="s">
        <v>151</v>
      </c>
      <c r="AA24" s="445"/>
      <c r="AB24" s="445"/>
      <c r="AC24" s="445"/>
      <c r="AD24" s="445"/>
      <c r="AE24" s="445"/>
      <c r="AF24" s="445"/>
      <c r="AG24" s="446"/>
      <c r="AH24" s="466">
        <v>21</v>
      </c>
      <c r="AI24" s="467"/>
      <c r="AJ24" s="467"/>
      <c r="AK24" s="467"/>
      <c r="AL24" s="506"/>
      <c r="AM24" s="466">
        <v>59934</v>
      </c>
      <c r="AN24" s="467"/>
      <c r="AO24" s="467"/>
      <c r="AP24" s="467"/>
      <c r="AQ24" s="467"/>
      <c r="AR24" s="506"/>
      <c r="AS24" s="466">
        <v>2854</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1009626</v>
      </c>
      <c r="BO24" s="416"/>
      <c r="BP24" s="416"/>
      <c r="BQ24" s="416"/>
      <c r="BR24" s="416"/>
      <c r="BS24" s="416"/>
      <c r="BT24" s="416"/>
      <c r="BU24" s="417"/>
      <c r="BV24" s="415">
        <v>930426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4000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4000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7155</v>
      </c>
      <c r="AN26" s="467"/>
      <c r="AO26" s="467"/>
      <c r="AP26" s="467"/>
      <c r="AQ26" s="467"/>
      <c r="AR26" s="506"/>
      <c r="AS26" s="466">
        <v>2385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1900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168443</v>
      </c>
      <c r="BO27" s="585"/>
      <c r="BP27" s="585"/>
      <c r="BQ27" s="585"/>
      <c r="BR27" s="585"/>
      <c r="BS27" s="585"/>
      <c r="BT27" s="585"/>
      <c r="BU27" s="586"/>
      <c r="BV27" s="584">
        <v>168443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1580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370000</v>
      </c>
      <c r="BO28" s="379"/>
      <c r="BP28" s="379"/>
      <c r="BQ28" s="379"/>
      <c r="BR28" s="379"/>
      <c r="BS28" s="379"/>
      <c r="BT28" s="379"/>
      <c r="BU28" s="380"/>
      <c r="BV28" s="378">
        <v>370000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6</v>
      </c>
      <c r="M29" s="467"/>
      <c r="N29" s="467"/>
      <c r="O29" s="467"/>
      <c r="P29" s="506"/>
      <c r="Q29" s="466">
        <v>1350</v>
      </c>
      <c r="R29" s="467"/>
      <c r="S29" s="467"/>
      <c r="T29" s="467"/>
      <c r="U29" s="467"/>
      <c r="V29" s="506"/>
      <c r="W29" s="562"/>
      <c r="X29" s="563"/>
      <c r="Y29" s="564"/>
      <c r="Z29" s="465" t="s">
        <v>167</v>
      </c>
      <c r="AA29" s="445"/>
      <c r="AB29" s="445"/>
      <c r="AC29" s="445"/>
      <c r="AD29" s="445"/>
      <c r="AE29" s="445"/>
      <c r="AF29" s="445"/>
      <c r="AG29" s="446"/>
      <c r="AH29" s="466">
        <v>21</v>
      </c>
      <c r="AI29" s="467"/>
      <c r="AJ29" s="467"/>
      <c r="AK29" s="467"/>
      <c r="AL29" s="506"/>
      <c r="AM29" s="466">
        <v>59934</v>
      </c>
      <c r="AN29" s="467"/>
      <c r="AO29" s="467"/>
      <c r="AP29" s="467"/>
      <c r="AQ29" s="467"/>
      <c r="AR29" s="506"/>
      <c r="AS29" s="466">
        <v>2854</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216830</v>
      </c>
      <c r="BO29" s="416"/>
      <c r="BP29" s="416"/>
      <c r="BQ29" s="416"/>
      <c r="BR29" s="416"/>
      <c r="BS29" s="416"/>
      <c r="BT29" s="416"/>
      <c r="BU29" s="417"/>
      <c r="BV29" s="415">
        <v>216830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1126284</v>
      </c>
      <c r="BO30" s="585"/>
      <c r="BP30" s="585"/>
      <c r="BQ30" s="585"/>
      <c r="BR30" s="585"/>
      <c r="BS30" s="585"/>
      <c r="BT30" s="585"/>
      <c r="BU30" s="586"/>
      <c r="BV30" s="584">
        <v>1128552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山梨県後期高齢者医療広域連合（一般会計）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教育奨励資金特別会計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国民健康保険特別会計直診勘定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IF('各会計、関係団体の財政状況及び健全化判断比率'!B34="","",'各会計、関係団体の財政状況及び健全化判断比率'!B34)</f>
        <v>特定環境保全公共下水道事業特別会計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山梨県後期高齢者医療広域連合（後期高齢者医療特別会計）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水源の里保健休養施設事業特別会計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山梨県市町村総合事務組合（一般会計）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有線テレビ放送施設事業特別会計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山梨県市町村総合事務組合（電子化事業及び会館管理・研修事業特別会計）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温泉事業特別会計</v>
      </c>
      <c r="F38" s="597"/>
      <c r="G38" s="597"/>
      <c r="H38" s="597"/>
      <c r="I38" s="597"/>
      <c r="J38" s="597"/>
      <c r="K38" s="597"/>
      <c r="L38" s="597"/>
      <c r="M38" s="597"/>
      <c r="N38" s="597"/>
      <c r="O38" s="597"/>
      <c r="P38" s="597"/>
      <c r="Q38" s="597"/>
      <c r="R38" s="597"/>
      <c r="S38" s="597"/>
      <c r="T38" s="165"/>
      <c r="U38" s="596">
        <f t="shared" si="4"/>
        <v>10</v>
      </c>
      <c r="V38" s="596"/>
      <c r="W38" s="597" t="str">
        <f>IF('各会計、関係団体の財政状況及び健全化判断比率'!B32="","",'各会計、関係団体の財政状況及び健全化判断比率'!B32)</f>
        <v>後期高齢者医療特別会計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山梨県市町村総合事務組合（一般廃棄物最終処分場事業特別会計）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山梨県市町村総合事務組合（交通災害共済事業特別会計）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山梨県東部広域連合（一般会計）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524</v>
      </c>
      <c r="D34" s="1181"/>
      <c r="E34" s="1182"/>
      <c r="F34" s="32">
        <v>17.66</v>
      </c>
      <c r="G34" s="33">
        <v>10.050000000000001</v>
      </c>
      <c r="H34" s="33">
        <v>16.72</v>
      </c>
      <c r="I34" s="33">
        <v>21.37</v>
      </c>
      <c r="J34" s="34">
        <v>48.28</v>
      </c>
      <c r="K34" s="22"/>
      <c r="L34" s="22"/>
      <c r="M34" s="22"/>
      <c r="N34" s="22"/>
      <c r="O34" s="22"/>
      <c r="P34" s="22"/>
    </row>
    <row r="35" spans="1:16" ht="39" customHeight="1">
      <c r="A35" s="22"/>
      <c r="B35" s="35"/>
      <c r="C35" s="1175" t="s">
        <v>525</v>
      </c>
      <c r="D35" s="1176"/>
      <c r="E35" s="1177"/>
      <c r="F35" s="36">
        <v>2.63</v>
      </c>
      <c r="G35" s="37">
        <v>3.23</v>
      </c>
      <c r="H35" s="37">
        <v>2.4</v>
      </c>
      <c r="I35" s="37">
        <v>2.69</v>
      </c>
      <c r="J35" s="38">
        <v>1.36</v>
      </c>
      <c r="K35" s="22"/>
      <c r="L35" s="22"/>
      <c r="M35" s="22"/>
      <c r="N35" s="22"/>
      <c r="O35" s="22"/>
      <c r="P35" s="22"/>
    </row>
    <row r="36" spans="1:16" ht="39" customHeight="1">
      <c r="A36" s="22"/>
      <c r="B36" s="35"/>
      <c r="C36" s="1175" t="s">
        <v>526</v>
      </c>
      <c r="D36" s="1176"/>
      <c r="E36" s="1177"/>
      <c r="F36" s="36">
        <v>1.42</v>
      </c>
      <c r="G36" s="37">
        <v>1.23</v>
      </c>
      <c r="H36" s="37">
        <v>1.4</v>
      </c>
      <c r="I36" s="37">
        <v>1.26</v>
      </c>
      <c r="J36" s="38">
        <v>1.33</v>
      </c>
      <c r="K36" s="22"/>
      <c r="L36" s="22"/>
      <c r="M36" s="22"/>
      <c r="N36" s="22"/>
      <c r="O36" s="22"/>
      <c r="P36" s="22"/>
    </row>
    <row r="37" spans="1:16" ht="39" customHeight="1">
      <c r="A37" s="22"/>
      <c r="B37" s="35"/>
      <c r="C37" s="1175" t="s">
        <v>527</v>
      </c>
      <c r="D37" s="1176"/>
      <c r="E37" s="1177"/>
      <c r="F37" s="36">
        <v>0.06</v>
      </c>
      <c r="G37" s="37">
        <v>0.03</v>
      </c>
      <c r="H37" s="37">
        <v>0.01</v>
      </c>
      <c r="I37" s="37">
        <v>0.51</v>
      </c>
      <c r="J37" s="38">
        <v>0.51</v>
      </c>
      <c r="K37" s="22"/>
      <c r="L37" s="22"/>
      <c r="M37" s="22"/>
      <c r="N37" s="22"/>
      <c r="O37" s="22"/>
      <c r="P37" s="22"/>
    </row>
    <row r="38" spans="1:16" ht="39" customHeight="1">
      <c r="A38" s="22"/>
      <c r="B38" s="35"/>
      <c r="C38" s="1175" t="s">
        <v>528</v>
      </c>
      <c r="D38" s="1176"/>
      <c r="E38" s="1177"/>
      <c r="F38" s="36">
        <v>0.01</v>
      </c>
      <c r="G38" s="37">
        <v>1.36</v>
      </c>
      <c r="H38" s="37">
        <v>2.08</v>
      </c>
      <c r="I38" s="37">
        <v>0.71</v>
      </c>
      <c r="J38" s="38">
        <v>0.49</v>
      </c>
      <c r="K38" s="22"/>
      <c r="L38" s="22"/>
      <c r="M38" s="22"/>
      <c r="N38" s="22"/>
      <c r="O38" s="22"/>
      <c r="P38" s="22"/>
    </row>
    <row r="39" spans="1:16" ht="39" customHeight="1">
      <c r="A39" s="22"/>
      <c r="B39" s="35"/>
      <c r="C39" s="1175" t="s">
        <v>529</v>
      </c>
      <c r="D39" s="1176"/>
      <c r="E39" s="1177"/>
      <c r="F39" s="36">
        <v>0.02</v>
      </c>
      <c r="G39" s="37">
        <v>1.05</v>
      </c>
      <c r="H39" s="37">
        <v>0.96</v>
      </c>
      <c r="I39" s="37">
        <v>0.39</v>
      </c>
      <c r="J39" s="38">
        <v>0.44</v>
      </c>
      <c r="K39" s="22"/>
      <c r="L39" s="22"/>
      <c r="M39" s="22"/>
      <c r="N39" s="22"/>
      <c r="O39" s="22"/>
      <c r="P39" s="22"/>
    </row>
    <row r="40" spans="1:16" ht="39" customHeight="1">
      <c r="A40" s="22"/>
      <c r="B40" s="35"/>
      <c r="C40" s="1175" t="s">
        <v>530</v>
      </c>
      <c r="D40" s="1176"/>
      <c r="E40" s="1177"/>
      <c r="F40" s="36">
        <v>0.14000000000000001</v>
      </c>
      <c r="G40" s="37">
        <v>0.28000000000000003</v>
      </c>
      <c r="H40" s="37">
        <v>0.06</v>
      </c>
      <c r="I40" s="37">
        <v>0.18</v>
      </c>
      <c r="J40" s="38">
        <v>0.3</v>
      </c>
      <c r="K40" s="22"/>
      <c r="L40" s="22"/>
      <c r="M40" s="22"/>
      <c r="N40" s="22"/>
      <c r="O40" s="22"/>
      <c r="P40" s="22"/>
    </row>
    <row r="41" spans="1:16" ht="39" customHeight="1">
      <c r="A41" s="22"/>
      <c r="B41" s="35"/>
      <c r="C41" s="1175" t="s">
        <v>531</v>
      </c>
      <c r="D41" s="1176"/>
      <c r="E41" s="1177"/>
      <c r="F41" s="36">
        <v>2.58</v>
      </c>
      <c r="G41" s="37">
        <v>2.79</v>
      </c>
      <c r="H41" s="37">
        <v>4.6399999999999997</v>
      </c>
      <c r="I41" s="37">
        <v>2.23</v>
      </c>
      <c r="J41" s="38">
        <v>0.25</v>
      </c>
      <c r="K41" s="22"/>
      <c r="L41" s="22"/>
      <c r="M41" s="22"/>
      <c r="N41" s="22"/>
      <c r="O41" s="22"/>
      <c r="P41" s="22"/>
    </row>
    <row r="42" spans="1:16" ht="39" customHeight="1">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533</v>
      </c>
      <c r="D43" s="1179"/>
      <c r="E43" s="1180"/>
      <c r="F43" s="41">
        <v>0.84</v>
      </c>
      <c r="G43" s="42">
        <v>0.85</v>
      </c>
      <c r="H43" s="42">
        <v>0.41</v>
      </c>
      <c r="I43" s="42">
        <v>0.98</v>
      </c>
      <c r="J43" s="43">
        <v>0.27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171</v>
      </c>
      <c r="L45" s="60">
        <v>141</v>
      </c>
      <c r="M45" s="60">
        <v>124</v>
      </c>
      <c r="N45" s="60">
        <v>122</v>
      </c>
      <c r="O45" s="61">
        <v>113</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63</v>
      </c>
      <c r="L48" s="64">
        <v>73</v>
      </c>
      <c r="M48" s="64">
        <v>68</v>
      </c>
      <c r="N48" s="64">
        <v>61</v>
      </c>
      <c r="O48" s="65">
        <v>51</v>
      </c>
      <c r="P48" s="48"/>
      <c r="Q48" s="48"/>
      <c r="R48" s="48"/>
      <c r="S48" s="48"/>
      <c r="T48" s="48"/>
      <c r="U48" s="48"/>
    </row>
    <row r="49" spans="1:21" ht="30.75" customHeight="1">
      <c r="A49" s="48"/>
      <c r="B49" s="1193"/>
      <c r="C49" s="1194"/>
      <c r="D49" s="62"/>
      <c r="E49" s="1185" t="s">
        <v>15</v>
      </c>
      <c r="F49" s="1185"/>
      <c r="G49" s="1185"/>
      <c r="H49" s="1185"/>
      <c r="I49" s="1185"/>
      <c r="J49" s="1186"/>
      <c r="K49" s="63" t="s">
        <v>479</v>
      </c>
      <c r="L49" s="64" t="s">
        <v>479</v>
      </c>
      <c r="M49" s="64" t="s">
        <v>479</v>
      </c>
      <c r="N49" s="64" t="s">
        <v>479</v>
      </c>
      <c r="O49" s="65" t="s">
        <v>479</v>
      </c>
      <c r="P49" s="48"/>
      <c r="Q49" s="48"/>
      <c r="R49" s="48"/>
      <c r="S49" s="48"/>
      <c r="T49" s="48"/>
      <c r="U49" s="48"/>
    </row>
    <row r="50" spans="1:21" ht="30.75" customHeight="1">
      <c r="A50" s="48"/>
      <c r="B50" s="1193"/>
      <c r="C50" s="1194"/>
      <c r="D50" s="62"/>
      <c r="E50" s="1185" t="s">
        <v>16</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201</v>
      </c>
      <c r="L52" s="64">
        <v>180</v>
      </c>
      <c r="M52" s="64">
        <v>167</v>
      </c>
      <c r="N52" s="64">
        <v>162</v>
      </c>
      <c r="O52" s="65">
        <v>152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33</v>
      </c>
      <c r="L53" s="69">
        <v>34</v>
      </c>
      <c r="M53" s="69">
        <v>25</v>
      </c>
      <c r="N53" s="69">
        <v>21</v>
      </c>
      <c r="O53" s="70">
        <v>12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1046</v>
      </c>
      <c r="J41" s="83">
        <v>979</v>
      </c>
      <c r="K41" s="83">
        <v>984</v>
      </c>
      <c r="L41" s="83">
        <v>1111</v>
      </c>
      <c r="M41" s="84">
        <v>1293</v>
      </c>
    </row>
    <row r="42" spans="2:13" ht="27.75" customHeight="1">
      <c r="B42" s="1201"/>
      <c r="C42" s="1202"/>
      <c r="D42" s="85"/>
      <c r="E42" s="1207" t="s">
        <v>25</v>
      </c>
      <c r="F42" s="1207"/>
      <c r="G42" s="1207"/>
      <c r="H42" s="1208"/>
      <c r="I42" s="86" t="s">
        <v>479</v>
      </c>
      <c r="J42" s="87" t="s">
        <v>479</v>
      </c>
      <c r="K42" s="87" t="s">
        <v>479</v>
      </c>
      <c r="L42" s="87" t="s">
        <v>479</v>
      </c>
      <c r="M42" s="88" t="s">
        <v>479</v>
      </c>
    </row>
    <row r="43" spans="2:13" ht="27.75" customHeight="1">
      <c r="B43" s="1201"/>
      <c r="C43" s="1202"/>
      <c r="D43" s="85"/>
      <c r="E43" s="1207" t="s">
        <v>26</v>
      </c>
      <c r="F43" s="1207"/>
      <c r="G43" s="1207"/>
      <c r="H43" s="1208"/>
      <c r="I43" s="86">
        <v>969</v>
      </c>
      <c r="J43" s="87">
        <v>887</v>
      </c>
      <c r="K43" s="87">
        <v>819</v>
      </c>
      <c r="L43" s="87">
        <v>723</v>
      </c>
      <c r="M43" s="88">
        <v>622</v>
      </c>
    </row>
    <row r="44" spans="2:13" ht="27.75" customHeight="1">
      <c r="B44" s="1201"/>
      <c r="C44" s="1202"/>
      <c r="D44" s="85"/>
      <c r="E44" s="1207" t="s">
        <v>27</v>
      </c>
      <c r="F44" s="1207"/>
      <c r="G44" s="1207"/>
      <c r="H44" s="1208"/>
      <c r="I44" s="86" t="s">
        <v>479</v>
      </c>
      <c r="J44" s="87" t="s">
        <v>479</v>
      </c>
      <c r="K44" s="87">
        <v>1</v>
      </c>
      <c r="L44" s="87">
        <v>2</v>
      </c>
      <c r="M44" s="88">
        <v>2</v>
      </c>
    </row>
    <row r="45" spans="2:13" ht="27.75" customHeight="1">
      <c r="B45" s="1201"/>
      <c r="C45" s="1202"/>
      <c r="D45" s="85"/>
      <c r="E45" s="1207" t="s">
        <v>28</v>
      </c>
      <c r="F45" s="1207"/>
      <c r="G45" s="1207"/>
      <c r="H45" s="1208"/>
      <c r="I45" s="86">
        <v>240</v>
      </c>
      <c r="J45" s="87">
        <v>237</v>
      </c>
      <c r="K45" s="87">
        <v>206</v>
      </c>
      <c r="L45" s="87">
        <v>272</v>
      </c>
      <c r="M45" s="88">
        <v>204</v>
      </c>
    </row>
    <row r="46" spans="2:13" ht="27.75" customHeight="1">
      <c r="B46" s="1201"/>
      <c r="C46" s="1202"/>
      <c r="D46" s="85"/>
      <c r="E46" s="1207" t="s">
        <v>29</v>
      </c>
      <c r="F46" s="1207"/>
      <c r="G46" s="1207"/>
      <c r="H46" s="1208"/>
      <c r="I46" s="86" t="s">
        <v>479</v>
      </c>
      <c r="J46" s="87" t="s">
        <v>479</v>
      </c>
      <c r="K46" s="87" t="s">
        <v>479</v>
      </c>
      <c r="L46" s="87" t="s">
        <v>479</v>
      </c>
      <c r="M46" s="88" t="s">
        <v>479</v>
      </c>
    </row>
    <row r="47" spans="2:13" ht="27.75" customHeight="1">
      <c r="B47" s="1201"/>
      <c r="C47" s="1202"/>
      <c r="D47" s="85"/>
      <c r="E47" s="1207" t="s">
        <v>30</v>
      </c>
      <c r="F47" s="1207"/>
      <c r="G47" s="1207"/>
      <c r="H47" s="1208"/>
      <c r="I47" s="86" t="s">
        <v>479</v>
      </c>
      <c r="J47" s="87" t="s">
        <v>479</v>
      </c>
      <c r="K47" s="87" t="s">
        <v>479</v>
      </c>
      <c r="L47" s="87" t="s">
        <v>479</v>
      </c>
      <c r="M47" s="88" t="s">
        <v>479</v>
      </c>
    </row>
    <row r="48" spans="2:13" ht="27.75" customHeight="1">
      <c r="B48" s="1203"/>
      <c r="C48" s="1204"/>
      <c r="D48" s="85"/>
      <c r="E48" s="1207" t="s">
        <v>31</v>
      </c>
      <c r="F48" s="1207"/>
      <c r="G48" s="1207"/>
      <c r="H48" s="1208"/>
      <c r="I48" s="86" t="s">
        <v>479</v>
      </c>
      <c r="J48" s="87" t="s">
        <v>479</v>
      </c>
      <c r="K48" s="87" t="s">
        <v>479</v>
      </c>
      <c r="L48" s="87" t="s">
        <v>479</v>
      </c>
      <c r="M48" s="88" t="s">
        <v>479</v>
      </c>
    </row>
    <row r="49" spans="2:13" ht="27.75" customHeight="1">
      <c r="B49" s="1209" t="s">
        <v>32</v>
      </c>
      <c r="C49" s="1210"/>
      <c r="D49" s="89"/>
      <c r="E49" s="1207" t="s">
        <v>33</v>
      </c>
      <c r="F49" s="1207"/>
      <c r="G49" s="1207"/>
      <c r="H49" s="1208"/>
      <c r="I49" s="86">
        <v>1240</v>
      </c>
      <c r="J49" s="87">
        <v>1502</v>
      </c>
      <c r="K49" s="87">
        <v>1751</v>
      </c>
      <c r="L49" s="87">
        <v>1877</v>
      </c>
      <c r="M49" s="88">
        <v>1875</v>
      </c>
    </row>
    <row r="50" spans="2:13" ht="27.75" customHeight="1">
      <c r="B50" s="1201"/>
      <c r="C50" s="1202"/>
      <c r="D50" s="85"/>
      <c r="E50" s="1207" t="s">
        <v>34</v>
      </c>
      <c r="F50" s="1207"/>
      <c r="G50" s="1207"/>
      <c r="H50" s="1208"/>
      <c r="I50" s="86">
        <v>478</v>
      </c>
      <c r="J50" s="87">
        <v>433</v>
      </c>
      <c r="K50" s="87">
        <v>388</v>
      </c>
      <c r="L50" s="87">
        <v>341</v>
      </c>
      <c r="M50" s="88">
        <v>297</v>
      </c>
    </row>
    <row r="51" spans="2:13" ht="27.75" customHeight="1">
      <c r="B51" s="1203"/>
      <c r="C51" s="1204"/>
      <c r="D51" s="85"/>
      <c r="E51" s="1207" t="s">
        <v>35</v>
      </c>
      <c r="F51" s="1207"/>
      <c r="G51" s="1207"/>
      <c r="H51" s="1208"/>
      <c r="I51" s="86">
        <v>1405</v>
      </c>
      <c r="J51" s="87">
        <v>1282</v>
      </c>
      <c r="K51" s="87">
        <v>1248</v>
      </c>
      <c r="L51" s="87">
        <v>1236</v>
      </c>
      <c r="M51" s="88">
        <v>1370</v>
      </c>
    </row>
    <row r="52" spans="2:13" ht="27.75" customHeight="1" thickBot="1">
      <c r="B52" s="1211" t="s">
        <v>36</v>
      </c>
      <c r="C52" s="1212"/>
      <c r="D52" s="90"/>
      <c r="E52" s="1213" t="s">
        <v>37</v>
      </c>
      <c r="F52" s="1213"/>
      <c r="G52" s="1213"/>
      <c r="H52" s="1214"/>
      <c r="I52" s="91">
        <v>-869</v>
      </c>
      <c r="J52" s="92">
        <v>-1115</v>
      </c>
      <c r="K52" s="92">
        <v>-1376</v>
      </c>
      <c r="L52" s="92">
        <v>-1346</v>
      </c>
      <c r="M52" s="93">
        <v>-1421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51" t="s">
        <v>558</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36"/>
      <c r="H50" s="1237"/>
      <c r="I50" s="1237"/>
      <c r="J50" s="1238"/>
      <c r="K50" s="354" t="s">
        <v>519</v>
      </c>
      <c r="L50" s="354" t="s">
        <v>520</v>
      </c>
      <c r="M50" s="354" t="s">
        <v>521</v>
      </c>
      <c r="N50" s="354" t="s">
        <v>522</v>
      </c>
      <c r="O50" s="354" t="s">
        <v>523</v>
      </c>
    </row>
    <row r="51" spans="1:17">
      <c r="B51" s="248"/>
      <c r="C51" s="244"/>
      <c r="D51" s="244"/>
      <c r="E51" s="244"/>
      <c r="F51" s="244"/>
      <c r="G51" s="1239" t="s">
        <v>550</v>
      </c>
      <c r="H51" s="1240"/>
      <c r="I51" s="1245" t="s">
        <v>551</v>
      </c>
      <c r="J51" s="1245"/>
      <c r="K51" s="1249"/>
      <c r="L51" s="1249"/>
      <c r="M51" s="1249"/>
      <c r="N51" s="1249"/>
      <c r="O51" s="1215"/>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552</v>
      </c>
      <c r="J53" s="1225"/>
      <c r="K53" s="1250"/>
      <c r="L53" s="1250"/>
      <c r="M53" s="1250"/>
      <c r="N53" s="1250"/>
      <c r="O53" s="1247">
        <v>70.599999999999994</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553</v>
      </c>
      <c r="H55" s="1220"/>
      <c r="I55" s="1225" t="s">
        <v>551</v>
      </c>
      <c r="J55" s="1225"/>
      <c r="K55" s="1249"/>
      <c r="L55" s="1249"/>
      <c r="M55" s="1249"/>
      <c r="N55" s="1249"/>
      <c r="O55" s="1215">
        <v>0</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552</v>
      </c>
      <c r="J57" s="1217"/>
      <c r="K57" s="1250"/>
      <c r="L57" s="1250"/>
      <c r="M57" s="1250"/>
      <c r="N57" s="1250"/>
      <c r="O57" s="1247">
        <v>55.7</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27" t="s">
        <v>555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6"/>
      <c r="H72" s="1237"/>
      <c r="I72" s="1237"/>
      <c r="J72" s="1238"/>
      <c r="K72" s="354" t="s">
        <v>519</v>
      </c>
      <c r="L72" s="354" t="s">
        <v>520</v>
      </c>
      <c r="M72" s="354" t="s">
        <v>521</v>
      </c>
      <c r="N72" s="354" t="s">
        <v>522</v>
      </c>
      <c r="O72" s="354" t="s">
        <v>523</v>
      </c>
    </row>
    <row r="73" spans="2:30">
      <c r="B73" s="248"/>
      <c r="C73" s="244"/>
      <c r="D73" s="244"/>
      <c r="E73" s="244"/>
      <c r="F73" s="244"/>
      <c r="G73" s="1239" t="s">
        <v>550</v>
      </c>
      <c r="H73" s="1240"/>
      <c r="I73" s="1245" t="s">
        <v>551</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557</v>
      </c>
      <c r="J75" s="1225"/>
      <c r="K75" s="1247">
        <v>7.5</v>
      </c>
      <c r="L75" s="1247">
        <v>5.7</v>
      </c>
      <c r="M75" s="1247">
        <v>4.5999999999999996</v>
      </c>
      <c r="N75" s="1247">
        <v>3.6</v>
      </c>
      <c r="O75" s="1247">
        <v>2.6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553</v>
      </c>
      <c r="H77" s="1220"/>
      <c r="I77" s="1225" t="s">
        <v>551</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557</v>
      </c>
      <c r="J79" s="1217"/>
      <c r="K79" s="1218">
        <v>10.8</v>
      </c>
      <c r="L79" s="1218">
        <v>9.6999999999999993</v>
      </c>
      <c r="M79" s="1218">
        <v>8.6</v>
      </c>
      <c r="N79" s="1218">
        <v>7.7</v>
      </c>
      <c r="O79" s="1218">
        <v>6.4</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298203</v>
      </c>
      <c r="E3" s="116"/>
      <c r="F3" s="117">
        <v>203567</v>
      </c>
      <c r="G3" s="118"/>
      <c r="H3" s="119"/>
    </row>
    <row r="4" spans="1:8">
      <c r="A4" s="120"/>
      <c r="B4" s="121"/>
      <c r="C4" s="122"/>
      <c r="D4" s="123">
        <v>234621</v>
      </c>
      <c r="E4" s="124"/>
      <c r="F4" s="125">
        <v>121137</v>
      </c>
      <c r="G4" s="126"/>
      <c r="H4" s="127"/>
    </row>
    <row r="5" spans="1:8">
      <c r="A5" s="108" t="s">
        <v>513</v>
      </c>
      <c r="B5" s="113"/>
      <c r="C5" s="114"/>
      <c r="D5" s="115">
        <v>188710</v>
      </c>
      <c r="E5" s="116"/>
      <c r="F5" s="117">
        <v>185018</v>
      </c>
      <c r="G5" s="118"/>
      <c r="H5" s="119"/>
    </row>
    <row r="6" spans="1:8">
      <c r="A6" s="120"/>
      <c r="B6" s="121"/>
      <c r="C6" s="122"/>
      <c r="D6" s="123">
        <v>172953</v>
      </c>
      <c r="E6" s="124"/>
      <c r="F6" s="125">
        <v>95064</v>
      </c>
      <c r="G6" s="126"/>
      <c r="H6" s="127"/>
    </row>
    <row r="7" spans="1:8">
      <c r="A7" s="108" t="s">
        <v>514</v>
      </c>
      <c r="B7" s="113"/>
      <c r="C7" s="114"/>
      <c r="D7" s="115">
        <v>287046</v>
      </c>
      <c r="E7" s="116"/>
      <c r="F7" s="117">
        <v>238802</v>
      </c>
      <c r="G7" s="118"/>
      <c r="H7" s="119"/>
    </row>
    <row r="8" spans="1:8">
      <c r="A8" s="120"/>
      <c r="B8" s="121"/>
      <c r="C8" s="122"/>
      <c r="D8" s="123">
        <v>139496</v>
      </c>
      <c r="E8" s="124"/>
      <c r="F8" s="125">
        <v>128562</v>
      </c>
      <c r="G8" s="126"/>
      <c r="H8" s="127"/>
    </row>
    <row r="9" spans="1:8">
      <c r="A9" s="108" t="s">
        <v>515</v>
      </c>
      <c r="B9" s="113"/>
      <c r="C9" s="114"/>
      <c r="D9" s="115">
        <v>674387</v>
      </c>
      <c r="E9" s="116"/>
      <c r="F9" s="117">
        <v>288550</v>
      </c>
      <c r="G9" s="118"/>
      <c r="H9" s="119"/>
    </row>
    <row r="10" spans="1:8">
      <c r="A10" s="120"/>
      <c r="B10" s="121"/>
      <c r="C10" s="122"/>
      <c r="D10" s="123">
        <v>443319</v>
      </c>
      <c r="E10" s="124"/>
      <c r="F10" s="125">
        <v>141525</v>
      </c>
      <c r="G10" s="126"/>
      <c r="H10" s="127"/>
    </row>
    <row r="11" spans="1:8">
      <c r="A11" s="108" t="s">
        <v>516</v>
      </c>
      <c r="B11" s="113"/>
      <c r="C11" s="114"/>
      <c r="D11" s="115">
        <v>607813</v>
      </c>
      <c r="E11" s="116"/>
      <c r="F11" s="117">
        <v>287914</v>
      </c>
      <c r="G11" s="118"/>
      <c r="H11" s="119"/>
    </row>
    <row r="12" spans="1:8">
      <c r="A12" s="120"/>
      <c r="B12" s="121"/>
      <c r="C12" s="128"/>
      <c r="D12" s="123">
        <v>531623</v>
      </c>
      <c r="E12" s="124"/>
      <c r="F12" s="125">
        <v>146531</v>
      </c>
      <c r="G12" s="126"/>
      <c r="H12" s="127"/>
    </row>
    <row r="13" spans="1:8">
      <c r="A13" s="108"/>
      <c r="B13" s="113"/>
      <c r="C13" s="129"/>
      <c r="D13" s="130">
        <v>411232</v>
      </c>
      <c r="E13" s="131"/>
      <c r="F13" s="132">
        <v>240770</v>
      </c>
      <c r="G13" s="133"/>
      <c r="H13" s="119"/>
    </row>
    <row r="14" spans="1:8">
      <c r="A14" s="120"/>
      <c r="B14" s="121"/>
      <c r="C14" s="122"/>
      <c r="D14" s="123">
        <v>304402</v>
      </c>
      <c r="E14" s="124"/>
      <c r="F14" s="125">
        <v>126564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20.98</v>
      </c>
      <c r="C19" s="134">
        <f>ROUND(VALUE(SUBSTITUTE(実質収支比率等に係る経年分析!G$48,"▲","-")),2)</f>
        <v>13.81</v>
      </c>
      <c r="D19" s="134">
        <f>ROUND(VALUE(SUBSTITUTE(実質収支比率等に係る経年分析!H$48,"▲","-")),2)</f>
        <v>21.67</v>
      </c>
      <c r="E19" s="134">
        <f>ROUND(VALUE(SUBSTITUTE(実質収支比率等に係る経年分析!I$48,"▲","-")),2)</f>
        <v>24.12</v>
      </c>
      <c r="F19" s="134">
        <f>ROUND(VALUE(SUBSTITUTE(実質収支比率等に係る経年分析!J$48,"▲","-")),2)</f>
        <v>48.94</v>
      </c>
    </row>
    <row r="20" spans="1:11">
      <c r="A20" s="134" t="s">
        <v>42</v>
      </c>
      <c r="B20" s="134">
        <f>ROUND(VALUE(SUBSTITUTE(実質収支比率等に係る経年分析!F$47,"▲","-")),2)</f>
        <v>39.799999999999997</v>
      </c>
      <c r="C20" s="134">
        <f>ROUND(VALUE(SUBSTITUTE(実質収支比率等に係る経年分析!G$47,"▲","-")),2)</f>
        <v>34.229999999999997</v>
      </c>
      <c r="D20" s="134">
        <f>ROUND(VALUE(SUBSTITUTE(実質収支比率等に係る経年分析!H$47,"▲","-")),2)</f>
        <v>37.299999999999997</v>
      </c>
      <c r="E20" s="134">
        <f>ROUND(VALUE(SUBSTITUTE(実質収支比率等に係る経年分析!I$47,"▲","-")),2)</f>
        <v>44.74</v>
      </c>
      <c r="F20" s="134">
        <f>ROUND(VALUE(SUBSTITUTE(実質収支比率等に係る経年分析!J$47,"▲","-")),2)</f>
        <v>41.8</v>
      </c>
    </row>
    <row r="21" spans="1:11">
      <c r="A21" s="134" t="s">
        <v>43</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0.62</v>
      </c>
      <c r="D21" s="134">
        <f>IF(ISNUMBER(VALUE(SUBSTITUTE(実質収支比率等に係る経年分析!H$49,"▲","-"))),ROUND(VALUE(SUBSTITUTE(実質収支比率等に係る経年分析!H$49,"▲","-")),2),NA())</f>
        <v>10.01</v>
      </c>
      <c r="E21" s="134">
        <f>IF(ISNUMBER(VALUE(SUBSTITUTE(実質収支比率等に係る経年分析!I$49,"▲","-"))),ROUND(VALUE(SUBSTITUTE(実質収支比率等に係る経年分析!I$49,"▲","-")),2),NA())</f>
        <v>1.95</v>
      </c>
      <c r="F21" s="134">
        <f>IF(ISNUMBER(VALUE(SUBSTITUTE(実質収支比率等に係る経年分析!J$49,"▲","-"))),ROUND(VALUE(SUBSTITUTE(実質収支比率等に係る経年分析!J$49,"▲","-")),2),NA())</f>
        <v>26.4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温泉事業特別会計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2.58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2.79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4.6399999999999997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2.23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0.25</v>
      </c>
    </row>
    <row r="30" spans="1:11">
      <c r="A30" s="135" t="str">
        <f>IF(連結実質赤字比率に係る赤字・黒字の構成分析!C$40="",NA(),連結実質赤字比率に係る赤字・黒字の構成分析!C$40)</f>
        <v>教育奨励資金特別会計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v>
      </c>
    </row>
    <row r="31" spans="1:11">
      <c r="A31" s="135" t="str">
        <f>IF(連結実質赤字比率に係る赤字・黒字の構成分析!C$39="",NA(),連結実質赤字比率に係る赤字・黒字の構成分析!C$39)</f>
        <v>特定環境保全公共下水道事業特別会計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1.33</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10.050000000000001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48.28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201</v>
      </c>
      <c r="E42" s="136"/>
      <c r="F42" s="136"/>
      <c r="G42" s="136">
        <f>'実質公債費比率（分子）の構造'!L$52</f>
        <v>180</v>
      </c>
      <c r="H42" s="136"/>
      <c r="I42" s="136"/>
      <c r="J42" s="136">
        <f>'実質公債費比率（分子）の構造'!M$52</f>
        <v>167</v>
      </c>
      <c r="K42" s="136"/>
      <c r="L42" s="136"/>
      <c r="M42" s="136">
        <f>'実質公債費比率（分子）の構造'!N$52</f>
        <v>162</v>
      </c>
      <c r="N42" s="136"/>
      <c r="O42" s="136"/>
      <c r="P42" s="136">
        <f>'実質公債費比率（分子）の構造'!O$52</f>
        <v>152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63</v>
      </c>
      <c r="C46" s="136"/>
      <c r="D46" s="136"/>
      <c r="E46" s="136">
        <f>'実質公債費比率（分子）の構造'!L$48</f>
        <v>73</v>
      </c>
      <c r="F46" s="136"/>
      <c r="G46" s="136"/>
      <c r="H46" s="136">
        <f>'実質公債費比率（分子）の構造'!M$48</f>
        <v>68</v>
      </c>
      <c r="I46" s="136"/>
      <c r="J46" s="136"/>
      <c r="K46" s="136">
        <f>'実質公債費比率（分子）の構造'!N$48</f>
        <v>61</v>
      </c>
      <c r="L46" s="136"/>
      <c r="M46" s="136"/>
      <c r="N46" s="136">
        <f>'実質公債費比率（分子）の構造'!O$48</f>
        <v>51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171</v>
      </c>
      <c r="C49" s="136"/>
      <c r="D49" s="136"/>
      <c r="E49" s="136">
        <f>'実質公債費比率（分子）の構造'!L$45</f>
        <v>141</v>
      </c>
      <c r="F49" s="136"/>
      <c r="G49" s="136"/>
      <c r="H49" s="136">
        <f>'実質公債費比率（分子）の構造'!M$45</f>
        <v>124</v>
      </c>
      <c r="I49" s="136"/>
      <c r="J49" s="136"/>
      <c r="K49" s="136">
        <f>'実質公債費比率（分子）の構造'!N$45</f>
        <v>122</v>
      </c>
      <c r="L49" s="136"/>
      <c r="M49" s="136"/>
      <c r="N49" s="136">
        <f>'実質公債費比率（分子）の構造'!O$45</f>
        <v>113</v>
      </c>
      <c r="O49" s="136"/>
      <c r="P49" s="136"/>
    </row>
    <row r="50" spans="1:16">
      <c r="A50" s="136" t="s">
        <v>58</v>
      </c>
      <c r="B50" s="136" t="e">
        <f>NA()</f>
        <v>#N/A</v>
      </c>
      <c r="C50" s="136">
        <f>IF(ISNUMBER('実質公債費比率（分子）の構造'!K$53),'実質公債費比率（分子）の構造'!K$53,NA())</f>
        <v>33</v>
      </c>
      <c r="D50" s="136" t="e">
        <f>NA()</f>
        <v>#N/A</v>
      </c>
      <c r="E50" s="136" t="e">
        <f>NA()</f>
        <v>#N/A</v>
      </c>
      <c r="F50" s="136">
        <f>IF(ISNUMBER('実質公債費比率（分子）の構造'!L$53),'実質公債費比率（分子）の構造'!L$53,NA())</f>
        <v>34</v>
      </c>
      <c r="G50" s="136" t="e">
        <f>NA()</f>
        <v>#N/A</v>
      </c>
      <c r="H50" s="136" t="e">
        <f>NA()</f>
        <v>#N/A</v>
      </c>
      <c r="I50" s="136">
        <f>IF(ISNUMBER('実質公債費比率（分子）の構造'!M$53),'実質公債費比率（分子）の構造'!M$53,NA())</f>
        <v>25</v>
      </c>
      <c r="J50" s="136" t="e">
        <f>NA()</f>
        <v>#N/A</v>
      </c>
      <c r="K50" s="136" t="e">
        <f>NA()</f>
        <v>#N/A</v>
      </c>
      <c r="L50" s="136">
        <f>IF(ISNUMBER('実質公債費比率（分子）の構造'!N$53),'実質公債費比率（分子）の構造'!N$53,NA())</f>
        <v>21</v>
      </c>
      <c r="M50" s="136" t="e">
        <f>NA()</f>
        <v>#N/A</v>
      </c>
      <c r="N50" s="136" t="e">
        <f>NA()</f>
        <v>#N/A</v>
      </c>
      <c r="O50" s="136">
        <f>IF(ISNUMBER('実質公債費比率（分子）の構造'!O$53),'実質公債費比率（分子）の構造'!O$53,NA())</f>
        <v>12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1405</v>
      </c>
      <c r="E56" s="135"/>
      <c r="F56" s="135"/>
      <c r="G56" s="135">
        <f>'将来負担比率（分子）の構造'!J$51</f>
        <v>1282</v>
      </c>
      <c r="H56" s="135"/>
      <c r="I56" s="135"/>
      <c r="J56" s="135">
        <f>'将来負担比率（分子）の構造'!K$51</f>
        <v>1248</v>
      </c>
      <c r="K56" s="135"/>
      <c r="L56" s="135"/>
      <c r="M56" s="135">
        <f>'将来負担比率（分子）の構造'!L$51</f>
        <v>1236</v>
      </c>
      <c r="N56" s="135"/>
      <c r="O56" s="135"/>
      <c r="P56" s="135">
        <f>'将来負担比率（分子）の構造'!M$51</f>
        <v>1370</v>
      </c>
    </row>
    <row r="57" spans="1:16">
      <c r="A57" s="135" t="s">
        <v>34</v>
      </c>
      <c r="B57" s="135"/>
      <c r="C57" s="135"/>
      <c r="D57" s="135">
        <f>'将来負担比率（分子）の構造'!I$50</f>
        <v>478</v>
      </c>
      <c r="E57" s="135"/>
      <c r="F57" s="135"/>
      <c r="G57" s="135">
        <f>'将来負担比率（分子）の構造'!J$50</f>
        <v>433</v>
      </c>
      <c r="H57" s="135"/>
      <c r="I57" s="135"/>
      <c r="J57" s="135">
        <f>'将来負担比率（分子）の構造'!K$50</f>
        <v>388</v>
      </c>
      <c r="K57" s="135"/>
      <c r="L57" s="135"/>
      <c r="M57" s="135">
        <f>'将来負担比率（分子）の構造'!L$50</f>
        <v>341</v>
      </c>
      <c r="N57" s="135"/>
      <c r="O57" s="135"/>
      <c r="P57" s="135">
        <f>'将来負担比率（分子）の構造'!M$50</f>
        <v>297</v>
      </c>
    </row>
    <row r="58" spans="1:16">
      <c r="A58" s="135" t="s">
        <v>33</v>
      </c>
      <c r="B58" s="135"/>
      <c r="C58" s="135"/>
      <c r="D58" s="135">
        <f>'将来負担比率（分子）の構造'!I$49</f>
        <v>1240</v>
      </c>
      <c r="E58" s="135"/>
      <c r="F58" s="135"/>
      <c r="G58" s="135">
        <f>'将来負担比率（分子）の構造'!J$49</f>
        <v>1502</v>
      </c>
      <c r="H58" s="135"/>
      <c r="I58" s="135"/>
      <c r="J58" s="135">
        <f>'将来負担比率（分子）の構造'!K$49</f>
        <v>1751</v>
      </c>
      <c r="K58" s="135"/>
      <c r="L58" s="135"/>
      <c r="M58" s="135">
        <f>'将来負担比率（分子）の構造'!L$49</f>
        <v>1877</v>
      </c>
      <c r="N58" s="135"/>
      <c r="O58" s="135"/>
      <c r="P58" s="135">
        <f>'将来負担比率（分子）の構造'!M$49</f>
        <v>1875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240</v>
      </c>
      <c r="C62" s="135"/>
      <c r="D62" s="135"/>
      <c r="E62" s="135">
        <f>'将来負担比率（分子）の構造'!J$45</f>
        <v>237</v>
      </c>
      <c r="F62" s="135"/>
      <c r="G62" s="135"/>
      <c r="H62" s="135">
        <f>'将来負担比率（分子）の構造'!K$45</f>
        <v>206</v>
      </c>
      <c r="I62" s="135"/>
      <c r="J62" s="135"/>
      <c r="K62" s="135">
        <f>'将来負担比率（分子）の構造'!L$45</f>
        <v>272</v>
      </c>
      <c r="L62" s="135"/>
      <c r="M62" s="135"/>
      <c r="N62" s="135">
        <f>'将来負担比率（分子）の構造'!M$45</f>
        <v>204</v>
      </c>
      <c r="O62" s="135"/>
      <c r="P62" s="135"/>
    </row>
    <row r="63" spans="1:16">
      <c r="A63" s="135" t="s">
        <v>27</v>
      </c>
      <c r="B63" s="135" t="str">
        <f>'将来負担比率（分子）の構造'!I$44</f>
        <v>-</v>
      </c>
      <c r="C63" s="135"/>
      <c r="D63" s="135"/>
      <c r="E63" s="135" t="str">
        <f>'将来負担比率（分子）の構造'!J$44</f>
        <v>-</v>
      </c>
      <c r="F63" s="135"/>
      <c r="G63" s="135"/>
      <c r="H63" s="135">
        <f>'将来負担比率（分子）の構造'!K$44</f>
        <v>1</v>
      </c>
      <c r="I63" s="135"/>
      <c r="J63" s="135"/>
      <c r="K63" s="135">
        <f>'将来負担比率（分子）の構造'!L$44</f>
        <v>2</v>
      </c>
      <c r="L63" s="135"/>
      <c r="M63" s="135"/>
      <c r="N63" s="135">
        <f>'将来負担比率（分子）の構造'!M$44</f>
        <v>2</v>
      </c>
      <c r="O63" s="135"/>
      <c r="P63" s="135"/>
    </row>
    <row r="64" spans="1:16">
      <c r="A64" s="135" t="s">
        <v>26</v>
      </c>
      <c r="B64" s="135">
        <f>'将来負担比率（分子）の構造'!I$43</f>
        <v>969</v>
      </c>
      <c r="C64" s="135"/>
      <c r="D64" s="135"/>
      <c r="E64" s="135">
        <f>'将来負担比率（分子）の構造'!J$43</f>
        <v>887</v>
      </c>
      <c r="F64" s="135"/>
      <c r="G64" s="135"/>
      <c r="H64" s="135">
        <f>'将来負担比率（分子）の構造'!K$43</f>
        <v>819</v>
      </c>
      <c r="I64" s="135"/>
      <c r="J64" s="135"/>
      <c r="K64" s="135">
        <f>'将来負担比率（分子）の構造'!L$43</f>
        <v>723</v>
      </c>
      <c r="L64" s="135"/>
      <c r="M64" s="135"/>
      <c r="N64" s="135">
        <f>'将来負担比率（分子）の構造'!M$43</f>
        <v>622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1046</v>
      </c>
      <c r="C66" s="135"/>
      <c r="D66" s="135"/>
      <c r="E66" s="135">
        <f>'将来負担比率（分子）の構造'!J$41</f>
        <v>979</v>
      </c>
      <c r="F66" s="135"/>
      <c r="G66" s="135"/>
      <c r="H66" s="135">
        <f>'将来負担比率（分子）の構造'!K$41</f>
        <v>984</v>
      </c>
      <c r="I66" s="135"/>
      <c r="J66" s="135"/>
      <c r="K66" s="135">
        <f>'将来負担比率（分子）の構造'!L$41</f>
        <v>1111</v>
      </c>
      <c r="L66" s="135"/>
      <c r="M66" s="135"/>
      <c r="N66" s="135">
        <f>'将来負担比率（分子）の構造'!M$41</f>
        <v>1293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51796</v>
      </c>
      <c r="S5" s="613"/>
      <c r="T5" s="613"/>
      <c r="U5" s="613"/>
      <c r="V5" s="613"/>
      <c r="W5" s="613"/>
      <c r="X5" s="613"/>
      <c r="Y5" s="614"/>
      <c r="Z5" s="615">
        <v>2.5</v>
      </c>
      <c r="AA5" s="615"/>
      <c r="AB5" s="615"/>
      <c r="AC5" s="615"/>
      <c r="AD5" s="616">
        <v>51796</v>
      </c>
      <c r="AE5" s="616"/>
      <c r="AF5" s="616"/>
      <c r="AG5" s="616"/>
      <c r="AH5" s="616"/>
      <c r="AI5" s="616"/>
      <c r="AJ5" s="616"/>
      <c r="AK5" s="616"/>
      <c r="AL5" s="617">
        <v>5.9</v>
      </c>
      <c r="AM5" s="618"/>
      <c r="AN5" s="618"/>
      <c r="AO5" s="619"/>
      <c r="AP5" s="609" t="s">
        <v>206</v>
      </c>
      <c r="AQ5" s="610"/>
      <c r="AR5" s="610"/>
      <c r="AS5" s="610"/>
      <c r="AT5" s="610"/>
      <c r="AU5" s="610"/>
      <c r="AV5" s="610"/>
      <c r="AW5" s="610"/>
      <c r="AX5" s="610"/>
      <c r="AY5" s="610"/>
      <c r="AZ5" s="610"/>
      <c r="BA5" s="610"/>
      <c r="BB5" s="610"/>
      <c r="BC5" s="610"/>
      <c r="BD5" s="610"/>
      <c r="BE5" s="610"/>
      <c r="BF5" s="611"/>
      <c r="BG5" s="623">
        <v>42396</v>
      </c>
      <c r="BH5" s="624"/>
      <c r="BI5" s="624"/>
      <c r="BJ5" s="624"/>
      <c r="BK5" s="624"/>
      <c r="BL5" s="624"/>
      <c r="BM5" s="624"/>
      <c r="BN5" s="625"/>
      <c r="BO5" s="626">
        <v>81.900000000000006</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5385</v>
      </c>
      <c r="S6" s="624"/>
      <c r="T6" s="624"/>
      <c r="U6" s="624"/>
      <c r="V6" s="624"/>
      <c r="W6" s="624"/>
      <c r="X6" s="624"/>
      <c r="Y6" s="625"/>
      <c r="Z6" s="626">
        <v>0.3</v>
      </c>
      <c r="AA6" s="626"/>
      <c r="AB6" s="626"/>
      <c r="AC6" s="626"/>
      <c r="AD6" s="627">
        <v>5385</v>
      </c>
      <c r="AE6" s="627"/>
      <c r="AF6" s="627"/>
      <c r="AG6" s="627"/>
      <c r="AH6" s="627"/>
      <c r="AI6" s="627"/>
      <c r="AJ6" s="627"/>
      <c r="AK6" s="627"/>
      <c r="AL6" s="628">
        <v>0.6</v>
      </c>
      <c r="AM6" s="629"/>
      <c r="AN6" s="629"/>
      <c r="AO6" s="630"/>
      <c r="AP6" s="620" t="s">
        <v>212</v>
      </c>
      <c r="AQ6" s="621"/>
      <c r="AR6" s="621"/>
      <c r="AS6" s="621"/>
      <c r="AT6" s="621"/>
      <c r="AU6" s="621"/>
      <c r="AV6" s="621"/>
      <c r="AW6" s="621"/>
      <c r="AX6" s="621"/>
      <c r="AY6" s="621"/>
      <c r="AZ6" s="621"/>
      <c r="BA6" s="621"/>
      <c r="BB6" s="621"/>
      <c r="BC6" s="621"/>
      <c r="BD6" s="621"/>
      <c r="BE6" s="621"/>
      <c r="BF6" s="622"/>
      <c r="BG6" s="623">
        <v>42396</v>
      </c>
      <c r="BH6" s="624"/>
      <c r="BI6" s="624"/>
      <c r="BJ6" s="624"/>
      <c r="BK6" s="624"/>
      <c r="BL6" s="624"/>
      <c r="BM6" s="624"/>
      <c r="BN6" s="625"/>
      <c r="BO6" s="626">
        <v>81.900000000000006</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28063</v>
      </c>
      <c r="CS6" s="624"/>
      <c r="CT6" s="624"/>
      <c r="CU6" s="624"/>
      <c r="CV6" s="624"/>
      <c r="CW6" s="624"/>
      <c r="CX6" s="624"/>
      <c r="CY6" s="625"/>
      <c r="CZ6" s="626">
        <v>1.7</v>
      </c>
      <c r="DA6" s="626"/>
      <c r="DB6" s="626"/>
      <c r="DC6" s="626"/>
      <c r="DD6" s="632" t="s">
        <v>207</v>
      </c>
      <c r="DE6" s="624"/>
      <c r="DF6" s="624"/>
      <c r="DG6" s="624"/>
      <c r="DH6" s="624"/>
      <c r="DI6" s="624"/>
      <c r="DJ6" s="624"/>
      <c r="DK6" s="624"/>
      <c r="DL6" s="624"/>
      <c r="DM6" s="624"/>
      <c r="DN6" s="624"/>
      <c r="DO6" s="624"/>
      <c r="DP6" s="625"/>
      <c r="DQ6" s="632">
        <v>28063</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91</v>
      </c>
      <c r="S7" s="624"/>
      <c r="T7" s="624"/>
      <c r="U7" s="624"/>
      <c r="V7" s="624"/>
      <c r="W7" s="624"/>
      <c r="X7" s="624"/>
      <c r="Y7" s="625"/>
      <c r="Z7" s="626">
        <v>0</v>
      </c>
      <c r="AA7" s="626"/>
      <c r="AB7" s="626"/>
      <c r="AC7" s="626"/>
      <c r="AD7" s="627">
        <v>91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21224</v>
      </c>
      <c r="BH7" s="624"/>
      <c r="BI7" s="624"/>
      <c r="BJ7" s="624"/>
      <c r="BK7" s="624"/>
      <c r="BL7" s="624"/>
      <c r="BM7" s="624"/>
      <c r="BN7" s="625"/>
      <c r="BO7" s="626">
        <v>41</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212614</v>
      </c>
      <c r="CS7" s="624"/>
      <c r="CT7" s="624"/>
      <c r="CU7" s="624"/>
      <c r="CV7" s="624"/>
      <c r="CW7" s="624"/>
      <c r="CX7" s="624"/>
      <c r="CY7" s="625"/>
      <c r="CZ7" s="626">
        <v>13</v>
      </c>
      <c r="DA7" s="626"/>
      <c r="DB7" s="626"/>
      <c r="DC7" s="626"/>
      <c r="DD7" s="632">
        <v>9482</v>
      </c>
      <c r="DE7" s="624"/>
      <c r="DF7" s="624"/>
      <c r="DG7" s="624"/>
      <c r="DH7" s="624"/>
      <c r="DI7" s="624"/>
      <c r="DJ7" s="624"/>
      <c r="DK7" s="624"/>
      <c r="DL7" s="624"/>
      <c r="DM7" s="624"/>
      <c r="DN7" s="624"/>
      <c r="DO7" s="624"/>
      <c r="DP7" s="625"/>
      <c r="DQ7" s="632">
        <v>186848</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284</v>
      </c>
      <c r="S8" s="624"/>
      <c r="T8" s="624"/>
      <c r="U8" s="624"/>
      <c r="V8" s="624"/>
      <c r="W8" s="624"/>
      <c r="X8" s="624"/>
      <c r="Y8" s="625"/>
      <c r="Z8" s="626">
        <v>0</v>
      </c>
      <c r="AA8" s="626"/>
      <c r="AB8" s="626"/>
      <c r="AC8" s="626"/>
      <c r="AD8" s="627">
        <v>284</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831</v>
      </c>
      <c r="BH8" s="624"/>
      <c r="BI8" s="624"/>
      <c r="BJ8" s="624"/>
      <c r="BK8" s="624"/>
      <c r="BL8" s="624"/>
      <c r="BM8" s="624"/>
      <c r="BN8" s="625"/>
      <c r="BO8" s="626">
        <v>1.6</v>
      </c>
      <c r="BP8" s="626"/>
      <c r="BQ8" s="626"/>
      <c r="BR8" s="626"/>
      <c r="BS8" s="632" t="s">
        <v>103</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172315</v>
      </c>
      <c r="CS8" s="624"/>
      <c r="CT8" s="624"/>
      <c r="CU8" s="624"/>
      <c r="CV8" s="624"/>
      <c r="CW8" s="624"/>
      <c r="CX8" s="624"/>
      <c r="CY8" s="625"/>
      <c r="CZ8" s="626">
        <v>10.6</v>
      </c>
      <c r="DA8" s="626"/>
      <c r="DB8" s="626"/>
      <c r="DC8" s="626"/>
      <c r="DD8" s="632" t="s">
        <v>207</v>
      </c>
      <c r="DE8" s="624"/>
      <c r="DF8" s="624"/>
      <c r="DG8" s="624"/>
      <c r="DH8" s="624"/>
      <c r="DI8" s="624"/>
      <c r="DJ8" s="624"/>
      <c r="DK8" s="624"/>
      <c r="DL8" s="624"/>
      <c r="DM8" s="624"/>
      <c r="DN8" s="624"/>
      <c r="DO8" s="624"/>
      <c r="DP8" s="625"/>
      <c r="DQ8" s="632">
        <v>112473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262</v>
      </c>
      <c r="S9" s="624"/>
      <c r="T9" s="624"/>
      <c r="U9" s="624"/>
      <c r="V9" s="624"/>
      <c r="W9" s="624"/>
      <c r="X9" s="624"/>
      <c r="Y9" s="625"/>
      <c r="Z9" s="626">
        <v>0</v>
      </c>
      <c r="AA9" s="626"/>
      <c r="AB9" s="626"/>
      <c r="AC9" s="626"/>
      <c r="AD9" s="627">
        <v>262</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18443</v>
      </c>
      <c r="BH9" s="624"/>
      <c r="BI9" s="624"/>
      <c r="BJ9" s="624"/>
      <c r="BK9" s="624"/>
      <c r="BL9" s="624"/>
      <c r="BM9" s="624"/>
      <c r="BN9" s="625"/>
      <c r="BO9" s="626">
        <v>35.6</v>
      </c>
      <c r="BP9" s="626"/>
      <c r="BQ9" s="626"/>
      <c r="BR9" s="626"/>
      <c r="BS9" s="632" t="s">
        <v>103</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59330</v>
      </c>
      <c r="CS9" s="624"/>
      <c r="CT9" s="624"/>
      <c r="CU9" s="624"/>
      <c r="CV9" s="624"/>
      <c r="CW9" s="624"/>
      <c r="CX9" s="624"/>
      <c r="CY9" s="625"/>
      <c r="CZ9" s="626">
        <v>3.6</v>
      </c>
      <c r="DA9" s="626"/>
      <c r="DB9" s="626"/>
      <c r="DC9" s="626"/>
      <c r="DD9" s="632" t="s">
        <v>103</v>
      </c>
      <c r="DE9" s="624"/>
      <c r="DF9" s="624"/>
      <c r="DG9" s="624"/>
      <c r="DH9" s="624"/>
      <c r="DI9" s="624"/>
      <c r="DJ9" s="624"/>
      <c r="DK9" s="624"/>
      <c r="DL9" s="624"/>
      <c r="DM9" s="624"/>
      <c r="DN9" s="624"/>
      <c r="DO9" s="624"/>
      <c r="DP9" s="625"/>
      <c r="DQ9" s="632">
        <v>57920</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12856</v>
      </c>
      <c r="S10" s="624"/>
      <c r="T10" s="624"/>
      <c r="U10" s="624"/>
      <c r="V10" s="624"/>
      <c r="W10" s="624"/>
      <c r="X10" s="624"/>
      <c r="Y10" s="625"/>
      <c r="Z10" s="626">
        <v>0.6</v>
      </c>
      <c r="AA10" s="626"/>
      <c r="AB10" s="626"/>
      <c r="AC10" s="626"/>
      <c r="AD10" s="627">
        <v>12856</v>
      </c>
      <c r="AE10" s="627"/>
      <c r="AF10" s="627"/>
      <c r="AG10" s="627"/>
      <c r="AH10" s="627"/>
      <c r="AI10" s="627"/>
      <c r="AJ10" s="627"/>
      <c r="AK10" s="627"/>
      <c r="AL10" s="628">
        <v>1.5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1605</v>
      </c>
      <c r="BH10" s="624"/>
      <c r="BI10" s="624"/>
      <c r="BJ10" s="624"/>
      <c r="BK10" s="624"/>
      <c r="BL10" s="624"/>
      <c r="BM10" s="624"/>
      <c r="BN10" s="625"/>
      <c r="BO10" s="626">
        <v>3.1</v>
      </c>
      <c r="BP10" s="626"/>
      <c r="BQ10" s="626"/>
      <c r="BR10" s="626"/>
      <c r="BS10" s="632" t="s">
        <v>103</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103</v>
      </c>
      <c r="CS10" s="624"/>
      <c r="CT10" s="624"/>
      <c r="CU10" s="624"/>
      <c r="CV10" s="624"/>
      <c r="CW10" s="624"/>
      <c r="CX10" s="624"/>
      <c r="CY10" s="625"/>
      <c r="CZ10" s="626" t="s">
        <v>103</v>
      </c>
      <c r="DA10" s="626"/>
      <c r="DB10" s="626"/>
      <c r="DC10" s="626"/>
      <c r="DD10" s="632" t="s">
        <v>103</v>
      </c>
      <c r="DE10" s="624"/>
      <c r="DF10" s="624"/>
      <c r="DG10" s="624"/>
      <c r="DH10" s="624"/>
      <c r="DI10" s="624"/>
      <c r="DJ10" s="624"/>
      <c r="DK10" s="624"/>
      <c r="DL10" s="624"/>
      <c r="DM10" s="624"/>
      <c r="DN10" s="624"/>
      <c r="DO10" s="624"/>
      <c r="DP10" s="625"/>
      <c r="DQ10" s="632" t="s">
        <v>103</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103</v>
      </c>
      <c r="S11" s="624"/>
      <c r="T11" s="624"/>
      <c r="U11" s="624"/>
      <c r="V11" s="624"/>
      <c r="W11" s="624"/>
      <c r="X11" s="624"/>
      <c r="Y11" s="625"/>
      <c r="Z11" s="626" t="s">
        <v>103</v>
      </c>
      <c r="AA11" s="626"/>
      <c r="AB11" s="626"/>
      <c r="AC11" s="626"/>
      <c r="AD11" s="627" t="s">
        <v>103</v>
      </c>
      <c r="AE11" s="627"/>
      <c r="AF11" s="627"/>
      <c r="AG11" s="627"/>
      <c r="AH11" s="627"/>
      <c r="AI11" s="627"/>
      <c r="AJ11" s="627"/>
      <c r="AK11" s="627"/>
      <c r="AL11" s="628" t="s">
        <v>103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345</v>
      </c>
      <c r="BH11" s="624"/>
      <c r="BI11" s="624"/>
      <c r="BJ11" s="624"/>
      <c r="BK11" s="624"/>
      <c r="BL11" s="624"/>
      <c r="BM11" s="624"/>
      <c r="BN11" s="625"/>
      <c r="BO11" s="626">
        <v>0.7</v>
      </c>
      <c r="BP11" s="626"/>
      <c r="BQ11" s="626"/>
      <c r="BR11" s="626"/>
      <c r="BS11" s="632" t="s">
        <v>103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188958</v>
      </c>
      <c r="CS11" s="624"/>
      <c r="CT11" s="624"/>
      <c r="CU11" s="624"/>
      <c r="CV11" s="624"/>
      <c r="CW11" s="624"/>
      <c r="CX11" s="624"/>
      <c r="CY11" s="625"/>
      <c r="CZ11" s="626">
        <v>11.6</v>
      </c>
      <c r="DA11" s="626"/>
      <c r="DB11" s="626"/>
      <c r="DC11" s="626"/>
      <c r="DD11" s="632">
        <v>164176</v>
      </c>
      <c r="DE11" s="624"/>
      <c r="DF11" s="624"/>
      <c r="DG11" s="624"/>
      <c r="DH11" s="624"/>
      <c r="DI11" s="624"/>
      <c r="DJ11" s="624"/>
      <c r="DK11" s="624"/>
      <c r="DL11" s="624"/>
      <c r="DM11" s="624"/>
      <c r="DN11" s="624"/>
      <c r="DO11" s="624"/>
      <c r="DP11" s="625"/>
      <c r="DQ11" s="632">
        <v>55818</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103</v>
      </c>
      <c r="S12" s="624"/>
      <c r="T12" s="624"/>
      <c r="U12" s="624"/>
      <c r="V12" s="624"/>
      <c r="W12" s="624"/>
      <c r="X12" s="624"/>
      <c r="Y12" s="625"/>
      <c r="Z12" s="626" t="s">
        <v>103</v>
      </c>
      <c r="AA12" s="626"/>
      <c r="AB12" s="626"/>
      <c r="AC12" s="626"/>
      <c r="AD12" s="627" t="s">
        <v>103</v>
      </c>
      <c r="AE12" s="627"/>
      <c r="AF12" s="627"/>
      <c r="AG12" s="627"/>
      <c r="AH12" s="627"/>
      <c r="AI12" s="627"/>
      <c r="AJ12" s="627"/>
      <c r="AK12" s="627"/>
      <c r="AL12" s="628" t="s">
        <v>103</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17360</v>
      </c>
      <c r="BH12" s="624"/>
      <c r="BI12" s="624"/>
      <c r="BJ12" s="624"/>
      <c r="BK12" s="624"/>
      <c r="BL12" s="624"/>
      <c r="BM12" s="624"/>
      <c r="BN12" s="625"/>
      <c r="BO12" s="626">
        <v>33.5</v>
      </c>
      <c r="BP12" s="626"/>
      <c r="BQ12" s="626"/>
      <c r="BR12" s="626"/>
      <c r="BS12" s="632" t="s">
        <v>103</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262368</v>
      </c>
      <c r="CS12" s="624"/>
      <c r="CT12" s="624"/>
      <c r="CU12" s="624"/>
      <c r="CV12" s="624"/>
      <c r="CW12" s="624"/>
      <c r="CX12" s="624"/>
      <c r="CY12" s="625"/>
      <c r="CZ12" s="626">
        <v>16.100000000000001</v>
      </c>
      <c r="DA12" s="626"/>
      <c r="DB12" s="626"/>
      <c r="DC12" s="626"/>
      <c r="DD12" s="632">
        <v>15387</v>
      </c>
      <c r="DE12" s="624"/>
      <c r="DF12" s="624"/>
      <c r="DG12" s="624"/>
      <c r="DH12" s="624"/>
      <c r="DI12" s="624"/>
      <c r="DJ12" s="624"/>
      <c r="DK12" s="624"/>
      <c r="DL12" s="624"/>
      <c r="DM12" s="624"/>
      <c r="DN12" s="624"/>
      <c r="DO12" s="624"/>
      <c r="DP12" s="625"/>
      <c r="DQ12" s="632">
        <v>74961</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1176</v>
      </c>
      <c r="S13" s="624"/>
      <c r="T13" s="624"/>
      <c r="U13" s="624"/>
      <c r="V13" s="624"/>
      <c r="W13" s="624"/>
      <c r="X13" s="624"/>
      <c r="Y13" s="625"/>
      <c r="Z13" s="626">
        <v>0.1</v>
      </c>
      <c r="AA13" s="626"/>
      <c r="AB13" s="626"/>
      <c r="AC13" s="626"/>
      <c r="AD13" s="627">
        <v>1176</v>
      </c>
      <c r="AE13" s="627"/>
      <c r="AF13" s="627"/>
      <c r="AG13" s="627"/>
      <c r="AH13" s="627"/>
      <c r="AI13" s="627"/>
      <c r="AJ13" s="627"/>
      <c r="AK13" s="627"/>
      <c r="AL13" s="628">
        <v>0.1</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13612</v>
      </c>
      <c r="BH13" s="624"/>
      <c r="BI13" s="624"/>
      <c r="BJ13" s="624"/>
      <c r="BK13" s="624"/>
      <c r="BL13" s="624"/>
      <c r="BM13" s="624"/>
      <c r="BN13" s="625"/>
      <c r="BO13" s="626">
        <v>26.3</v>
      </c>
      <c r="BP13" s="626"/>
      <c r="BQ13" s="626"/>
      <c r="BR13" s="626"/>
      <c r="BS13" s="632" t="s">
        <v>103</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233855</v>
      </c>
      <c r="CS13" s="624"/>
      <c r="CT13" s="624"/>
      <c r="CU13" s="624"/>
      <c r="CV13" s="624"/>
      <c r="CW13" s="624"/>
      <c r="CX13" s="624"/>
      <c r="CY13" s="625"/>
      <c r="CZ13" s="626">
        <v>14.3</v>
      </c>
      <c r="DA13" s="626"/>
      <c r="DB13" s="626"/>
      <c r="DC13" s="626"/>
      <c r="DD13" s="632">
        <v>53491</v>
      </c>
      <c r="DE13" s="624"/>
      <c r="DF13" s="624"/>
      <c r="DG13" s="624"/>
      <c r="DH13" s="624"/>
      <c r="DI13" s="624"/>
      <c r="DJ13" s="624"/>
      <c r="DK13" s="624"/>
      <c r="DL13" s="624"/>
      <c r="DM13" s="624"/>
      <c r="DN13" s="624"/>
      <c r="DO13" s="624"/>
      <c r="DP13" s="625"/>
      <c r="DQ13" s="632">
        <v>90634</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103</v>
      </c>
      <c r="S14" s="624"/>
      <c r="T14" s="624"/>
      <c r="U14" s="624"/>
      <c r="V14" s="624"/>
      <c r="W14" s="624"/>
      <c r="X14" s="624"/>
      <c r="Y14" s="625"/>
      <c r="Z14" s="626" t="s">
        <v>103</v>
      </c>
      <c r="AA14" s="626"/>
      <c r="AB14" s="626"/>
      <c r="AC14" s="626"/>
      <c r="AD14" s="627" t="s">
        <v>103</v>
      </c>
      <c r="AE14" s="627"/>
      <c r="AF14" s="627"/>
      <c r="AG14" s="627"/>
      <c r="AH14" s="627"/>
      <c r="AI14" s="627"/>
      <c r="AJ14" s="627"/>
      <c r="AK14" s="627"/>
      <c r="AL14" s="628" t="s">
        <v>103</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1582</v>
      </c>
      <c r="BH14" s="624"/>
      <c r="BI14" s="624"/>
      <c r="BJ14" s="624"/>
      <c r="BK14" s="624"/>
      <c r="BL14" s="624"/>
      <c r="BM14" s="624"/>
      <c r="BN14" s="625"/>
      <c r="BO14" s="626">
        <v>3.1</v>
      </c>
      <c r="BP14" s="626"/>
      <c r="BQ14" s="626"/>
      <c r="BR14" s="626"/>
      <c r="BS14" s="632" t="s">
        <v>103</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175756</v>
      </c>
      <c r="CS14" s="624"/>
      <c r="CT14" s="624"/>
      <c r="CU14" s="624"/>
      <c r="CV14" s="624"/>
      <c r="CW14" s="624"/>
      <c r="CX14" s="624"/>
      <c r="CY14" s="625"/>
      <c r="CZ14" s="626">
        <v>10.8</v>
      </c>
      <c r="DA14" s="626"/>
      <c r="DB14" s="626"/>
      <c r="DC14" s="626"/>
      <c r="DD14" s="632">
        <v>115977</v>
      </c>
      <c r="DE14" s="624"/>
      <c r="DF14" s="624"/>
      <c r="DG14" s="624"/>
      <c r="DH14" s="624"/>
      <c r="DI14" s="624"/>
      <c r="DJ14" s="624"/>
      <c r="DK14" s="624"/>
      <c r="DL14" s="624"/>
      <c r="DM14" s="624"/>
      <c r="DN14" s="624"/>
      <c r="DO14" s="624"/>
      <c r="DP14" s="625"/>
      <c r="DQ14" s="632">
        <v>59713</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t="s">
        <v>103</v>
      </c>
      <c r="S15" s="624"/>
      <c r="T15" s="624"/>
      <c r="U15" s="624"/>
      <c r="V15" s="624"/>
      <c r="W15" s="624"/>
      <c r="X15" s="624"/>
      <c r="Y15" s="625"/>
      <c r="Z15" s="626" t="s">
        <v>103</v>
      </c>
      <c r="AA15" s="626"/>
      <c r="AB15" s="626"/>
      <c r="AC15" s="626"/>
      <c r="AD15" s="627" t="s">
        <v>103</v>
      </c>
      <c r="AE15" s="627"/>
      <c r="AF15" s="627"/>
      <c r="AG15" s="627"/>
      <c r="AH15" s="627"/>
      <c r="AI15" s="627"/>
      <c r="AJ15" s="627"/>
      <c r="AK15" s="627"/>
      <c r="AL15" s="628" t="s">
        <v>103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2230</v>
      </c>
      <c r="BH15" s="624"/>
      <c r="BI15" s="624"/>
      <c r="BJ15" s="624"/>
      <c r="BK15" s="624"/>
      <c r="BL15" s="624"/>
      <c r="BM15" s="624"/>
      <c r="BN15" s="625"/>
      <c r="BO15" s="626">
        <v>4.3</v>
      </c>
      <c r="BP15" s="626"/>
      <c r="BQ15" s="626"/>
      <c r="BR15" s="626"/>
      <c r="BS15" s="632" t="s">
        <v>103</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94884</v>
      </c>
      <c r="CS15" s="624"/>
      <c r="CT15" s="624"/>
      <c r="CU15" s="624"/>
      <c r="CV15" s="624"/>
      <c r="CW15" s="624"/>
      <c r="CX15" s="624"/>
      <c r="CY15" s="625"/>
      <c r="CZ15" s="626">
        <v>5.8</v>
      </c>
      <c r="DA15" s="626"/>
      <c r="DB15" s="626"/>
      <c r="DC15" s="626"/>
      <c r="DD15" s="632">
        <v>2528</v>
      </c>
      <c r="DE15" s="624"/>
      <c r="DF15" s="624"/>
      <c r="DG15" s="624"/>
      <c r="DH15" s="624"/>
      <c r="DI15" s="624"/>
      <c r="DJ15" s="624"/>
      <c r="DK15" s="624"/>
      <c r="DL15" s="624"/>
      <c r="DM15" s="624"/>
      <c r="DN15" s="624"/>
      <c r="DO15" s="624"/>
      <c r="DP15" s="625"/>
      <c r="DQ15" s="632">
        <v>86396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968949</v>
      </c>
      <c r="S16" s="624"/>
      <c r="T16" s="624"/>
      <c r="U16" s="624"/>
      <c r="V16" s="624"/>
      <c r="W16" s="624"/>
      <c r="X16" s="624"/>
      <c r="Y16" s="625"/>
      <c r="Z16" s="626">
        <v>46.6</v>
      </c>
      <c r="AA16" s="626"/>
      <c r="AB16" s="626"/>
      <c r="AC16" s="626"/>
      <c r="AD16" s="627">
        <v>783674</v>
      </c>
      <c r="AE16" s="627"/>
      <c r="AF16" s="627"/>
      <c r="AG16" s="627"/>
      <c r="AH16" s="627"/>
      <c r="AI16" s="627"/>
      <c r="AJ16" s="627"/>
      <c r="AK16" s="627"/>
      <c r="AL16" s="628">
        <v>89.7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103</v>
      </c>
      <c r="BH16" s="624"/>
      <c r="BI16" s="624"/>
      <c r="BJ16" s="624"/>
      <c r="BK16" s="624"/>
      <c r="BL16" s="624"/>
      <c r="BM16" s="624"/>
      <c r="BN16" s="625"/>
      <c r="BO16" s="626" t="s">
        <v>103</v>
      </c>
      <c r="BP16" s="626"/>
      <c r="BQ16" s="626"/>
      <c r="BR16" s="626"/>
      <c r="BS16" s="632" t="s">
        <v>103</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91790</v>
      </c>
      <c r="CS16" s="624"/>
      <c r="CT16" s="624"/>
      <c r="CU16" s="624"/>
      <c r="CV16" s="624"/>
      <c r="CW16" s="624"/>
      <c r="CX16" s="624"/>
      <c r="CY16" s="625"/>
      <c r="CZ16" s="626">
        <v>5.6</v>
      </c>
      <c r="DA16" s="626"/>
      <c r="DB16" s="626"/>
      <c r="DC16" s="626"/>
      <c r="DD16" s="632" t="s">
        <v>103</v>
      </c>
      <c r="DE16" s="624"/>
      <c r="DF16" s="624"/>
      <c r="DG16" s="624"/>
      <c r="DH16" s="624"/>
      <c r="DI16" s="624"/>
      <c r="DJ16" s="624"/>
      <c r="DK16" s="624"/>
      <c r="DL16" s="624"/>
      <c r="DM16" s="624"/>
      <c r="DN16" s="624"/>
      <c r="DO16" s="624"/>
      <c r="DP16" s="625"/>
      <c r="DQ16" s="632">
        <v>60</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783674</v>
      </c>
      <c r="S17" s="624"/>
      <c r="T17" s="624"/>
      <c r="U17" s="624"/>
      <c r="V17" s="624"/>
      <c r="W17" s="624"/>
      <c r="X17" s="624"/>
      <c r="Y17" s="625"/>
      <c r="Z17" s="626">
        <v>37.700000000000003</v>
      </c>
      <c r="AA17" s="626"/>
      <c r="AB17" s="626"/>
      <c r="AC17" s="626"/>
      <c r="AD17" s="627">
        <v>783674</v>
      </c>
      <c r="AE17" s="627"/>
      <c r="AF17" s="627"/>
      <c r="AG17" s="627"/>
      <c r="AH17" s="627"/>
      <c r="AI17" s="627"/>
      <c r="AJ17" s="627"/>
      <c r="AK17" s="627"/>
      <c r="AL17" s="628">
        <v>89.7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103</v>
      </c>
      <c r="BH17" s="624"/>
      <c r="BI17" s="624"/>
      <c r="BJ17" s="624"/>
      <c r="BK17" s="624"/>
      <c r="BL17" s="624"/>
      <c r="BM17" s="624"/>
      <c r="BN17" s="625"/>
      <c r="BO17" s="626" t="s">
        <v>103</v>
      </c>
      <c r="BP17" s="626"/>
      <c r="BQ17" s="626"/>
      <c r="BR17" s="626"/>
      <c r="BS17" s="632" t="s">
        <v>103</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113382</v>
      </c>
      <c r="CS17" s="624"/>
      <c r="CT17" s="624"/>
      <c r="CU17" s="624"/>
      <c r="CV17" s="624"/>
      <c r="CW17" s="624"/>
      <c r="CX17" s="624"/>
      <c r="CY17" s="625"/>
      <c r="CZ17" s="626">
        <v>6.9</v>
      </c>
      <c r="DA17" s="626"/>
      <c r="DB17" s="626"/>
      <c r="DC17" s="626"/>
      <c r="DD17" s="632" t="s">
        <v>103</v>
      </c>
      <c r="DE17" s="624"/>
      <c r="DF17" s="624"/>
      <c r="DG17" s="624"/>
      <c r="DH17" s="624"/>
      <c r="DI17" s="624"/>
      <c r="DJ17" s="624"/>
      <c r="DK17" s="624"/>
      <c r="DL17" s="624"/>
      <c r="DM17" s="624"/>
      <c r="DN17" s="624"/>
      <c r="DO17" s="624"/>
      <c r="DP17" s="625"/>
      <c r="DQ17" s="632">
        <v>112189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185275</v>
      </c>
      <c r="S18" s="624"/>
      <c r="T18" s="624"/>
      <c r="U18" s="624"/>
      <c r="V18" s="624"/>
      <c r="W18" s="624"/>
      <c r="X18" s="624"/>
      <c r="Y18" s="625"/>
      <c r="Z18" s="626">
        <v>8.9</v>
      </c>
      <c r="AA18" s="626"/>
      <c r="AB18" s="626"/>
      <c r="AC18" s="626"/>
      <c r="AD18" s="627" t="s">
        <v>103</v>
      </c>
      <c r="AE18" s="627"/>
      <c r="AF18" s="627"/>
      <c r="AG18" s="627"/>
      <c r="AH18" s="627"/>
      <c r="AI18" s="627"/>
      <c r="AJ18" s="627"/>
      <c r="AK18" s="627"/>
      <c r="AL18" s="628" t="s">
        <v>103</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103</v>
      </c>
      <c r="BH18" s="624"/>
      <c r="BI18" s="624"/>
      <c r="BJ18" s="624"/>
      <c r="BK18" s="624"/>
      <c r="BL18" s="624"/>
      <c r="BM18" s="624"/>
      <c r="BN18" s="625"/>
      <c r="BO18" s="626" t="s">
        <v>103</v>
      </c>
      <c r="BP18" s="626"/>
      <c r="BQ18" s="626"/>
      <c r="BR18" s="626"/>
      <c r="BS18" s="632" t="s">
        <v>103</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103</v>
      </c>
      <c r="CS18" s="624"/>
      <c r="CT18" s="624"/>
      <c r="CU18" s="624"/>
      <c r="CV18" s="624"/>
      <c r="CW18" s="624"/>
      <c r="CX18" s="624"/>
      <c r="CY18" s="625"/>
      <c r="CZ18" s="626" t="s">
        <v>103</v>
      </c>
      <c r="DA18" s="626"/>
      <c r="DB18" s="626"/>
      <c r="DC18" s="626"/>
      <c r="DD18" s="632" t="s">
        <v>103</v>
      </c>
      <c r="DE18" s="624"/>
      <c r="DF18" s="624"/>
      <c r="DG18" s="624"/>
      <c r="DH18" s="624"/>
      <c r="DI18" s="624"/>
      <c r="DJ18" s="624"/>
      <c r="DK18" s="624"/>
      <c r="DL18" s="624"/>
      <c r="DM18" s="624"/>
      <c r="DN18" s="624"/>
      <c r="DO18" s="624"/>
      <c r="DP18" s="625"/>
      <c r="DQ18" s="632" t="s">
        <v>103</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103</v>
      </c>
      <c r="S19" s="624"/>
      <c r="T19" s="624"/>
      <c r="U19" s="624"/>
      <c r="V19" s="624"/>
      <c r="W19" s="624"/>
      <c r="X19" s="624"/>
      <c r="Y19" s="625"/>
      <c r="Z19" s="626" t="s">
        <v>103</v>
      </c>
      <c r="AA19" s="626"/>
      <c r="AB19" s="626"/>
      <c r="AC19" s="626"/>
      <c r="AD19" s="627" t="s">
        <v>103</v>
      </c>
      <c r="AE19" s="627"/>
      <c r="AF19" s="627"/>
      <c r="AG19" s="627"/>
      <c r="AH19" s="627"/>
      <c r="AI19" s="627"/>
      <c r="AJ19" s="627"/>
      <c r="AK19" s="627"/>
      <c r="AL19" s="628" t="s">
        <v>103</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9400</v>
      </c>
      <c r="BH19" s="624"/>
      <c r="BI19" s="624"/>
      <c r="BJ19" s="624"/>
      <c r="BK19" s="624"/>
      <c r="BL19" s="624"/>
      <c r="BM19" s="624"/>
      <c r="BN19" s="625"/>
      <c r="BO19" s="626">
        <v>18.100000000000001</v>
      </c>
      <c r="BP19" s="626"/>
      <c r="BQ19" s="626"/>
      <c r="BR19" s="626"/>
      <c r="BS19" s="632" t="s">
        <v>103</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103</v>
      </c>
      <c r="CS19" s="624"/>
      <c r="CT19" s="624"/>
      <c r="CU19" s="624"/>
      <c r="CV19" s="624"/>
      <c r="CW19" s="624"/>
      <c r="CX19" s="624"/>
      <c r="CY19" s="625"/>
      <c r="CZ19" s="626" t="s">
        <v>103</v>
      </c>
      <c r="DA19" s="626"/>
      <c r="DB19" s="626"/>
      <c r="DC19" s="626"/>
      <c r="DD19" s="632" t="s">
        <v>103</v>
      </c>
      <c r="DE19" s="624"/>
      <c r="DF19" s="624"/>
      <c r="DG19" s="624"/>
      <c r="DH19" s="624"/>
      <c r="DI19" s="624"/>
      <c r="DJ19" s="624"/>
      <c r="DK19" s="624"/>
      <c r="DL19" s="624"/>
      <c r="DM19" s="624"/>
      <c r="DN19" s="624"/>
      <c r="DO19" s="624"/>
      <c r="DP19" s="625"/>
      <c r="DQ19" s="632" t="s">
        <v>103</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1040799</v>
      </c>
      <c r="S20" s="624"/>
      <c r="T20" s="624"/>
      <c r="U20" s="624"/>
      <c r="V20" s="624"/>
      <c r="W20" s="624"/>
      <c r="X20" s="624"/>
      <c r="Y20" s="625"/>
      <c r="Z20" s="626">
        <v>50</v>
      </c>
      <c r="AA20" s="626"/>
      <c r="AB20" s="626"/>
      <c r="AC20" s="626"/>
      <c r="AD20" s="627">
        <v>855524</v>
      </c>
      <c r="AE20" s="627"/>
      <c r="AF20" s="627"/>
      <c r="AG20" s="627"/>
      <c r="AH20" s="627"/>
      <c r="AI20" s="627"/>
      <c r="AJ20" s="627"/>
      <c r="AK20" s="627"/>
      <c r="AL20" s="628">
        <v>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9400</v>
      </c>
      <c r="BH20" s="624"/>
      <c r="BI20" s="624"/>
      <c r="BJ20" s="624"/>
      <c r="BK20" s="624"/>
      <c r="BL20" s="624"/>
      <c r="BM20" s="624"/>
      <c r="BN20" s="625"/>
      <c r="BO20" s="626">
        <v>18.100000000000001</v>
      </c>
      <c r="BP20" s="626"/>
      <c r="BQ20" s="626"/>
      <c r="BR20" s="626"/>
      <c r="BS20" s="632" t="s">
        <v>103</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1633315</v>
      </c>
      <c r="CS20" s="624"/>
      <c r="CT20" s="624"/>
      <c r="CU20" s="624"/>
      <c r="CV20" s="624"/>
      <c r="CW20" s="624"/>
      <c r="CX20" s="624"/>
      <c r="CY20" s="625"/>
      <c r="CZ20" s="626">
        <v>100</v>
      </c>
      <c r="DA20" s="626"/>
      <c r="DB20" s="626"/>
      <c r="DC20" s="626"/>
      <c r="DD20" s="632">
        <v>361041</v>
      </c>
      <c r="DE20" s="624"/>
      <c r="DF20" s="624"/>
      <c r="DG20" s="624"/>
      <c r="DH20" s="624"/>
      <c r="DI20" s="624"/>
      <c r="DJ20" s="624"/>
      <c r="DK20" s="624"/>
      <c r="DL20" s="624"/>
      <c r="DM20" s="624"/>
      <c r="DN20" s="624"/>
      <c r="DO20" s="624"/>
      <c r="DP20" s="625"/>
      <c r="DQ20" s="632">
        <v>865075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t="s">
        <v>103</v>
      </c>
      <c r="S21" s="624"/>
      <c r="T21" s="624"/>
      <c r="U21" s="624"/>
      <c r="V21" s="624"/>
      <c r="W21" s="624"/>
      <c r="X21" s="624"/>
      <c r="Y21" s="625"/>
      <c r="Z21" s="626" t="s">
        <v>103</v>
      </c>
      <c r="AA21" s="626"/>
      <c r="AB21" s="626"/>
      <c r="AC21" s="626"/>
      <c r="AD21" s="627" t="s">
        <v>103</v>
      </c>
      <c r="AE21" s="627"/>
      <c r="AF21" s="627"/>
      <c r="AG21" s="627"/>
      <c r="AH21" s="627"/>
      <c r="AI21" s="627"/>
      <c r="AJ21" s="627"/>
      <c r="AK21" s="627"/>
      <c r="AL21" s="628" t="s">
        <v>103</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9400</v>
      </c>
      <c r="BH21" s="624"/>
      <c r="BI21" s="624"/>
      <c r="BJ21" s="624"/>
      <c r="BK21" s="624"/>
      <c r="BL21" s="624"/>
      <c r="BM21" s="624"/>
      <c r="BN21" s="625"/>
      <c r="BO21" s="626">
        <v>18.100000000000001</v>
      </c>
      <c r="BP21" s="626"/>
      <c r="BQ21" s="626"/>
      <c r="BR21" s="626"/>
      <c r="BS21" s="632" t="s">
        <v>103</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2165</v>
      </c>
      <c r="S22" s="624"/>
      <c r="T22" s="624"/>
      <c r="U22" s="624"/>
      <c r="V22" s="624"/>
      <c r="W22" s="624"/>
      <c r="X22" s="624"/>
      <c r="Y22" s="625"/>
      <c r="Z22" s="626">
        <v>0.1</v>
      </c>
      <c r="AA22" s="626"/>
      <c r="AB22" s="626"/>
      <c r="AC22" s="626"/>
      <c r="AD22" s="627" t="s">
        <v>103</v>
      </c>
      <c r="AE22" s="627"/>
      <c r="AF22" s="627"/>
      <c r="AG22" s="627"/>
      <c r="AH22" s="627"/>
      <c r="AI22" s="627"/>
      <c r="AJ22" s="627"/>
      <c r="AK22" s="627"/>
      <c r="AL22" s="628" t="s">
        <v>103</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103</v>
      </c>
      <c r="BH22" s="624"/>
      <c r="BI22" s="624"/>
      <c r="BJ22" s="624"/>
      <c r="BK22" s="624"/>
      <c r="BL22" s="624"/>
      <c r="BM22" s="624"/>
      <c r="BN22" s="625"/>
      <c r="BO22" s="626" t="s">
        <v>103</v>
      </c>
      <c r="BP22" s="626"/>
      <c r="BQ22" s="626"/>
      <c r="BR22" s="626"/>
      <c r="BS22" s="632" t="s">
        <v>103</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185907</v>
      </c>
      <c r="S23" s="624"/>
      <c r="T23" s="624"/>
      <c r="U23" s="624"/>
      <c r="V23" s="624"/>
      <c r="W23" s="624"/>
      <c r="X23" s="624"/>
      <c r="Y23" s="625"/>
      <c r="Z23" s="626">
        <v>8.9</v>
      </c>
      <c r="AA23" s="626"/>
      <c r="AB23" s="626"/>
      <c r="AC23" s="626"/>
      <c r="AD23" s="627">
        <v>493</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103</v>
      </c>
      <c r="BH23" s="624"/>
      <c r="BI23" s="624"/>
      <c r="BJ23" s="624"/>
      <c r="BK23" s="624"/>
      <c r="BL23" s="624"/>
      <c r="BM23" s="624"/>
      <c r="BN23" s="625"/>
      <c r="BO23" s="626" t="s">
        <v>103</v>
      </c>
      <c r="BP23" s="626"/>
      <c r="BQ23" s="626"/>
      <c r="BR23" s="626"/>
      <c r="BS23" s="632" t="s">
        <v>103</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459</v>
      </c>
      <c r="S24" s="624"/>
      <c r="T24" s="624"/>
      <c r="U24" s="624"/>
      <c r="V24" s="624"/>
      <c r="W24" s="624"/>
      <c r="X24" s="624"/>
      <c r="Y24" s="625"/>
      <c r="Z24" s="626">
        <v>0</v>
      </c>
      <c r="AA24" s="626"/>
      <c r="AB24" s="626"/>
      <c r="AC24" s="626"/>
      <c r="AD24" s="627" t="s">
        <v>103</v>
      </c>
      <c r="AE24" s="627"/>
      <c r="AF24" s="627"/>
      <c r="AG24" s="627"/>
      <c r="AH24" s="627"/>
      <c r="AI24" s="627"/>
      <c r="AJ24" s="627"/>
      <c r="AK24" s="627"/>
      <c r="AL24" s="628" t="s">
        <v>103</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103</v>
      </c>
      <c r="BH24" s="624"/>
      <c r="BI24" s="624"/>
      <c r="BJ24" s="624"/>
      <c r="BK24" s="624"/>
      <c r="BL24" s="624"/>
      <c r="BM24" s="624"/>
      <c r="BN24" s="625"/>
      <c r="BO24" s="626" t="s">
        <v>103</v>
      </c>
      <c r="BP24" s="626"/>
      <c r="BQ24" s="626"/>
      <c r="BR24" s="626"/>
      <c r="BS24" s="632" t="s">
        <v>103</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349395</v>
      </c>
      <c r="CS24" s="613"/>
      <c r="CT24" s="613"/>
      <c r="CU24" s="613"/>
      <c r="CV24" s="613"/>
      <c r="CW24" s="613"/>
      <c r="CX24" s="613"/>
      <c r="CY24" s="614"/>
      <c r="CZ24" s="650">
        <v>21.4</v>
      </c>
      <c r="DA24" s="651"/>
      <c r="DB24" s="651"/>
      <c r="DC24" s="652"/>
      <c r="DD24" s="649">
        <v>329318</v>
      </c>
      <c r="DE24" s="613"/>
      <c r="DF24" s="613"/>
      <c r="DG24" s="613"/>
      <c r="DH24" s="613"/>
      <c r="DI24" s="613"/>
      <c r="DJ24" s="613"/>
      <c r="DK24" s="614"/>
      <c r="DL24" s="649">
        <v>320380</v>
      </c>
      <c r="DM24" s="613"/>
      <c r="DN24" s="613"/>
      <c r="DO24" s="613"/>
      <c r="DP24" s="613"/>
      <c r="DQ24" s="613"/>
      <c r="DR24" s="613"/>
      <c r="DS24" s="613"/>
      <c r="DT24" s="613"/>
      <c r="DU24" s="613"/>
      <c r="DV24" s="614"/>
      <c r="DW24" s="617">
        <v>35.1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126274</v>
      </c>
      <c r="S25" s="624"/>
      <c r="T25" s="624"/>
      <c r="U25" s="624"/>
      <c r="V25" s="624"/>
      <c r="W25" s="624"/>
      <c r="X25" s="624"/>
      <c r="Y25" s="625"/>
      <c r="Z25" s="626">
        <v>6.1</v>
      </c>
      <c r="AA25" s="626"/>
      <c r="AB25" s="626"/>
      <c r="AC25" s="626"/>
      <c r="AD25" s="627" t="s">
        <v>103</v>
      </c>
      <c r="AE25" s="627"/>
      <c r="AF25" s="627"/>
      <c r="AG25" s="627"/>
      <c r="AH25" s="627"/>
      <c r="AI25" s="627"/>
      <c r="AJ25" s="627"/>
      <c r="AK25" s="627"/>
      <c r="AL25" s="628" t="s">
        <v>103</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103</v>
      </c>
      <c r="BH25" s="624"/>
      <c r="BI25" s="624"/>
      <c r="BJ25" s="624"/>
      <c r="BK25" s="624"/>
      <c r="BL25" s="624"/>
      <c r="BM25" s="624"/>
      <c r="BN25" s="625"/>
      <c r="BO25" s="626" t="s">
        <v>103</v>
      </c>
      <c r="BP25" s="626"/>
      <c r="BQ25" s="626"/>
      <c r="BR25" s="626"/>
      <c r="BS25" s="632" t="s">
        <v>103</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210254</v>
      </c>
      <c r="CS25" s="655"/>
      <c r="CT25" s="655"/>
      <c r="CU25" s="655"/>
      <c r="CV25" s="655"/>
      <c r="CW25" s="655"/>
      <c r="CX25" s="655"/>
      <c r="CY25" s="656"/>
      <c r="CZ25" s="657">
        <v>12.9</v>
      </c>
      <c r="DA25" s="658"/>
      <c r="DB25" s="658"/>
      <c r="DC25" s="659"/>
      <c r="DD25" s="632">
        <v>207389</v>
      </c>
      <c r="DE25" s="655"/>
      <c r="DF25" s="655"/>
      <c r="DG25" s="655"/>
      <c r="DH25" s="655"/>
      <c r="DI25" s="655"/>
      <c r="DJ25" s="655"/>
      <c r="DK25" s="656"/>
      <c r="DL25" s="632">
        <v>198451</v>
      </c>
      <c r="DM25" s="655"/>
      <c r="DN25" s="655"/>
      <c r="DO25" s="655"/>
      <c r="DP25" s="655"/>
      <c r="DQ25" s="655"/>
      <c r="DR25" s="655"/>
      <c r="DS25" s="655"/>
      <c r="DT25" s="655"/>
      <c r="DU25" s="655"/>
      <c r="DV25" s="656"/>
      <c r="DW25" s="628">
        <v>21.7</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103</v>
      </c>
      <c r="S26" s="624"/>
      <c r="T26" s="624"/>
      <c r="U26" s="624"/>
      <c r="V26" s="624"/>
      <c r="W26" s="624"/>
      <c r="X26" s="624"/>
      <c r="Y26" s="625"/>
      <c r="Z26" s="626" t="s">
        <v>103</v>
      </c>
      <c r="AA26" s="626"/>
      <c r="AB26" s="626"/>
      <c r="AC26" s="626"/>
      <c r="AD26" s="627" t="s">
        <v>103</v>
      </c>
      <c r="AE26" s="627"/>
      <c r="AF26" s="627"/>
      <c r="AG26" s="627"/>
      <c r="AH26" s="627"/>
      <c r="AI26" s="627"/>
      <c r="AJ26" s="627"/>
      <c r="AK26" s="627"/>
      <c r="AL26" s="628" t="s">
        <v>103</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103</v>
      </c>
      <c r="BH26" s="624"/>
      <c r="BI26" s="624"/>
      <c r="BJ26" s="624"/>
      <c r="BK26" s="624"/>
      <c r="BL26" s="624"/>
      <c r="BM26" s="624"/>
      <c r="BN26" s="625"/>
      <c r="BO26" s="626" t="s">
        <v>103</v>
      </c>
      <c r="BP26" s="626"/>
      <c r="BQ26" s="626"/>
      <c r="BR26" s="626"/>
      <c r="BS26" s="632" t="s">
        <v>103</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110664</v>
      </c>
      <c r="CS26" s="624"/>
      <c r="CT26" s="624"/>
      <c r="CU26" s="624"/>
      <c r="CV26" s="624"/>
      <c r="CW26" s="624"/>
      <c r="CX26" s="624"/>
      <c r="CY26" s="625"/>
      <c r="CZ26" s="657">
        <v>6.8</v>
      </c>
      <c r="DA26" s="658"/>
      <c r="DB26" s="658"/>
      <c r="DC26" s="659"/>
      <c r="DD26" s="632">
        <v>108196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25532</v>
      </c>
      <c r="S27" s="624"/>
      <c r="T27" s="624"/>
      <c r="U27" s="624"/>
      <c r="V27" s="624"/>
      <c r="W27" s="624"/>
      <c r="X27" s="624"/>
      <c r="Y27" s="625"/>
      <c r="Z27" s="626">
        <v>1.2</v>
      </c>
      <c r="AA27" s="626"/>
      <c r="AB27" s="626"/>
      <c r="AC27" s="626"/>
      <c r="AD27" s="627" t="s">
        <v>103</v>
      </c>
      <c r="AE27" s="627"/>
      <c r="AF27" s="627"/>
      <c r="AG27" s="627"/>
      <c r="AH27" s="627"/>
      <c r="AI27" s="627"/>
      <c r="AJ27" s="627"/>
      <c r="AK27" s="627"/>
      <c r="AL27" s="628" t="s">
        <v>103</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51796</v>
      </c>
      <c r="BH27" s="624"/>
      <c r="BI27" s="624"/>
      <c r="BJ27" s="624"/>
      <c r="BK27" s="624"/>
      <c r="BL27" s="624"/>
      <c r="BM27" s="624"/>
      <c r="BN27" s="625"/>
      <c r="BO27" s="626">
        <v>100</v>
      </c>
      <c r="BP27" s="626"/>
      <c r="BQ27" s="626"/>
      <c r="BR27" s="626"/>
      <c r="BS27" s="632" t="s">
        <v>103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25759</v>
      </c>
      <c r="CS27" s="655"/>
      <c r="CT27" s="655"/>
      <c r="CU27" s="655"/>
      <c r="CV27" s="655"/>
      <c r="CW27" s="655"/>
      <c r="CX27" s="655"/>
      <c r="CY27" s="656"/>
      <c r="CZ27" s="657">
        <v>1.6</v>
      </c>
      <c r="DA27" s="658"/>
      <c r="DB27" s="658"/>
      <c r="DC27" s="659"/>
      <c r="DD27" s="632">
        <v>9740</v>
      </c>
      <c r="DE27" s="655"/>
      <c r="DF27" s="655"/>
      <c r="DG27" s="655"/>
      <c r="DH27" s="655"/>
      <c r="DI27" s="655"/>
      <c r="DJ27" s="655"/>
      <c r="DK27" s="656"/>
      <c r="DL27" s="632">
        <v>9740</v>
      </c>
      <c r="DM27" s="655"/>
      <c r="DN27" s="655"/>
      <c r="DO27" s="655"/>
      <c r="DP27" s="655"/>
      <c r="DQ27" s="655"/>
      <c r="DR27" s="655"/>
      <c r="DS27" s="655"/>
      <c r="DT27" s="655"/>
      <c r="DU27" s="655"/>
      <c r="DV27" s="656"/>
      <c r="DW27" s="628">
        <v>1.1000000000000001</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2329</v>
      </c>
      <c r="S28" s="624"/>
      <c r="T28" s="624"/>
      <c r="U28" s="624"/>
      <c r="V28" s="624"/>
      <c r="W28" s="624"/>
      <c r="X28" s="624"/>
      <c r="Y28" s="625"/>
      <c r="Z28" s="626">
        <v>0.1</v>
      </c>
      <c r="AA28" s="626"/>
      <c r="AB28" s="626"/>
      <c r="AC28" s="626"/>
      <c r="AD28" s="627">
        <v>1375</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113382</v>
      </c>
      <c r="CS28" s="624"/>
      <c r="CT28" s="624"/>
      <c r="CU28" s="624"/>
      <c r="CV28" s="624"/>
      <c r="CW28" s="624"/>
      <c r="CX28" s="624"/>
      <c r="CY28" s="625"/>
      <c r="CZ28" s="657">
        <v>6.9</v>
      </c>
      <c r="DA28" s="658"/>
      <c r="DB28" s="658"/>
      <c r="DC28" s="659"/>
      <c r="DD28" s="632">
        <v>112189</v>
      </c>
      <c r="DE28" s="624"/>
      <c r="DF28" s="624"/>
      <c r="DG28" s="624"/>
      <c r="DH28" s="624"/>
      <c r="DI28" s="624"/>
      <c r="DJ28" s="624"/>
      <c r="DK28" s="625"/>
      <c r="DL28" s="632">
        <v>112189</v>
      </c>
      <c r="DM28" s="624"/>
      <c r="DN28" s="624"/>
      <c r="DO28" s="624"/>
      <c r="DP28" s="624"/>
      <c r="DQ28" s="624"/>
      <c r="DR28" s="624"/>
      <c r="DS28" s="624"/>
      <c r="DT28" s="624"/>
      <c r="DU28" s="624"/>
      <c r="DV28" s="625"/>
      <c r="DW28" s="628">
        <v>12.3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340</v>
      </c>
      <c r="S29" s="624"/>
      <c r="T29" s="624"/>
      <c r="U29" s="624"/>
      <c r="V29" s="624"/>
      <c r="W29" s="624"/>
      <c r="X29" s="624"/>
      <c r="Y29" s="625"/>
      <c r="Z29" s="626">
        <v>0</v>
      </c>
      <c r="AA29" s="626"/>
      <c r="AB29" s="626"/>
      <c r="AC29" s="626"/>
      <c r="AD29" s="627" t="s">
        <v>103</v>
      </c>
      <c r="AE29" s="627"/>
      <c r="AF29" s="627"/>
      <c r="AG29" s="627"/>
      <c r="AH29" s="627"/>
      <c r="AI29" s="627"/>
      <c r="AJ29" s="627"/>
      <c r="AK29" s="627"/>
      <c r="AL29" s="628" t="s">
        <v>103</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113382</v>
      </c>
      <c r="CS29" s="655"/>
      <c r="CT29" s="655"/>
      <c r="CU29" s="655"/>
      <c r="CV29" s="655"/>
      <c r="CW29" s="655"/>
      <c r="CX29" s="655"/>
      <c r="CY29" s="656"/>
      <c r="CZ29" s="657">
        <v>6.9</v>
      </c>
      <c r="DA29" s="658"/>
      <c r="DB29" s="658"/>
      <c r="DC29" s="659"/>
      <c r="DD29" s="632">
        <v>112189</v>
      </c>
      <c r="DE29" s="655"/>
      <c r="DF29" s="655"/>
      <c r="DG29" s="655"/>
      <c r="DH29" s="655"/>
      <c r="DI29" s="655"/>
      <c r="DJ29" s="655"/>
      <c r="DK29" s="656"/>
      <c r="DL29" s="632">
        <v>112189</v>
      </c>
      <c r="DM29" s="655"/>
      <c r="DN29" s="655"/>
      <c r="DO29" s="655"/>
      <c r="DP29" s="655"/>
      <c r="DQ29" s="655"/>
      <c r="DR29" s="655"/>
      <c r="DS29" s="655"/>
      <c r="DT29" s="655"/>
      <c r="DU29" s="655"/>
      <c r="DV29" s="656"/>
      <c r="DW29" s="628">
        <v>12.3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2268</v>
      </c>
      <c r="S30" s="624"/>
      <c r="T30" s="624"/>
      <c r="U30" s="624"/>
      <c r="V30" s="624"/>
      <c r="W30" s="624"/>
      <c r="X30" s="624"/>
      <c r="Y30" s="625"/>
      <c r="Z30" s="626">
        <v>0.1</v>
      </c>
      <c r="AA30" s="626"/>
      <c r="AB30" s="626"/>
      <c r="AC30" s="626"/>
      <c r="AD30" s="627" t="s">
        <v>103</v>
      </c>
      <c r="AE30" s="627"/>
      <c r="AF30" s="627"/>
      <c r="AG30" s="627"/>
      <c r="AH30" s="627"/>
      <c r="AI30" s="627"/>
      <c r="AJ30" s="627"/>
      <c r="AK30" s="627"/>
      <c r="AL30" s="628" t="s">
        <v>103</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98.4</v>
      </c>
      <c r="BH30" s="682"/>
      <c r="BI30" s="682"/>
      <c r="BJ30" s="682"/>
      <c r="BK30" s="682"/>
      <c r="BL30" s="682"/>
      <c r="BM30" s="618">
        <v>94.5</v>
      </c>
      <c r="BN30" s="682"/>
      <c r="BO30" s="682"/>
      <c r="BP30" s="682"/>
      <c r="BQ30" s="683"/>
      <c r="BR30" s="681">
        <v>99.3</v>
      </c>
      <c r="BS30" s="682"/>
      <c r="BT30" s="682"/>
      <c r="BU30" s="682"/>
      <c r="BV30" s="682"/>
      <c r="BW30" s="682"/>
      <c r="BX30" s="618">
        <v>95.6</v>
      </c>
      <c r="BY30" s="682"/>
      <c r="BZ30" s="682"/>
      <c r="CA30" s="682"/>
      <c r="CB30" s="683"/>
      <c r="CD30" s="686"/>
      <c r="CE30" s="687"/>
      <c r="CF30" s="637" t="s">
        <v>290</v>
      </c>
      <c r="CG30" s="638"/>
      <c r="CH30" s="638"/>
      <c r="CI30" s="638"/>
      <c r="CJ30" s="638"/>
      <c r="CK30" s="638"/>
      <c r="CL30" s="638"/>
      <c r="CM30" s="638"/>
      <c r="CN30" s="638"/>
      <c r="CO30" s="638"/>
      <c r="CP30" s="638"/>
      <c r="CQ30" s="639"/>
      <c r="CR30" s="623">
        <v>103104</v>
      </c>
      <c r="CS30" s="624"/>
      <c r="CT30" s="624"/>
      <c r="CU30" s="624"/>
      <c r="CV30" s="624"/>
      <c r="CW30" s="624"/>
      <c r="CX30" s="624"/>
      <c r="CY30" s="625"/>
      <c r="CZ30" s="657">
        <v>6.3</v>
      </c>
      <c r="DA30" s="658"/>
      <c r="DB30" s="658"/>
      <c r="DC30" s="659"/>
      <c r="DD30" s="632">
        <v>102018</v>
      </c>
      <c r="DE30" s="624"/>
      <c r="DF30" s="624"/>
      <c r="DG30" s="624"/>
      <c r="DH30" s="624"/>
      <c r="DI30" s="624"/>
      <c r="DJ30" s="624"/>
      <c r="DK30" s="625"/>
      <c r="DL30" s="632">
        <v>102018</v>
      </c>
      <c r="DM30" s="624"/>
      <c r="DN30" s="624"/>
      <c r="DO30" s="624"/>
      <c r="DP30" s="624"/>
      <c r="DQ30" s="624"/>
      <c r="DR30" s="624"/>
      <c r="DS30" s="624"/>
      <c r="DT30" s="624"/>
      <c r="DU30" s="624"/>
      <c r="DV30" s="625"/>
      <c r="DW30" s="628">
        <v>11.2</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230180</v>
      </c>
      <c r="S31" s="624"/>
      <c r="T31" s="624"/>
      <c r="U31" s="624"/>
      <c r="V31" s="624"/>
      <c r="W31" s="624"/>
      <c r="X31" s="624"/>
      <c r="Y31" s="625"/>
      <c r="Z31" s="626">
        <v>11.1</v>
      </c>
      <c r="AA31" s="626"/>
      <c r="AB31" s="626"/>
      <c r="AC31" s="626"/>
      <c r="AD31" s="627" t="s">
        <v>103</v>
      </c>
      <c r="AE31" s="627"/>
      <c r="AF31" s="627"/>
      <c r="AG31" s="627"/>
      <c r="AH31" s="627"/>
      <c r="AI31" s="627"/>
      <c r="AJ31" s="627"/>
      <c r="AK31" s="627"/>
      <c r="AL31" s="628" t="s">
        <v>103</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98.3</v>
      </c>
      <c r="BH31" s="655"/>
      <c r="BI31" s="655"/>
      <c r="BJ31" s="655"/>
      <c r="BK31" s="655"/>
      <c r="BL31" s="655"/>
      <c r="BM31" s="629">
        <v>95.6</v>
      </c>
      <c r="BN31" s="679"/>
      <c r="BO31" s="679"/>
      <c r="BP31" s="679"/>
      <c r="BQ31" s="680"/>
      <c r="BR31" s="678">
        <v>99.5</v>
      </c>
      <c r="BS31" s="655"/>
      <c r="BT31" s="655"/>
      <c r="BU31" s="655"/>
      <c r="BV31" s="655"/>
      <c r="BW31" s="655"/>
      <c r="BX31" s="629">
        <v>97.3</v>
      </c>
      <c r="BY31" s="679"/>
      <c r="BZ31" s="679"/>
      <c r="CA31" s="679"/>
      <c r="CB31" s="680"/>
      <c r="CD31" s="686"/>
      <c r="CE31" s="687"/>
      <c r="CF31" s="637" t="s">
        <v>294</v>
      </c>
      <c r="CG31" s="638"/>
      <c r="CH31" s="638"/>
      <c r="CI31" s="638"/>
      <c r="CJ31" s="638"/>
      <c r="CK31" s="638"/>
      <c r="CL31" s="638"/>
      <c r="CM31" s="638"/>
      <c r="CN31" s="638"/>
      <c r="CO31" s="638"/>
      <c r="CP31" s="638"/>
      <c r="CQ31" s="639"/>
      <c r="CR31" s="623">
        <v>10278</v>
      </c>
      <c r="CS31" s="655"/>
      <c r="CT31" s="655"/>
      <c r="CU31" s="655"/>
      <c r="CV31" s="655"/>
      <c r="CW31" s="655"/>
      <c r="CX31" s="655"/>
      <c r="CY31" s="656"/>
      <c r="CZ31" s="657">
        <v>0.6</v>
      </c>
      <c r="DA31" s="658"/>
      <c r="DB31" s="658"/>
      <c r="DC31" s="659"/>
      <c r="DD31" s="632">
        <v>10171</v>
      </c>
      <c r="DE31" s="655"/>
      <c r="DF31" s="655"/>
      <c r="DG31" s="655"/>
      <c r="DH31" s="655"/>
      <c r="DI31" s="655"/>
      <c r="DJ31" s="655"/>
      <c r="DK31" s="656"/>
      <c r="DL31" s="632">
        <v>10171</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179812</v>
      </c>
      <c r="S32" s="624"/>
      <c r="T32" s="624"/>
      <c r="U32" s="624"/>
      <c r="V32" s="624"/>
      <c r="W32" s="624"/>
      <c r="X32" s="624"/>
      <c r="Y32" s="625"/>
      <c r="Z32" s="626">
        <v>8.6</v>
      </c>
      <c r="AA32" s="626"/>
      <c r="AB32" s="626"/>
      <c r="AC32" s="626"/>
      <c r="AD32" s="627">
        <v>15826</v>
      </c>
      <c r="AE32" s="627"/>
      <c r="AF32" s="627"/>
      <c r="AG32" s="627"/>
      <c r="AH32" s="627"/>
      <c r="AI32" s="627"/>
      <c r="AJ32" s="627"/>
      <c r="AK32" s="627"/>
      <c r="AL32" s="628">
        <v>1.8</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v>
      </c>
      <c r="BH32" s="691"/>
      <c r="BI32" s="691"/>
      <c r="BJ32" s="691"/>
      <c r="BK32" s="691"/>
      <c r="BL32" s="691"/>
      <c r="BM32" s="692">
        <v>88.2</v>
      </c>
      <c r="BN32" s="691"/>
      <c r="BO32" s="691"/>
      <c r="BP32" s="691"/>
      <c r="BQ32" s="693"/>
      <c r="BR32" s="690">
        <v>98.5</v>
      </c>
      <c r="BS32" s="691"/>
      <c r="BT32" s="691"/>
      <c r="BU32" s="691"/>
      <c r="BV32" s="691"/>
      <c r="BW32" s="691"/>
      <c r="BX32" s="692">
        <v>89.4</v>
      </c>
      <c r="BY32" s="691"/>
      <c r="BZ32" s="691"/>
      <c r="CA32" s="691"/>
      <c r="CB32" s="693"/>
      <c r="CD32" s="688"/>
      <c r="CE32" s="689"/>
      <c r="CF32" s="637" t="s">
        <v>297</v>
      </c>
      <c r="CG32" s="638"/>
      <c r="CH32" s="638"/>
      <c r="CI32" s="638"/>
      <c r="CJ32" s="638"/>
      <c r="CK32" s="638"/>
      <c r="CL32" s="638"/>
      <c r="CM32" s="638"/>
      <c r="CN32" s="638"/>
      <c r="CO32" s="638"/>
      <c r="CP32" s="638"/>
      <c r="CQ32" s="639"/>
      <c r="CR32" s="623" t="s">
        <v>103</v>
      </c>
      <c r="CS32" s="624"/>
      <c r="CT32" s="624"/>
      <c r="CU32" s="624"/>
      <c r="CV32" s="624"/>
      <c r="CW32" s="624"/>
      <c r="CX32" s="624"/>
      <c r="CY32" s="625"/>
      <c r="CZ32" s="657" t="s">
        <v>103</v>
      </c>
      <c r="DA32" s="658"/>
      <c r="DB32" s="658"/>
      <c r="DC32" s="659"/>
      <c r="DD32" s="632" t="s">
        <v>103</v>
      </c>
      <c r="DE32" s="624"/>
      <c r="DF32" s="624"/>
      <c r="DG32" s="624"/>
      <c r="DH32" s="624"/>
      <c r="DI32" s="624"/>
      <c r="DJ32" s="624"/>
      <c r="DK32" s="625"/>
      <c r="DL32" s="632" t="s">
        <v>103</v>
      </c>
      <c r="DM32" s="624"/>
      <c r="DN32" s="624"/>
      <c r="DO32" s="624"/>
      <c r="DP32" s="624"/>
      <c r="DQ32" s="624"/>
      <c r="DR32" s="624"/>
      <c r="DS32" s="624"/>
      <c r="DT32" s="624"/>
      <c r="DU32" s="624"/>
      <c r="DV32" s="625"/>
      <c r="DW32" s="628" t="s">
        <v>103</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284627</v>
      </c>
      <c r="S33" s="624"/>
      <c r="T33" s="624"/>
      <c r="U33" s="624"/>
      <c r="V33" s="624"/>
      <c r="W33" s="624"/>
      <c r="X33" s="624"/>
      <c r="Y33" s="625"/>
      <c r="Z33" s="626">
        <v>13.7</v>
      </c>
      <c r="AA33" s="626"/>
      <c r="AB33" s="626"/>
      <c r="AC33" s="626"/>
      <c r="AD33" s="627" t="s">
        <v>103</v>
      </c>
      <c r="AE33" s="627"/>
      <c r="AF33" s="627"/>
      <c r="AG33" s="627"/>
      <c r="AH33" s="627"/>
      <c r="AI33" s="627"/>
      <c r="AJ33" s="627"/>
      <c r="AK33" s="627"/>
      <c r="AL33" s="628" t="s">
        <v>103</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831089</v>
      </c>
      <c r="CS33" s="655"/>
      <c r="CT33" s="655"/>
      <c r="CU33" s="655"/>
      <c r="CV33" s="655"/>
      <c r="CW33" s="655"/>
      <c r="CX33" s="655"/>
      <c r="CY33" s="656"/>
      <c r="CZ33" s="657">
        <v>50.9</v>
      </c>
      <c r="DA33" s="658"/>
      <c r="DB33" s="658"/>
      <c r="DC33" s="659"/>
      <c r="DD33" s="632">
        <v>453614</v>
      </c>
      <c r="DE33" s="655"/>
      <c r="DF33" s="655"/>
      <c r="DG33" s="655"/>
      <c r="DH33" s="655"/>
      <c r="DI33" s="655"/>
      <c r="DJ33" s="655"/>
      <c r="DK33" s="656"/>
      <c r="DL33" s="632">
        <v>375346</v>
      </c>
      <c r="DM33" s="655"/>
      <c r="DN33" s="655"/>
      <c r="DO33" s="655"/>
      <c r="DP33" s="655"/>
      <c r="DQ33" s="655"/>
      <c r="DR33" s="655"/>
      <c r="DS33" s="655"/>
      <c r="DT33" s="655"/>
      <c r="DU33" s="655"/>
      <c r="DV33" s="656"/>
      <c r="DW33" s="628">
        <v>41.1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103</v>
      </c>
      <c r="S34" s="624"/>
      <c r="T34" s="624"/>
      <c r="U34" s="624"/>
      <c r="V34" s="624"/>
      <c r="W34" s="624"/>
      <c r="X34" s="624"/>
      <c r="Y34" s="625"/>
      <c r="Z34" s="626" t="s">
        <v>103</v>
      </c>
      <c r="AA34" s="626"/>
      <c r="AB34" s="626"/>
      <c r="AC34" s="626"/>
      <c r="AD34" s="627" t="s">
        <v>103</v>
      </c>
      <c r="AE34" s="627"/>
      <c r="AF34" s="627"/>
      <c r="AG34" s="627"/>
      <c r="AH34" s="627"/>
      <c r="AI34" s="627"/>
      <c r="AJ34" s="627"/>
      <c r="AK34" s="627"/>
      <c r="AL34" s="628" t="s">
        <v>103</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405906</v>
      </c>
      <c r="CS34" s="624"/>
      <c r="CT34" s="624"/>
      <c r="CU34" s="624"/>
      <c r="CV34" s="624"/>
      <c r="CW34" s="624"/>
      <c r="CX34" s="624"/>
      <c r="CY34" s="625"/>
      <c r="CZ34" s="657">
        <v>24.9</v>
      </c>
      <c r="DA34" s="658"/>
      <c r="DB34" s="658"/>
      <c r="DC34" s="659"/>
      <c r="DD34" s="632">
        <v>191653</v>
      </c>
      <c r="DE34" s="624"/>
      <c r="DF34" s="624"/>
      <c r="DG34" s="624"/>
      <c r="DH34" s="624"/>
      <c r="DI34" s="624"/>
      <c r="DJ34" s="624"/>
      <c r="DK34" s="625"/>
      <c r="DL34" s="632">
        <v>146796</v>
      </c>
      <c r="DM34" s="624"/>
      <c r="DN34" s="624"/>
      <c r="DO34" s="624"/>
      <c r="DP34" s="624"/>
      <c r="DQ34" s="624"/>
      <c r="DR34" s="624"/>
      <c r="DS34" s="624"/>
      <c r="DT34" s="624"/>
      <c r="DU34" s="624"/>
      <c r="DV34" s="625"/>
      <c r="DW34" s="628">
        <v>16.100000000000001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40127</v>
      </c>
      <c r="S35" s="624"/>
      <c r="T35" s="624"/>
      <c r="U35" s="624"/>
      <c r="V35" s="624"/>
      <c r="W35" s="624"/>
      <c r="X35" s="624"/>
      <c r="Y35" s="625"/>
      <c r="Z35" s="626">
        <v>1.9</v>
      </c>
      <c r="AA35" s="626"/>
      <c r="AB35" s="626"/>
      <c r="AC35" s="626"/>
      <c r="AD35" s="627" t="s">
        <v>103</v>
      </c>
      <c r="AE35" s="627"/>
      <c r="AF35" s="627"/>
      <c r="AG35" s="627"/>
      <c r="AH35" s="627"/>
      <c r="AI35" s="627"/>
      <c r="AJ35" s="627"/>
      <c r="AK35" s="627"/>
      <c r="AL35" s="628" t="s">
        <v>103</v>
      </c>
      <c r="AM35" s="629"/>
      <c r="AN35" s="629"/>
      <c r="AO35" s="630"/>
      <c r="AP35" s="186"/>
      <c r="AQ35" s="634" t="s">
        <v>305</v>
      </c>
      <c r="AR35" s="635"/>
      <c r="AS35" s="635"/>
      <c r="AT35" s="635"/>
      <c r="AU35" s="635"/>
      <c r="AV35" s="635"/>
      <c r="AW35" s="635"/>
      <c r="AX35" s="635"/>
      <c r="AY35" s="636"/>
      <c r="AZ35" s="612">
        <v>252854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12115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9676</v>
      </c>
      <c r="CS35" s="655"/>
      <c r="CT35" s="655"/>
      <c r="CU35" s="655"/>
      <c r="CV35" s="655"/>
      <c r="CW35" s="655"/>
      <c r="CX35" s="655"/>
      <c r="CY35" s="656"/>
      <c r="CZ35" s="657">
        <v>0.6</v>
      </c>
      <c r="DA35" s="658"/>
      <c r="DB35" s="658"/>
      <c r="DC35" s="659"/>
      <c r="DD35" s="632">
        <v>9293</v>
      </c>
      <c r="DE35" s="655"/>
      <c r="DF35" s="655"/>
      <c r="DG35" s="655"/>
      <c r="DH35" s="655"/>
      <c r="DI35" s="655"/>
      <c r="DJ35" s="655"/>
      <c r="DK35" s="656"/>
      <c r="DL35" s="632">
        <v>5144</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2080692</v>
      </c>
      <c r="S36" s="696"/>
      <c r="T36" s="696"/>
      <c r="U36" s="696"/>
      <c r="V36" s="696"/>
      <c r="W36" s="696"/>
      <c r="X36" s="696"/>
      <c r="Y36" s="697"/>
      <c r="Z36" s="698">
        <v>100</v>
      </c>
      <c r="AA36" s="698"/>
      <c r="AB36" s="698"/>
      <c r="AC36" s="698"/>
      <c r="AD36" s="699">
        <v>873218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166000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9422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162053</v>
      </c>
      <c r="CS36" s="624"/>
      <c r="CT36" s="624"/>
      <c r="CU36" s="624"/>
      <c r="CV36" s="624"/>
      <c r="CW36" s="624"/>
      <c r="CX36" s="624"/>
      <c r="CY36" s="625"/>
      <c r="CZ36" s="657">
        <v>9.9</v>
      </c>
      <c r="DA36" s="658"/>
      <c r="DB36" s="658"/>
      <c r="DC36" s="659"/>
      <c r="DD36" s="632">
        <v>131571</v>
      </c>
      <c r="DE36" s="624"/>
      <c r="DF36" s="624"/>
      <c r="DG36" s="624"/>
      <c r="DH36" s="624"/>
      <c r="DI36" s="624"/>
      <c r="DJ36" s="624"/>
      <c r="DK36" s="625"/>
      <c r="DL36" s="632">
        <v>128632</v>
      </c>
      <c r="DM36" s="624"/>
      <c r="DN36" s="624"/>
      <c r="DO36" s="624"/>
      <c r="DP36" s="624"/>
      <c r="DQ36" s="624"/>
      <c r="DR36" s="624"/>
      <c r="DS36" s="624"/>
      <c r="DT36" s="624"/>
      <c r="DU36" s="624"/>
      <c r="DV36" s="625"/>
      <c r="DW36" s="628">
        <v>14.1</v>
      </c>
      <c r="DX36" s="653"/>
      <c r="DY36" s="653"/>
      <c r="DZ36" s="653"/>
      <c r="EA36" s="653"/>
      <c r="EB36" s="653"/>
      <c r="EC36" s="654"/>
    </row>
    <row r="37" spans="2:133" ht="11.25" customHeight="1">
      <c r="AQ37" s="702" t="s">
        <v>312</v>
      </c>
      <c r="AR37" s="703"/>
      <c r="AS37" s="703"/>
      <c r="AT37" s="703"/>
      <c r="AU37" s="703"/>
      <c r="AV37" s="703"/>
      <c r="AW37" s="703"/>
      <c r="AX37" s="703"/>
      <c r="AY37" s="704"/>
      <c r="AZ37" s="623">
        <v>18000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115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5386</v>
      </c>
      <c r="CS37" s="655"/>
      <c r="CT37" s="655"/>
      <c r="CU37" s="655"/>
      <c r="CV37" s="655"/>
      <c r="CW37" s="655"/>
      <c r="CX37" s="655"/>
      <c r="CY37" s="656"/>
      <c r="CZ37" s="657">
        <v>0.3</v>
      </c>
      <c r="DA37" s="658"/>
      <c r="DB37" s="658"/>
      <c r="DC37" s="659"/>
      <c r="DD37" s="632">
        <v>5386</v>
      </c>
      <c r="DE37" s="655"/>
      <c r="DF37" s="655"/>
      <c r="DG37" s="655"/>
      <c r="DH37" s="655"/>
      <c r="DI37" s="655"/>
      <c r="DJ37" s="655"/>
      <c r="DK37" s="656"/>
      <c r="DL37" s="632">
        <v>5386</v>
      </c>
      <c r="DM37" s="655"/>
      <c r="DN37" s="655"/>
      <c r="DO37" s="655"/>
      <c r="DP37" s="655"/>
      <c r="DQ37" s="655"/>
      <c r="DR37" s="655"/>
      <c r="DS37" s="655"/>
      <c r="DT37" s="655"/>
      <c r="DU37" s="655"/>
      <c r="DV37" s="656"/>
      <c r="DW37" s="628">
        <v>0.6</v>
      </c>
      <c r="DX37" s="653"/>
      <c r="DY37" s="653"/>
      <c r="DZ37" s="653"/>
      <c r="EA37" s="653"/>
      <c r="EB37" s="653"/>
      <c r="EC37" s="654"/>
    </row>
    <row r="38" spans="2:133" ht="11.25" customHeight="1">
      <c r="AQ38" s="702" t="s">
        <v>315</v>
      </c>
      <c r="AR38" s="703"/>
      <c r="AS38" s="703"/>
      <c r="AT38" s="703"/>
      <c r="AU38" s="703"/>
      <c r="AV38" s="703"/>
      <c r="AW38" s="703"/>
      <c r="AX38" s="703"/>
      <c r="AY38" s="704"/>
      <c r="AZ38" s="623" t="s">
        <v>103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180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252854</v>
      </c>
      <c r="CS38" s="624"/>
      <c r="CT38" s="624"/>
      <c r="CU38" s="624"/>
      <c r="CV38" s="624"/>
      <c r="CW38" s="624"/>
      <c r="CX38" s="624"/>
      <c r="CY38" s="625"/>
      <c r="CZ38" s="657">
        <v>15.5</v>
      </c>
      <c r="DA38" s="658"/>
      <c r="DB38" s="658"/>
      <c r="DC38" s="659"/>
      <c r="DD38" s="632">
        <v>121097</v>
      </c>
      <c r="DE38" s="624"/>
      <c r="DF38" s="624"/>
      <c r="DG38" s="624"/>
      <c r="DH38" s="624"/>
      <c r="DI38" s="624"/>
      <c r="DJ38" s="624"/>
      <c r="DK38" s="625"/>
      <c r="DL38" s="632">
        <v>94774</v>
      </c>
      <c r="DM38" s="624"/>
      <c r="DN38" s="624"/>
      <c r="DO38" s="624"/>
      <c r="DP38" s="624"/>
      <c r="DQ38" s="624"/>
      <c r="DR38" s="624"/>
      <c r="DS38" s="624"/>
      <c r="DT38" s="624"/>
      <c r="DU38" s="624"/>
      <c r="DV38" s="625"/>
      <c r="DW38" s="628">
        <v>10.4</v>
      </c>
      <c r="DX38" s="653"/>
      <c r="DY38" s="653"/>
      <c r="DZ38" s="653"/>
      <c r="EA38" s="653"/>
      <c r="EB38" s="653"/>
      <c r="EC38" s="654"/>
    </row>
    <row r="39" spans="2:133" ht="11.25" customHeight="1">
      <c r="AQ39" s="702" t="s">
        <v>318</v>
      </c>
      <c r="AR39" s="703"/>
      <c r="AS39" s="703"/>
      <c r="AT39" s="703"/>
      <c r="AU39" s="703"/>
      <c r="AV39" s="703"/>
      <c r="AW39" s="703"/>
      <c r="AX39" s="703"/>
      <c r="AY39" s="704"/>
      <c r="AZ39" s="623" t="s">
        <v>103</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57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t="s">
        <v>103</v>
      </c>
      <c r="CS39" s="655"/>
      <c r="CT39" s="655"/>
      <c r="CU39" s="655"/>
      <c r="CV39" s="655"/>
      <c r="CW39" s="655"/>
      <c r="CX39" s="655"/>
      <c r="CY39" s="656"/>
      <c r="CZ39" s="657" t="s">
        <v>103</v>
      </c>
      <c r="DA39" s="658"/>
      <c r="DB39" s="658"/>
      <c r="DC39" s="659"/>
      <c r="DD39" s="632" t="s">
        <v>103</v>
      </c>
      <c r="DE39" s="655"/>
      <c r="DF39" s="655"/>
      <c r="DG39" s="655"/>
      <c r="DH39" s="655"/>
      <c r="DI39" s="655"/>
      <c r="DJ39" s="655"/>
      <c r="DK39" s="656"/>
      <c r="DL39" s="632" t="s">
        <v>103</v>
      </c>
      <c r="DM39" s="655"/>
      <c r="DN39" s="655"/>
      <c r="DO39" s="655"/>
      <c r="DP39" s="655"/>
      <c r="DQ39" s="655"/>
      <c r="DR39" s="655"/>
      <c r="DS39" s="655"/>
      <c r="DT39" s="655"/>
      <c r="DU39" s="655"/>
      <c r="DV39" s="656"/>
      <c r="DW39" s="628" t="s">
        <v>103</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46907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163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600</v>
      </c>
      <c r="CS40" s="624"/>
      <c r="CT40" s="624"/>
      <c r="CU40" s="624"/>
      <c r="CV40" s="624"/>
      <c r="CW40" s="624"/>
      <c r="CX40" s="624"/>
      <c r="CY40" s="625"/>
      <c r="CZ40" s="657">
        <v>0</v>
      </c>
      <c r="DA40" s="658"/>
      <c r="DB40" s="658"/>
      <c r="DC40" s="659"/>
      <c r="DD40" s="632" t="s">
        <v>103</v>
      </c>
      <c r="DE40" s="624"/>
      <c r="DF40" s="624"/>
      <c r="DG40" s="624"/>
      <c r="DH40" s="624"/>
      <c r="DI40" s="624"/>
      <c r="DJ40" s="624"/>
      <c r="DK40" s="625"/>
      <c r="DL40" s="632" t="s">
        <v>103</v>
      </c>
      <c r="DM40" s="624"/>
      <c r="DN40" s="624"/>
      <c r="DO40" s="624"/>
      <c r="DP40" s="624"/>
      <c r="DQ40" s="624"/>
      <c r="DR40" s="624"/>
      <c r="DS40" s="624"/>
      <c r="DT40" s="624"/>
      <c r="DU40" s="624"/>
      <c r="DV40" s="625"/>
      <c r="DW40" s="628" t="s">
        <v>103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21947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413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452831</v>
      </c>
      <c r="CS42" s="624"/>
      <c r="CT42" s="624"/>
      <c r="CU42" s="624"/>
      <c r="CV42" s="624"/>
      <c r="CW42" s="624"/>
      <c r="CX42" s="624"/>
      <c r="CY42" s="625"/>
      <c r="CZ42" s="657">
        <v>27.7</v>
      </c>
      <c r="DA42" s="706"/>
      <c r="DB42" s="706"/>
      <c r="DC42" s="707"/>
      <c r="DD42" s="632">
        <v>82143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361041</v>
      </c>
      <c r="CS44" s="624"/>
      <c r="CT44" s="624"/>
      <c r="CU44" s="624"/>
      <c r="CV44" s="624"/>
      <c r="CW44" s="624"/>
      <c r="CX44" s="624"/>
      <c r="CY44" s="625"/>
      <c r="CZ44" s="657">
        <v>22.1</v>
      </c>
      <c r="DA44" s="706"/>
      <c r="DB44" s="706"/>
      <c r="DC44" s="707"/>
      <c r="DD44" s="632">
        <v>82083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40007</v>
      </c>
      <c r="CS45" s="655"/>
      <c r="CT45" s="655"/>
      <c r="CU45" s="655"/>
      <c r="CV45" s="655"/>
      <c r="CW45" s="655"/>
      <c r="CX45" s="655"/>
      <c r="CY45" s="656"/>
      <c r="CZ45" s="657">
        <v>2.4</v>
      </c>
      <c r="DA45" s="658"/>
      <c r="DB45" s="658"/>
      <c r="DC45" s="659"/>
      <c r="DD45" s="632">
        <v>9327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315784</v>
      </c>
      <c r="CS46" s="624"/>
      <c r="CT46" s="624"/>
      <c r="CU46" s="624"/>
      <c r="CV46" s="624"/>
      <c r="CW46" s="624"/>
      <c r="CX46" s="624"/>
      <c r="CY46" s="625"/>
      <c r="CZ46" s="657">
        <v>19.3</v>
      </c>
      <c r="DA46" s="706"/>
      <c r="DB46" s="706"/>
      <c r="DC46" s="707"/>
      <c r="DD46" s="632">
        <v>67506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91790</v>
      </c>
      <c r="CS47" s="655"/>
      <c r="CT47" s="655"/>
      <c r="CU47" s="655"/>
      <c r="CV47" s="655"/>
      <c r="CW47" s="655"/>
      <c r="CX47" s="655"/>
      <c r="CY47" s="656"/>
      <c r="CZ47" s="657">
        <v>5.6</v>
      </c>
      <c r="DA47" s="658"/>
      <c r="DB47" s="658"/>
      <c r="DC47" s="659"/>
      <c r="DD47" s="632">
        <v>60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1633315</v>
      </c>
      <c r="CS49" s="691"/>
      <c r="CT49" s="691"/>
      <c r="CU49" s="691"/>
      <c r="CV49" s="691"/>
      <c r="CW49" s="691"/>
      <c r="CX49" s="691"/>
      <c r="CY49" s="718"/>
      <c r="CZ49" s="719">
        <v>100</v>
      </c>
      <c r="DA49" s="720"/>
      <c r="DB49" s="720"/>
      <c r="DC49" s="721"/>
      <c r="DD49" s="722">
        <v>865075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1866</v>
      </c>
      <c r="R7" s="753"/>
      <c r="S7" s="753"/>
      <c r="T7" s="753"/>
      <c r="U7" s="753"/>
      <c r="V7" s="753">
        <v>1425</v>
      </c>
      <c r="W7" s="753"/>
      <c r="X7" s="753"/>
      <c r="Y7" s="753"/>
      <c r="Z7" s="753"/>
      <c r="AA7" s="753">
        <v>441</v>
      </c>
      <c r="AB7" s="753"/>
      <c r="AC7" s="753"/>
      <c r="AD7" s="753"/>
      <c r="AE7" s="754"/>
      <c r="AF7" s="755">
        <v>427</v>
      </c>
      <c r="AG7" s="756"/>
      <c r="AH7" s="756"/>
      <c r="AI7" s="756"/>
      <c r="AJ7" s="757"/>
      <c r="AK7" s="792" t="s">
        <v>545</v>
      </c>
      <c r="AL7" s="793"/>
      <c r="AM7" s="793"/>
      <c r="AN7" s="793"/>
      <c r="AO7" s="793"/>
      <c r="AP7" s="793">
        <v>1293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3</v>
      </c>
      <c r="R8" s="777"/>
      <c r="S8" s="777"/>
      <c r="T8" s="777"/>
      <c r="U8" s="777"/>
      <c r="V8" s="777">
        <v>0</v>
      </c>
      <c r="W8" s="777"/>
      <c r="X8" s="777"/>
      <c r="Y8" s="777"/>
      <c r="Z8" s="777"/>
      <c r="AA8" s="777">
        <v>3</v>
      </c>
      <c r="AB8" s="777"/>
      <c r="AC8" s="777"/>
      <c r="AD8" s="777"/>
      <c r="AE8" s="778"/>
      <c r="AF8" s="779">
        <v>3</v>
      </c>
      <c r="AG8" s="780"/>
      <c r="AH8" s="780"/>
      <c r="AI8" s="780"/>
      <c r="AJ8" s="781"/>
      <c r="AK8" s="782" t="s">
        <v>545</v>
      </c>
      <c r="AL8" s="783"/>
      <c r="AM8" s="783"/>
      <c r="AN8" s="783"/>
      <c r="AO8" s="783"/>
      <c r="AP8" s="783" t="s">
        <v>545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23</v>
      </c>
      <c r="R9" s="777"/>
      <c r="S9" s="777"/>
      <c r="T9" s="777"/>
      <c r="U9" s="777"/>
      <c r="V9" s="777">
        <v>22</v>
      </c>
      <c r="W9" s="777"/>
      <c r="X9" s="777"/>
      <c r="Y9" s="777"/>
      <c r="Z9" s="777"/>
      <c r="AA9" s="777">
        <v>1</v>
      </c>
      <c r="AB9" s="777"/>
      <c r="AC9" s="777"/>
      <c r="AD9" s="777"/>
      <c r="AE9" s="778"/>
      <c r="AF9" s="779">
        <v>1</v>
      </c>
      <c r="AG9" s="780"/>
      <c r="AH9" s="780"/>
      <c r="AI9" s="780"/>
      <c r="AJ9" s="781"/>
      <c r="AK9" s="782">
        <v>4</v>
      </c>
      <c r="AL9" s="783"/>
      <c r="AM9" s="783"/>
      <c r="AN9" s="783"/>
      <c r="AO9" s="783"/>
      <c r="AP9" s="783" t="s">
        <v>545</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6</v>
      </c>
      <c r="R10" s="777"/>
      <c r="S10" s="777"/>
      <c r="T10" s="777"/>
      <c r="U10" s="777"/>
      <c r="V10" s="777">
        <v>6</v>
      </c>
      <c r="W10" s="777"/>
      <c r="X10" s="777"/>
      <c r="Y10" s="777"/>
      <c r="Z10" s="777"/>
      <c r="AA10" s="777">
        <v>0</v>
      </c>
      <c r="AB10" s="777"/>
      <c r="AC10" s="777"/>
      <c r="AD10" s="777"/>
      <c r="AE10" s="778"/>
      <c r="AF10" s="779">
        <v>0</v>
      </c>
      <c r="AG10" s="780"/>
      <c r="AH10" s="780"/>
      <c r="AI10" s="780"/>
      <c r="AJ10" s="781"/>
      <c r="AK10" s="782">
        <v>1</v>
      </c>
      <c r="AL10" s="783"/>
      <c r="AM10" s="783"/>
      <c r="AN10" s="783"/>
      <c r="AO10" s="783"/>
      <c r="AP10" s="783" t="s">
        <v>545</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t="s">
        <v>365</v>
      </c>
      <c r="C11" s="774"/>
      <c r="D11" s="774"/>
      <c r="E11" s="774"/>
      <c r="F11" s="774"/>
      <c r="G11" s="774"/>
      <c r="H11" s="774"/>
      <c r="I11" s="774"/>
      <c r="J11" s="774"/>
      <c r="K11" s="774"/>
      <c r="L11" s="774"/>
      <c r="M11" s="774"/>
      <c r="N11" s="774"/>
      <c r="O11" s="774"/>
      <c r="P11" s="775"/>
      <c r="Q11" s="776">
        <v>212</v>
      </c>
      <c r="R11" s="777"/>
      <c r="S11" s="777"/>
      <c r="T11" s="777"/>
      <c r="U11" s="777"/>
      <c r="V11" s="777">
        <v>210</v>
      </c>
      <c r="W11" s="777"/>
      <c r="X11" s="777"/>
      <c r="Y11" s="777"/>
      <c r="Z11" s="777"/>
      <c r="AA11" s="777">
        <v>2</v>
      </c>
      <c r="AB11" s="777"/>
      <c r="AC11" s="777"/>
      <c r="AD11" s="777"/>
      <c r="AE11" s="778"/>
      <c r="AF11" s="779">
        <v>2</v>
      </c>
      <c r="AG11" s="780"/>
      <c r="AH11" s="780"/>
      <c r="AI11" s="780"/>
      <c r="AJ11" s="781"/>
      <c r="AK11" s="782">
        <v>25</v>
      </c>
      <c r="AL11" s="783"/>
      <c r="AM11" s="783"/>
      <c r="AN11" s="783"/>
      <c r="AO11" s="783"/>
      <c r="AP11" s="783" t="s">
        <v>545</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2110</v>
      </c>
      <c r="R23" s="812"/>
      <c r="S23" s="812"/>
      <c r="T23" s="812"/>
      <c r="U23" s="812"/>
      <c r="V23" s="812">
        <v>1663</v>
      </c>
      <c r="W23" s="812"/>
      <c r="X23" s="812"/>
      <c r="Y23" s="812"/>
      <c r="Z23" s="812"/>
      <c r="AA23" s="812">
        <v>447</v>
      </c>
      <c r="AB23" s="812"/>
      <c r="AC23" s="812"/>
      <c r="AD23" s="812"/>
      <c r="AE23" s="813"/>
      <c r="AF23" s="814">
        <v>433</v>
      </c>
      <c r="AG23" s="812"/>
      <c r="AH23" s="812"/>
      <c r="AI23" s="812"/>
      <c r="AJ23" s="815"/>
      <c r="AK23" s="816"/>
      <c r="AL23" s="817"/>
      <c r="AM23" s="817"/>
      <c r="AN23" s="817"/>
      <c r="AO23" s="817"/>
      <c r="AP23" s="812">
        <v>1293</v>
      </c>
      <c r="AQ23" s="812"/>
      <c r="AR23" s="812"/>
      <c r="AS23" s="812"/>
      <c r="AT23" s="812"/>
      <c r="AU23" s="818"/>
      <c r="AV23" s="818"/>
      <c r="AW23" s="818"/>
      <c r="AX23" s="818"/>
      <c r="AY23" s="819"/>
      <c r="AZ23" s="827" t="s">
        <v>103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155</v>
      </c>
      <c r="R28" s="841"/>
      <c r="S28" s="841"/>
      <c r="T28" s="841"/>
      <c r="U28" s="841"/>
      <c r="V28" s="841">
        <v>143</v>
      </c>
      <c r="W28" s="841"/>
      <c r="X28" s="841"/>
      <c r="Y28" s="841"/>
      <c r="Z28" s="841"/>
      <c r="AA28" s="841">
        <v>12</v>
      </c>
      <c r="AB28" s="841"/>
      <c r="AC28" s="841"/>
      <c r="AD28" s="841"/>
      <c r="AE28" s="842"/>
      <c r="AF28" s="843">
        <v>12</v>
      </c>
      <c r="AG28" s="841"/>
      <c r="AH28" s="841"/>
      <c r="AI28" s="841"/>
      <c r="AJ28" s="844"/>
      <c r="AK28" s="845">
        <v>15</v>
      </c>
      <c r="AL28" s="836"/>
      <c r="AM28" s="836"/>
      <c r="AN28" s="836"/>
      <c r="AO28" s="836"/>
      <c r="AP28" s="836" t="s">
        <v>545</v>
      </c>
      <c r="AQ28" s="836"/>
      <c r="AR28" s="836"/>
      <c r="AS28" s="836"/>
      <c r="AT28" s="836"/>
      <c r="AU28" s="836" t="s">
        <v>545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104</v>
      </c>
      <c r="R29" s="777"/>
      <c r="S29" s="777"/>
      <c r="T29" s="777"/>
      <c r="U29" s="777"/>
      <c r="V29" s="777">
        <v>103</v>
      </c>
      <c r="W29" s="777"/>
      <c r="X29" s="777"/>
      <c r="Y29" s="777"/>
      <c r="Z29" s="777"/>
      <c r="AA29" s="777">
        <v>1</v>
      </c>
      <c r="AB29" s="777"/>
      <c r="AC29" s="777"/>
      <c r="AD29" s="777"/>
      <c r="AE29" s="778"/>
      <c r="AF29" s="779">
        <v>1</v>
      </c>
      <c r="AG29" s="780"/>
      <c r="AH29" s="780"/>
      <c r="AI29" s="780"/>
      <c r="AJ29" s="781"/>
      <c r="AK29" s="848">
        <v>32</v>
      </c>
      <c r="AL29" s="849"/>
      <c r="AM29" s="849"/>
      <c r="AN29" s="849"/>
      <c r="AO29" s="849"/>
      <c r="AP29" s="849" t="s">
        <v>545</v>
      </c>
      <c r="AQ29" s="849"/>
      <c r="AR29" s="849"/>
      <c r="AS29" s="849"/>
      <c r="AT29" s="849"/>
      <c r="AU29" s="849" t="s">
        <v>545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106</v>
      </c>
      <c r="R30" s="777"/>
      <c r="S30" s="777"/>
      <c r="T30" s="777"/>
      <c r="U30" s="777"/>
      <c r="V30" s="777">
        <v>94</v>
      </c>
      <c r="W30" s="777"/>
      <c r="X30" s="777"/>
      <c r="Y30" s="777"/>
      <c r="Z30" s="777"/>
      <c r="AA30" s="777">
        <v>12</v>
      </c>
      <c r="AB30" s="777"/>
      <c r="AC30" s="777"/>
      <c r="AD30" s="777"/>
      <c r="AE30" s="778"/>
      <c r="AF30" s="779">
        <v>12</v>
      </c>
      <c r="AG30" s="780"/>
      <c r="AH30" s="780"/>
      <c r="AI30" s="780"/>
      <c r="AJ30" s="781"/>
      <c r="AK30" s="848">
        <v>16</v>
      </c>
      <c r="AL30" s="849"/>
      <c r="AM30" s="849"/>
      <c r="AN30" s="849"/>
      <c r="AO30" s="849"/>
      <c r="AP30" s="849" t="s">
        <v>545</v>
      </c>
      <c r="AQ30" s="849"/>
      <c r="AR30" s="849"/>
      <c r="AS30" s="849"/>
      <c r="AT30" s="849"/>
      <c r="AU30" s="849" t="s">
        <v>545</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0</v>
      </c>
      <c r="R31" s="777"/>
      <c r="S31" s="777"/>
      <c r="T31" s="777"/>
      <c r="U31" s="777"/>
      <c r="V31" s="777">
        <v>0</v>
      </c>
      <c r="W31" s="777"/>
      <c r="X31" s="777"/>
      <c r="Y31" s="777"/>
      <c r="Z31" s="777"/>
      <c r="AA31" s="777">
        <v>0</v>
      </c>
      <c r="AB31" s="777"/>
      <c r="AC31" s="777"/>
      <c r="AD31" s="777"/>
      <c r="AE31" s="778"/>
      <c r="AF31" s="779">
        <v>0</v>
      </c>
      <c r="AG31" s="780"/>
      <c r="AH31" s="780"/>
      <c r="AI31" s="780"/>
      <c r="AJ31" s="781"/>
      <c r="AK31" s="848" t="s">
        <v>545</v>
      </c>
      <c r="AL31" s="849"/>
      <c r="AM31" s="849"/>
      <c r="AN31" s="849"/>
      <c r="AO31" s="849"/>
      <c r="AP31" s="849" t="s">
        <v>545</v>
      </c>
      <c r="AQ31" s="849"/>
      <c r="AR31" s="849"/>
      <c r="AS31" s="849"/>
      <c r="AT31" s="849"/>
      <c r="AU31" s="849" t="s">
        <v>545</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16</v>
      </c>
      <c r="R32" s="777"/>
      <c r="S32" s="777"/>
      <c r="T32" s="777"/>
      <c r="U32" s="777"/>
      <c r="V32" s="777">
        <v>11</v>
      </c>
      <c r="W32" s="777"/>
      <c r="X32" s="777"/>
      <c r="Y32" s="777"/>
      <c r="Z32" s="777"/>
      <c r="AA32" s="777">
        <v>5</v>
      </c>
      <c r="AB32" s="777"/>
      <c r="AC32" s="777"/>
      <c r="AD32" s="777"/>
      <c r="AE32" s="778"/>
      <c r="AF32" s="779">
        <v>5</v>
      </c>
      <c r="AG32" s="780"/>
      <c r="AH32" s="780"/>
      <c r="AI32" s="780"/>
      <c r="AJ32" s="781"/>
      <c r="AK32" s="848">
        <v>6</v>
      </c>
      <c r="AL32" s="849"/>
      <c r="AM32" s="849"/>
      <c r="AN32" s="849"/>
      <c r="AO32" s="849"/>
      <c r="AP32" s="849" t="s">
        <v>545</v>
      </c>
      <c r="AQ32" s="849"/>
      <c r="AR32" s="849"/>
      <c r="AS32" s="849"/>
      <c r="AT32" s="849"/>
      <c r="AU32" s="849" t="s">
        <v>545</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26</v>
      </c>
      <c r="R33" s="777"/>
      <c r="S33" s="777"/>
      <c r="T33" s="777"/>
      <c r="U33" s="777"/>
      <c r="V33" s="777">
        <v>22</v>
      </c>
      <c r="W33" s="777"/>
      <c r="X33" s="777"/>
      <c r="Y33" s="777"/>
      <c r="Z33" s="777"/>
      <c r="AA33" s="777">
        <v>4</v>
      </c>
      <c r="AB33" s="777"/>
      <c r="AC33" s="777"/>
      <c r="AD33" s="777"/>
      <c r="AE33" s="778"/>
      <c r="AF33" s="779">
        <v>4</v>
      </c>
      <c r="AG33" s="780"/>
      <c r="AH33" s="780"/>
      <c r="AI33" s="780"/>
      <c r="AJ33" s="781"/>
      <c r="AK33" s="848">
        <v>18</v>
      </c>
      <c r="AL33" s="849"/>
      <c r="AM33" s="849"/>
      <c r="AN33" s="849"/>
      <c r="AO33" s="849"/>
      <c r="AP33" s="849">
        <v>80</v>
      </c>
      <c r="AQ33" s="849"/>
      <c r="AR33" s="849"/>
      <c r="AS33" s="849"/>
      <c r="AT33" s="849"/>
      <c r="AU33" s="849">
        <v>69</v>
      </c>
      <c r="AV33" s="849"/>
      <c r="AW33" s="849"/>
      <c r="AX33" s="849"/>
      <c r="AY33" s="849"/>
      <c r="AZ33" s="850"/>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176</v>
      </c>
      <c r="R34" s="777"/>
      <c r="S34" s="777"/>
      <c r="T34" s="777"/>
      <c r="U34" s="777"/>
      <c r="V34" s="777">
        <v>172</v>
      </c>
      <c r="W34" s="777"/>
      <c r="X34" s="777"/>
      <c r="Y34" s="777"/>
      <c r="Z34" s="777"/>
      <c r="AA34" s="777">
        <v>4</v>
      </c>
      <c r="AB34" s="777"/>
      <c r="AC34" s="777"/>
      <c r="AD34" s="777"/>
      <c r="AE34" s="778"/>
      <c r="AF34" s="779">
        <v>4</v>
      </c>
      <c r="AG34" s="780"/>
      <c r="AH34" s="780"/>
      <c r="AI34" s="780"/>
      <c r="AJ34" s="781"/>
      <c r="AK34" s="848">
        <v>166</v>
      </c>
      <c r="AL34" s="849"/>
      <c r="AM34" s="849"/>
      <c r="AN34" s="849"/>
      <c r="AO34" s="849"/>
      <c r="AP34" s="849">
        <v>591</v>
      </c>
      <c r="AQ34" s="849"/>
      <c r="AR34" s="849"/>
      <c r="AS34" s="849"/>
      <c r="AT34" s="849"/>
      <c r="AU34" s="849">
        <v>553</v>
      </c>
      <c r="AV34" s="849"/>
      <c r="AW34" s="849"/>
      <c r="AX34" s="849"/>
      <c r="AY34" s="849"/>
      <c r="AZ34" s="850"/>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38</v>
      </c>
      <c r="AG63" s="860"/>
      <c r="AH63" s="860"/>
      <c r="AI63" s="860"/>
      <c r="AJ63" s="861"/>
      <c r="AK63" s="862"/>
      <c r="AL63" s="857"/>
      <c r="AM63" s="857"/>
      <c r="AN63" s="857"/>
      <c r="AO63" s="857"/>
      <c r="AP63" s="860">
        <v>671</v>
      </c>
      <c r="AQ63" s="860"/>
      <c r="AR63" s="860"/>
      <c r="AS63" s="860"/>
      <c r="AT63" s="860"/>
      <c r="AU63" s="860">
        <v>622</v>
      </c>
      <c r="AV63" s="860"/>
      <c r="AW63" s="860"/>
      <c r="AX63" s="860"/>
      <c r="AY63" s="860"/>
      <c r="AZ63" s="864"/>
      <c r="BA63" s="864"/>
      <c r="BB63" s="864"/>
      <c r="BC63" s="864"/>
      <c r="BD63" s="864"/>
      <c r="BE63" s="865"/>
      <c r="BF63" s="865"/>
      <c r="BG63" s="865"/>
      <c r="BH63" s="865"/>
      <c r="BI63" s="866"/>
      <c r="BJ63" s="867" t="s">
        <v>103</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534</v>
      </c>
      <c r="C68" s="888"/>
      <c r="D68" s="888"/>
      <c r="E68" s="888"/>
      <c r="F68" s="888"/>
      <c r="G68" s="888"/>
      <c r="H68" s="888"/>
      <c r="I68" s="888"/>
      <c r="J68" s="888"/>
      <c r="K68" s="888"/>
      <c r="L68" s="888"/>
      <c r="M68" s="888"/>
      <c r="N68" s="888"/>
      <c r="O68" s="888"/>
      <c r="P68" s="889"/>
      <c r="Q68" s="890">
        <v>496</v>
      </c>
      <c r="R68" s="884"/>
      <c r="S68" s="884"/>
      <c r="T68" s="884"/>
      <c r="U68" s="884"/>
      <c r="V68" s="884">
        <v>475</v>
      </c>
      <c r="W68" s="884"/>
      <c r="X68" s="884"/>
      <c r="Y68" s="884"/>
      <c r="Z68" s="884"/>
      <c r="AA68" s="884">
        <f>Q68-V68</f>
        <v>21</v>
      </c>
      <c r="AB68" s="884"/>
      <c r="AC68" s="884"/>
      <c r="AD68" s="884"/>
      <c r="AE68" s="884"/>
      <c r="AF68" s="884">
        <v>21</v>
      </c>
      <c r="AG68" s="884"/>
      <c r="AH68" s="884"/>
      <c r="AI68" s="884"/>
      <c r="AJ68" s="884"/>
      <c r="AK68" s="884" t="s">
        <v>535</v>
      </c>
      <c r="AL68" s="884"/>
      <c r="AM68" s="884"/>
      <c r="AN68" s="884"/>
      <c r="AO68" s="884"/>
      <c r="AP68" s="884" t="s">
        <v>535</v>
      </c>
      <c r="AQ68" s="884"/>
      <c r="AR68" s="884"/>
      <c r="AS68" s="884"/>
      <c r="AT68" s="884"/>
      <c r="AU68" s="884" t="s">
        <v>536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99579</v>
      </c>
      <c r="R69" s="849"/>
      <c r="S69" s="849"/>
      <c r="T69" s="849"/>
      <c r="U69" s="849"/>
      <c r="V69" s="849">
        <v>97599</v>
      </c>
      <c r="W69" s="849"/>
      <c r="X69" s="849"/>
      <c r="Y69" s="849"/>
      <c r="Z69" s="849"/>
      <c r="AA69" s="849">
        <f>Q69-V69</f>
        <v>1980</v>
      </c>
      <c r="AB69" s="849"/>
      <c r="AC69" s="849"/>
      <c r="AD69" s="849"/>
      <c r="AE69" s="849"/>
      <c r="AF69" s="849">
        <v>1979</v>
      </c>
      <c r="AG69" s="849"/>
      <c r="AH69" s="849"/>
      <c r="AI69" s="849"/>
      <c r="AJ69" s="849"/>
      <c r="AK69" s="849">
        <v>440</v>
      </c>
      <c r="AL69" s="849"/>
      <c r="AM69" s="849"/>
      <c r="AN69" s="849"/>
      <c r="AO69" s="849"/>
      <c r="AP69" s="849" t="s">
        <v>538</v>
      </c>
      <c r="AQ69" s="849"/>
      <c r="AR69" s="849"/>
      <c r="AS69" s="849"/>
      <c r="AT69" s="849"/>
      <c r="AU69" s="849" t="s">
        <v>536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6153</v>
      </c>
      <c r="R70" s="849"/>
      <c r="S70" s="849"/>
      <c r="T70" s="849"/>
      <c r="U70" s="849"/>
      <c r="V70" s="849">
        <v>5938</v>
      </c>
      <c r="W70" s="849"/>
      <c r="X70" s="849"/>
      <c r="Y70" s="849"/>
      <c r="Z70" s="849"/>
      <c r="AA70" s="849">
        <f t="shared" ref="AA70:AA74" si="0">Q70-V70</f>
        <v>215</v>
      </c>
      <c r="AB70" s="849"/>
      <c r="AC70" s="849"/>
      <c r="AD70" s="849"/>
      <c r="AE70" s="849"/>
      <c r="AF70" s="849">
        <v>215</v>
      </c>
      <c r="AG70" s="849"/>
      <c r="AH70" s="849"/>
      <c r="AI70" s="849"/>
      <c r="AJ70" s="849"/>
      <c r="AK70" s="849">
        <v>1163</v>
      </c>
      <c r="AL70" s="849"/>
      <c r="AM70" s="849"/>
      <c r="AN70" s="849"/>
      <c r="AO70" s="849"/>
      <c r="AP70" s="849" t="s">
        <v>538</v>
      </c>
      <c r="AQ70" s="849"/>
      <c r="AR70" s="849"/>
      <c r="AS70" s="849"/>
      <c r="AT70" s="849"/>
      <c r="AU70" s="849" t="s">
        <v>536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311</v>
      </c>
      <c r="R71" s="849"/>
      <c r="S71" s="849"/>
      <c r="T71" s="849"/>
      <c r="U71" s="849"/>
      <c r="V71" s="849">
        <v>287</v>
      </c>
      <c r="W71" s="849"/>
      <c r="X71" s="849"/>
      <c r="Y71" s="849"/>
      <c r="Z71" s="849"/>
      <c r="AA71" s="849">
        <f t="shared" si="0"/>
        <v>24</v>
      </c>
      <c r="AB71" s="849"/>
      <c r="AC71" s="849"/>
      <c r="AD71" s="849"/>
      <c r="AE71" s="849"/>
      <c r="AF71" s="849">
        <v>7</v>
      </c>
      <c r="AG71" s="849"/>
      <c r="AH71" s="849"/>
      <c r="AI71" s="849"/>
      <c r="AJ71" s="849"/>
      <c r="AK71" s="849">
        <v>16</v>
      </c>
      <c r="AL71" s="849"/>
      <c r="AM71" s="849"/>
      <c r="AN71" s="849"/>
      <c r="AO71" s="849"/>
      <c r="AP71" s="849" t="s">
        <v>538</v>
      </c>
      <c r="AQ71" s="849"/>
      <c r="AR71" s="849"/>
      <c r="AS71" s="849"/>
      <c r="AT71" s="849"/>
      <c r="AU71" s="849" t="s">
        <v>536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541</v>
      </c>
      <c r="C72" s="892"/>
      <c r="D72" s="892"/>
      <c r="E72" s="892"/>
      <c r="F72" s="892"/>
      <c r="G72" s="892"/>
      <c r="H72" s="892"/>
      <c r="I72" s="892"/>
      <c r="J72" s="892"/>
      <c r="K72" s="892"/>
      <c r="L72" s="892"/>
      <c r="M72" s="892"/>
      <c r="N72" s="892"/>
      <c r="O72" s="892"/>
      <c r="P72" s="893"/>
      <c r="Q72" s="894">
        <v>670</v>
      </c>
      <c r="R72" s="849"/>
      <c r="S72" s="849"/>
      <c r="T72" s="849"/>
      <c r="U72" s="849"/>
      <c r="V72" s="849">
        <v>503</v>
      </c>
      <c r="W72" s="849"/>
      <c r="X72" s="849"/>
      <c r="Y72" s="849"/>
      <c r="Z72" s="849"/>
      <c r="AA72" s="849">
        <f t="shared" si="0"/>
        <v>167</v>
      </c>
      <c r="AB72" s="849"/>
      <c r="AC72" s="849"/>
      <c r="AD72" s="849"/>
      <c r="AE72" s="849"/>
      <c r="AF72" s="849">
        <v>95</v>
      </c>
      <c r="AG72" s="849"/>
      <c r="AH72" s="849"/>
      <c r="AI72" s="849"/>
      <c r="AJ72" s="849"/>
      <c r="AK72" s="849" t="s">
        <v>542</v>
      </c>
      <c r="AL72" s="849"/>
      <c r="AM72" s="849"/>
      <c r="AN72" s="849"/>
      <c r="AO72" s="849"/>
      <c r="AP72" s="849">
        <v>1119</v>
      </c>
      <c r="AQ72" s="849"/>
      <c r="AR72" s="849"/>
      <c r="AS72" s="849"/>
      <c r="AT72" s="849"/>
      <c r="AU72" s="849" t="s">
        <v>536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74</v>
      </c>
      <c r="R73" s="849"/>
      <c r="S73" s="849"/>
      <c r="T73" s="849"/>
      <c r="U73" s="849"/>
      <c r="V73" s="849">
        <v>73</v>
      </c>
      <c r="W73" s="849"/>
      <c r="X73" s="849"/>
      <c r="Y73" s="849"/>
      <c r="Z73" s="849"/>
      <c r="AA73" s="849">
        <f t="shared" si="0"/>
        <v>1</v>
      </c>
      <c r="AB73" s="849"/>
      <c r="AC73" s="849"/>
      <c r="AD73" s="849"/>
      <c r="AE73" s="849"/>
      <c r="AF73" s="849">
        <v>1</v>
      </c>
      <c r="AG73" s="849"/>
      <c r="AH73" s="849"/>
      <c r="AI73" s="849"/>
      <c r="AJ73" s="849"/>
      <c r="AK73" s="849">
        <v>4</v>
      </c>
      <c r="AL73" s="849"/>
      <c r="AM73" s="849"/>
      <c r="AN73" s="849"/>
      <c r="AO73" s="849"/>
      <c r="AP73" s="849" t="s">
        <v>538</v>
      </c>
      <c r="AQ73" s="849"/>
      <c r="AR73" s="849"/>
      <c r="AS73" s="849"/>
      <c r="AT73" s="849"/>
      <c r="AU73" s="849" t="s">
        <v>536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203</v>
      </c>
      <c r="R74" s="849"/>
      <c r="S74" s="849"/>
      <c r="T74" s="849"/>
      <c r="U74" s="849"/>
      <c r="V74" s="849">
        <v>190</v>
      </c>
      <c r="W74" s="849"/>
      <c r="X74" s="849"/>
      <c r="Y74" s="849"/>
      <c r="Z74" s="849"/>
      <c r="AA74" s="849">
        <f t="shared" si="0"/>
        <v>13</v>
      </c>
      <c r="AB74" s="849"/>
      <c r="AC74" s="849"/>
      <c r="AD74" s="849"/>
      <c r="AE74" s="849"/>
      <c r="AF74" s="849">
        <v>13</v>
      </c>
      <c r="AG74" s="849"/>
      <c r="AH74" s="849"/>
      <c r="AI74" s="849"/>
      <c r="AJ74" s="849"/>
      <c r="AK74" s="849" t="s">
        <v>536</v>
      </c>
      <c r="AL74" s="849"/>
      <c r="AM74" s="849"/>
      <c r="AN74" s="849"/>
      <c r="AO74" s="849"/>
      <c r="AP74" s="849" t="s">
        <v>538</v>
      </c>
      <c r="AQ74" s="849"/>
      <c r="AR74" s="849"/>
      <c r="AS74" s="849"/>
      <c r="AT74" s="849"/>
      <c r="AU74" s="849" t="s">
        <v>536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49"/>
      <c r="AB75" s="849"/>
      <c r="AC75" s="849"/>
      <c r="AD75" s="849"/>
      <c r="AE75" s="849"/>
      <c r="AF75" s="899"/>
      <c r="AG75" s="898"/>
      <c r="AH75" s="898"/>
      <c r="AI75" s="898"/>
      <c r="AJ75" s="848"/>
      <c r="AK75" s="899"/>
      <c r="AL75" s="898"/>
      <c r="AM75" s="898"/>
      <c r="AN75" s="898"/>
      <c r="AO75" s="848"/>
      <c r="AP75" s="849"/>
      <c r="AQ75" s="849"/>
      <c r="AR75" s="849"/>
      <c r="AS75" s="849"/>
      <c r="AT75" s="849"/>
      <c r="AU75" s="849"/>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2331</v>
      </c>
      <c r="AG88" s="860"/>
      <c r="AH88" s="860"/>
      <c r="AI88" s="860"/>
      <c r="AJ88" s="860"/>
      <c r="AK88" s="857"/>
      <c r="AL88" s="857"/>
      <c r="AM88" s="857"/>
      <c r="AN88" s="857"/>
      <c r="AO88" s="857"/>
      <c r="AP88" s="860">
        <v>1119</v>
      </c>
      <c r="AQ88" s="860"/>
      <c r="AR88" s="860"/>
      <c r="AS88" s="860"/>
      <c r="AT88" s="860"/>
      <c r="AU88" s="860" t="s">
        <v>545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124228</v>
      </c>
      <c r="AB110" s="920"/>
      <c r="AC110" s="920"/>
      <c r="AD110" s="920"/>
      <c r="AE110" s="921"/>
      <c r="AF110" s="922">
        <v>121978</v>
      </c>
      <c r="AG110" s="920"/>
      <c r="AH110" s="920"/>
      <c r="AI110" s="920"/>
      <c r="AJ110" s="921"/>
      <c r="AK110" s="922">
        <v>113382</v>
      </c>
      <c r="AL110" s="920"/>
      <c r="AM110" s="920"/>
      <c r="AN110" s="920"/>
      <c r="AO110" s="921"/>
      <c r="AP110" s="923">
        <v>15.4</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984284</v>
      </c>
      <c r="BR110" s="957"/>
      <c r="BS110" s="957"/>
      <c r="BT110" s="957"/>
      <c r="BU110" s="957"/>
      <c r="BV110" s="957">
        <v>1111039</v>
      </c>
      <c r="BW110" s="957"/>
      <c r="BX110" s="957"/>
      <c r="BY110" s="957"/>
      <c r="BZ110" s="957"/>
      <c r="CA110" s="957">
        <v>1292562</v>
      </c>
      <c r="CB110" s="957"/>
      <c r="CC110" s="957"/>
      <c r="CD110" s="957"/>
      <c r="CE110" s="957"/>
      <c r="CF110" s="971">
        <v>176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103</v>
      </c>
      <c r="DH110" s="957"/>
      <c r="DI110" s="957"/>
      <c r="DJ110" s="957"/>
      <c r="DK110" s="957"/>
      <c r="DL110" s="957" t="s">
        <v>103</v>
      </c>
      <c r="DM110" s="957"/>
      <c r="DN110" s="957"/>
      <c r="DO110" s="957"/>
      <c r="DP110" s="957"/>
      <c r="DQ110" s="957" t="s">
        <v>103</v>
      </c>
      <c r="DR110" s="957"/>
      <c r="DS110" s="957"/>
      <c r="DT110" s="957"/>
      <c r="DU110" s="957"/>
      <c r="DV110" s="958" t="s">
        <v>103</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103</v>
      </c>
      <c r="AB111" s="964"/>
      <c r="AC111" s="964"/>
      <c r="AD111" s="964"/>
      <c r="AE111" s="965"/>
      <c r="AF111" s="966" t="s">
        <v>103</v>
      </c>
      <c r="AG111" s="964"/>
      <c r="AH111" s="964"/>
      <c r="AI111" s="964"/>
      <c r="AJ111" s="965"/>
      <c r="AK111" s="966" t="s">
        <v>103</v>
      </c>
      <c r="AL111" s="964"/>
      <c r="AM111" s="964"/>
      <c r="AN111" s="964"/>
      <c r="AO111" s="965"/>
      <c r="AP111" s="967" t="s">
        <v>103</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103</v>
      </c>
      <c r="BR111" s="950"/>
      <c r="BS111" s="950"/>
      <c r="BT111" s="950"/>
      <c r="BU111" s="950"/>
      <c r="BV111" s="950" t="s">
        <v>103</v>
      </c>
      <c r="BW111" s="950"/>
      <c r="BX111" s="950"/>
      <c r="BY111" s="950"/>
      <c r="BZ111" s="950"/>
      <c r="CA111" s="950" t="s">
        <v>103</v>
      </c>
      <c r="CB111" s="950"/>
      <c r="CC111" s="950"/>
      <c r="CD111" s="950"/>
      <c r="CE111" s="950"/>
      <c r="CF111" s="944" t="s">
        <v>103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103</v>
      </c>
      <c r="DH111" s="950"/>
      <c r="DI111" s="950"/>
      <c r="DJ111" s="950"/>
      <c r="DK111" s="950"/>
      <c r="DL111" s="950" t="s">
        <v>103</v>
      </c>
      <c r="DM111" s="950"/>
      <c r="DN111" s="950"/>
      <c r="DO111" s="950"/>
      <c r="DP111" s="950"/>
      <c r="DQ111" s="950" t="s">
        <v>103</v>
      </c>
      <c r="DR111" s="950"/>
      <c r="DS111" s="950"/>
      <c r="DT111" s="950"/>
      <c r="DU111" s="950"/>
      <c r="DV111" s="951" t="s">
        <v>103</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103</v>
      </c>
      <c r="AB112" s="989"/>
      <c r="AC112" s="989"/>
      <c r="AD112" s="989"/>
      <c r="AE112" s="990"/>
      <c r="AF112" s="991" t="s">
        <v>103</v>
      </c>
      <c r="AG112" s="989"/>
      <c r="AH112" s="989"/>
      <c r="AI112" s="989"/>
      <c r="AJ112" s="990"/>
      <c r="AK112" s="991" t="s">
        <v>103</v>
      </c>
      <c r="AL112" s="989"/>
      <c r="AM112" s="989"/>
      <c r="AN112" s="989"/>
      <c r="AO112" s="990"/>
      <c r="AP112" s="992" t="s">
        <v>103</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819347</v>
      </c>
      <c r="BR112" s="950"/>
      <c r="BS112" s="950"/>
      <c r="BT112" s="950"/>
      <c r="BU112" s="950"/>
      <c r="BV112" s="950">
        <v>722624</v>
      </c>
      <c r="BW112" s="950"/>
      <c r="BX112" s="950"/>
      <c r="BY112" s="950"/>
      <c r="BZ112" s="950"/>
      <c r="CA112" s="950">
        <v>622022</v>
      </c>
      <c r="CB112" s="950"/>
      <c r="CC112" s="950"/>
      <c r="CD112" s="950"/>
      <c r="CE112" s="950"/>
      <c r="CF112" s="944">
        <v>84.7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103</v>
      </c>
      <c r="DH112" s="950"/>
      <c r="DI112" s="950"/>
      <c r="DJ112" s="950"/>
      <c r="DK112" s="950"/>
      <c r="DL112" s="950" t="s">
        <v>103</v>
      </c>
      <c r="DM112" s="950"/>
      <c r="DN112" s="950"/>
      <c r="DO112" s="950"/>
      <c r="DP112" s="950"/>
      <c r="DQ112" s="950" t="s">
        <v>103</v>
      </c>
      <c r="DR112" s="950"/>
      <c r="DS112" s="950"/>
      <c r="DT112" s="950"/>
      <c r="DU112" s="950"/>
      <c r="DV112" s="951" t="s">
        <v>103</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68133</v>
      </c>
      <c r="AB113" s="964"/>
      <c r="AC113" s="964"/>
      <c r="AD113" s="964"/>
      <c r="AE113" s="965"/>
      <c r="AF113" s="966">
        <v>60933</v>
      </c>
      <c r="AG113" s="964"/>
      <c r="AH113" s="964"/>
      <c r="AI113" s="964"/>
      <c r="AJ113" s="965"/>
      <c r="AK113" s="966">
        <v>50885</v>
      </c>
      <c r="AL113" s="964"/>
      <c r="AM113" s="964"/>
      <c r="AN113" s="964"/>
      <c r="AO113" s="965"/>
      <c r="AP113" s="967">
        <v>6.9</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1210</v>
      </c>
      <c r="BR113" s="950"/>
      <c r="BS113" s="950"/>
      <c r="BT113" s="950"/>
      <c r="BU113" s="950"/>
      <c r="BV113" s="950">
        <v>2096</v>
      </c>
      <c r="BW113" s="950"/>
      <c r="BX113" s="950"/>
      <c r="BY113" s="950"/>
      <c r="BZ113" s="950"/>
      <c r="CA113" s="950">
        <v>2418</v>
      </c>
      <c r="CB113" s="950"/>
      <c r="CC113" s="950"/>
      <c r="CD113" s="950"/>
      <c r="CE113" s="950"/>
      <c r="CF113" s="944">
        <v>0.3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103</v>
      </c>
      <c r="DH113" s="989"/>
      <c r="DI113" s="989"/>
      <c r="DJ113" s="989"/>
      <c r="DK113" s="990"/>
      <c r="DL113" s="991" t="s">
        <v>103</v>
      </c>
      <c r="DM113" s="989"/>
      <c r="DN113" s="989"/>
      <c r="DO113" s="989"/>
      <c r="DP113" s="990"/>
      <c r="DQ113" s="991" t="s">
        <v>103</v>
      </c>
      <c r="DR113" s="989"/>
      <c r="DS113" s="989"/>
      <c r="DT113" s="989"/>
      <c r="DU113" s="990"/>
      <c r="DV113" s="992" t="s">
        <v>103</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103</v>
      </c>
      <c r="AB114" s="989"/>
      <c r="AC114" s="989"/>
      <c r="AD114" s="989"/>
      <c r="AE114" s="990"/>
      <c r="AF114" s="991" t="s">
        <v>103</v>
      </c>
      <c r="AG114" s="989"/>
      <c r="AH114" s="989"/>
      <c r="AI114" s="989"/>
      <c r="AJ114" s="990"/>
      <c r="AK114" s="991" t="s">
        <v>103</v>
      </c>
      <c r="AL114" s="989"/>
      <c r="AM114" s="989"/>
      <c r="AN114" s="989"/>
      <c r="AO114" s="990"/>
      <c r="AP114" s="992" t="s">
        <v>103</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205683</v>
      </c>
      <c r="BR114" s="950"/>
      <c r="BS114" s="950"/>
      <c r="BT114" s="950"/>
      <c r="BU114" s="950"/>
      <c r="BV114" s="950">
        <v>272385</v>
      </c>
      <c r="BW114" s="950"/>
      <c r="BX114" s="950"/>
      <c r="BY114" s="950"/>
      <c r="BZ114" s="950"/>
      <c r="CA114" s="950">
        <v>203686</v>
      </c>
      <c r="CB114" s="950"/>
      <c r="CC114" s="950"/>
      <c r="CD114" s="950"/>
      <c r="CE114" s="950"/>
      <c r="CF114" s="944">
        <v>27.7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103</v>
      </c>
      <c r="DH114" s="989"/>
      <c r="DI114" s="989"/>
      <c r="DJ114" s="989"/>
      <c r="DK114" s="990"/>
      <c r="DL114" s="991" t="s">
        <v>103</v>
      </c>
      <c r="DM114" s="989"/>
      <c r="DN114" s="989"/>
      <c r="DO114" s="989"/>
      <c r="DP114" s="990"/>
      <c r="DQ114" s="991" t="s">
        <v>103</v>
      </c>
      <c r="DR114" s="989"/>
      <c r="DS114" s="989"/>
      <c r="DT114" s="989"/>
      <c r="DU114" s="990"/>
      <c r="DV114" s="992" t="s">
        <v>103</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103</v>
      </c>
      <c r="AB115" s="964"/>
      <c r="AC115" s="964"/>
      <c r="AD115" s="964"/>
      <c r="AE115" s="965"/>
      <c r="AF115" s="966" t="s">
        <v>103</v>
      </c>
      <c r="AG115" s="964"/>
      <c r="AH115" s="964"/>
      <c r="AI115" s="964"/>
      <c r="AJ115" s="965"/>
      <c r="AK115" s="966" t="s">
        <v>103</v>
      </c>
      <c r="AL115" s="964"/>
      <c r="AM115" s="964"/>
      <c r="AN115" s="964"/>
      <c r="AO115" s="965"/>
      <c r="AP115" s="967" t="s">
        <v>103</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103</v>
      </c>
      <c r="BR115" s="950"/>
      <c r="BS115" s="950"/>
      <c r="BT115" s="950"/>
      <c r="BU115" s="950"/>
      <c r="BV115" s="950" t="s">
        <v>103</v>
      </c>
      <c r="BW115" s="950"/>
      <c r="BX115" s="950"/>
      <c r="BY115" s="950"/>
      <c r="BZ115" s="950"/>
      <c r="CA115" s="950" t="s">
        <v>103</v>
      </c>
      <c r="CB115" s="950"/>
      <c r="CC115" s="950"/>
      <c r="CD115" s="950"/>
      <c r="CE115" s="950"/>
      <c r="CF115" s="944" t="s">
        <v>103</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103</v>
      </c>
      <c r="DH115" s="989"/>
      <c r="DI115" s="989"/>
      <c r="DJ115" s="989"/>
      <c r="DK115" s="990"/>
      <c r="DL115" s="991" t="s">
        <v>103</v>
      </c>
      <c r="DM115" s="989"/>
      <c r="DN115" s="989"/>
      <c r="DO115" s="989"/>
      <c r="DP115" s="990"/>
      <c r="DQ115" s="991" t="s">
        <v>103</v>
      </c>
      <c r="DR115" s="989"/>
      <c r="DS115" s="989"/>
      <c r="DT115" s="989"/>
      <c r="DU115" s="990"/>
      <c r="DV115" s="992" t="s">
        <v>103</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103</v>
      </c>
      <c r="AB116" s="989"/>
      <c r="AC116" s="989"/>
      <c r="AD116" s="989"/>
      <c r="AE116" s="990"/>
      <c r="AF116" s="991" t="s">
        <v>103</v>
      </c>
      <c r="AG116" s="989"/>
      <c r="AH116" s="989"/>
      <c r="AI116" s="989"/>
      <c r="AJ116" s="990"/>
      <c r="AK116" s="991" t="s">
        <v>103</v>
      </c>
      <c r="AL116" s="989"/>
      <c r="AM116" s="989"/>
      <c r="AN116" s="989"/>
      <c r="AO116" s="990"/>
      <c r="AP116" s="992" t="s">
        <v>103</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103</v>
      </c>
      <c r="BR116" s="950"/>
      <c r="BS116" s="950"/>
      <c r="BT116" s="950"/>
      <c r="BU116" s="950"/>
      <c r="BV116" s="950" t="s">
        <v>103</v>
      </c>
      <c r="BW116" s="950"/>
      <c r="BX116" s="950"/>
      <c r="BY116" s="950"/>
      <c r="BZ116" s="950"/>
      <c r="CA116" s="950" t="s">
        <v>103</v>
      </c>
      <c r="CB116" s="950"/>
      <c r="CC116" s="950"/>
      <c r="CD116" s="950"/>
      <c r="CE116" s="950"/>
      <c r="CF116" s="944" t="s">
        <v>103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103</v>
      </c>
      <c r="DH116" s="989"/>
      <c r="DI116" s="989"/>
      <c r="DJ116" s="989"/>
      <c r="DK116" s="990"/>
      <c r="DL116" s="991" t="s">
        <v>103</v>
      </c>
      <c r="DM116" s="989"/>
      <c r="DN116" s="989"/>
      <c r="DO116" s="989"/>
      <c r="DP116" s="990"/>
      <c r="DQ116" s="991" t="s">
        <v>103</v>
      </c>
      <c r="DR116" s="989"/>
      <c r="DS116" s="989"/>
      <c r="DT116" s="989"/>
      <c r="DU116" s="990"/>
      <c r="DV116" s="992" t="s">
        <v>103</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192361</v>
      </c>
      <c r="AB117" s="996"/>
      <c r="AC117" s="996"/>
      <c r="AD117" s="996"/>
      <c r="AE117" s="997"/>
      <c r="AF117" s="995">
        <v>182911</v>
      </c>
      <c r="AG117" s="996"/>
      <c r="AH117" s="996"/>
      <c r="AI117" s="996"/>
      <c r="AJ117" s="997"/>
      <c r="AK117" s="995">
        <v>164267</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103</v>
      </c>
      <c r="BR117" s="1016"/>
      <c r="BS117" s="1016"/>
      <c r="BT117" s="1016"/>
      <c r="BU117" s="1016"/>
      <c r="BV117" s="1016" t="s">
        <v>103</v>
      </c>
      <c r="BW117" s="1016"/>
      <c r="BX117" s="1016"/>
      <c r="BY117" s="1016"/>
      <c r="BZ117" s="1016"/>
      <c r="CA117" s="1016" t="s">
        <v>103</v>
      </c>
      <c r="CB117" s="1016"/>
      <c r="CC117" s="1016"/>
      <c r="CD117" s="1016"/>
      <c r="CE117" s="1016"/>
      <c r="CF117" s="944" t="s">
        <v>103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103</v>
      </c>
      <c r="DH117" s="989"/>
      <c r="DI117" s="989"/>
      <c r="DJ117" s="989"/>
      <c r="DK117" s="990"/>
      <c r="DL117" s="991" t="s">
        <v>103</v>
      </c>
      <c r="DM117" s="989"/>
      <c r="DN117" s="989"/>
      <c r="DO117" s="989"/>
      <c r="DP117" s="990"/>
      <c r="DQ117" s="991" t="s">
        <v>103</v>
      </c>
      <c r="DR117" s="989"/>
      <c r="DS117" s="989"/>
      <c r="DT117" s="989"/>
      <c r="DU117" s="990"/>
      <c r="DV117" s="992" t="s">
        <v>103</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430</v>
      </c>
      <c r="BP118" s="1024"/>
      <c r="BQ118" s="1015">
        <v>2010524</v>
      </c>
      <c r="BR118" s="1016"/>
      <c r="BS118" s="1016"/>
      <c r="BT118" s="1016"/>
      <c r="BU118" s="1016"/>
      <c r="BV118" s="1016">
        <v>2108144</v>
      </c>
      <c r="BW118" s="1016"/>
      <c r="BX118" s="1016"/>
      <c r="BY118" s="1016"/>
      <c r="BZ118" s="1016"/>
      <c r="CA118" s="1016">
        <v>2120688</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103</v>
      </c>
      <c r="DH118" s="989"/>
      <c r="DI118" s="989"/>
      <c r="DJ118" s="989"/>
      <c r="DK118" s="990"/>
      <c r="DL118" s="991" t="s">
        <v>103</v>
      </c>
      <c r="DM118" s="989"/>
      <c r="DN118" s="989"/>
      <c r="DO118" s="989"/>
      <c r="DP118" s="990"/>
      <c r="DQ118" s="991" t="s">
        <v>103</v>
      </c>
      <c r="DR118" s="989"/>
      <c r="DS118" s="989"/>
      <c r="DT118" s="989"/>
      <c r="DU118" s="990"/>
      <c r="DV118" s="992" t="s">
        <v>103</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103</v>
      </c>
      <c r="AB119" s="920"/>
      <c r="AC119" s="920"/>
      <c r="AD119" s="920"/>
      <c r="AE119" s="921"/>
      <c r="AF119" s="922" t="s">
        <v>103</v>
      </c>
      <c r="AG119" s="920"/>
      <c r="AH119" s="920"/>
      <c r="AI119" s="920"/>
      <c r="AJ119" s="921"/>
      <c r="AK119" s="922" t="s">
        <v>103</v>
      </c>
      <c r="AL119" s="920"/>
      <c r="AM119" s="920"/>
      <c r="AN119" s="920"/>
      <c r="AO119" s="921"/>
      <c r="AP119" s="923" t="s">
        <v>103</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1750756</v>
      </c>
      <c r="BR119" s="957"/>
      <c r="BS119" s="957"/>
      <c r="BT119" s="957"/>
      <c r="BU119" s="957"/>
      <c r="BV119" s="957">
        <v>1877002</v>
      </c>
      <c r="BW119" s="957"/>
      <c r="BX119" s="957"/>
      <c r="BY119" s="957"/>
      <c r="BZ119" s="957"/>
      <c r="CA119" s="957">
        <v>1874734</v>
      </c>
      <c r="CB119" s="957"/>
      <c r="CC119" s="957"/>
      <c r="CD119" s="957"/>
      <c r="CE119" s="957"/>
      <c r="CF119" s="971">
        <v>255.3</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103</v>
      </c>
      <c r="DH119" s="1028"/>
      <c r="DI119" s="1028"/>
      <c r="DJ119" s="1028"/>
      <c r="DK119" s="1029"/>
      <c r="DL119" s="1030" t="s">
        <v>103</v>
      </c>
      <c r="DM119" s="1028"/>
      <c r="DN119" s="1028"/>
      <c r="DO119" s="1028"/>
      <c r="DP119" s="1029"/>
      <c r="DQ119" s="1030" t="s">
        <v>103</v>
      </c>
      <c r="DR119" s="1028"/>
      <c r="DS119" s="1028"/>
      <c r="DT119" s="1028"/>
      <c r="DU119" s="1029"/>
      <c r="DV119" s="1031" t="s">
        <v>103</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103</v>
      </c>
      <c r="AB120" s="989"/>
      <c r="AC120" s="989"/>
      <c r="AD120" s="989"/>
      <c r="AE120" s="990"/>
      <c r="AF120" s="991" t="s">
        <v>103</v>
      </c>
      <c r="AG120" s="989"/>
      <c r="AH120" s="989"/>
      <c r="AI120" s="989"/>
      <c r="AJ120" s="990"/>
      <c r="AK120" s="991" t="s">
        <v>103</v>
      </c>
      <c r="AL120" s="989"/>
      <c r="AM120" s="989"/>
      <c r="AN120" s="989"/>
      <c r="AO120" s="990"/>
      <c r="AP120" s="992" t="s">
        <v>103</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387980</v>
      </c>
      <c r="BR120" s="950"/>
      <c r="BS120" s="950"/>
      <c r="BT120" s="950"/>
      <c r="BU120" s="950"/>
      <c r="BV120" s="950">
        <v>341240</v>
      </c>
      <c r="BW120" s="950"/>
      <c r="BX120" s="950"/>
      <c r="BY120" s="950"/>
      <c r="BZ120" s="950"/>
      <c r="CA120" s="950">
        <v>296923</v>
      </c>
      <c r="CB120" s="950"/>
      <c r="CC120" s="950"/>
      <c r="CD120" s="950"/>
      <c r="CE120" s="950"/>
      <c r="CF120" s="944">
        <v>40.4</v>
      </c>
      <c r="CG120" s="945"/>
      <c r="CH120" s="945"/>
      <c r="CI120" s="945"/>
      <c r="CJ120" s="945"/>
      <c r="CK120" s="1043" t="s">
        <v>436</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729473</v>
      </c>
      <c r="DH120" s="957"/>
      <c r="DI120" s="957"/>
      <c r="DJ120" s="957"/>
      <c r="DK120" s="957"/>
      <c r="DL120" s="957">
        <v>643620</v>
      </c>
      <c r="DM120" s="957"/>
      <c r="DN120" s="957"/>
      <c r="DO120" s="957"/>
      <c r="DP120" s="957"/>
      <c r="DQ120" s="957">
        <v>553276</v>
      </c>
      <c r="DR120" s="957"/>
      <c r="DS120" s="957"/>
      <c r="DT120" s="957"/>
      <c r="DU120" s="957"/>
      <c r="DV120" s="958">
        <v>75.3</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103</v>
      </c>
      <c r="AB121" s="989"/>
      <c r="AC121" s="989"/>
      <c r="AD121" s="989"/>
      <c r="AE121" s="990"/>
      <c r="AF121" s="991" t="s">
        <v>103</v>
      </c>
      <c r="AG121" s="989"/>
      <c r="AH121" s="989"/>
      <c r="AI121" s="989"/>
      <c r="AJ121" s="990"/>
      <c r="AK121" s="991" t="s">
        <v>103</v>
      </c>
      <c r="AL121" s="989"/>
      <c r="AM121" s="989"/>
      <c r="AN121" s="989"/>
      <c r="AO121" s="990"/>
      <c r="AP121" s="992" t="s">
        <v>103</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1247606</v>
      </c>
      <c r="BR121" s="1016"/>
      <c r="BS121" s="1016"/>
      <c r="BT121" s="1016"/>
      <c r="BU121" s="1016"/>
      <c r="BV121" s="1016">
        <v>1235837</v>
      </c>
      <c r="BW121" s="1016"/>
      <c r="BX121" s="1016"/>
      <c r="BY121" s="1016"/>
      <c r="BZ121" s="1016"/>
      <c r="CA121" s="1016">
        <v>1370110</v>
      </c>
      <c r="CB121" s="1016"/>
      <c r="CC121" s="1016"/>
      <c r="CD121" s="1016"/>
      <c r="CE121" s="1016"/>
      <c r="CF121" s="1054">
        <v>186.6</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89874</v>
      </c>
      <c r="DH121" s="950"/>
      <c r="DI121" s="950"/>
      <c r="DJ121" s="950"/>
      <c r="DK121" s="950"/>
      <c r="DL121" s="950">
        <v>79004</v>
      </c>
      <c r="DM121" s="950"/>
      <c r="DN121" s="950"/>
      <c r="DO121" s="950"/>
      <c r="DP121" s="950"/>
      <c r="DQ121" s="950">
        <v>68726</v>
      </c>
      <c r="DR121" s="950"/>
      <c r="DS121" s="950"/>
      <c r="DT121" s="950"/>
      <c r="DU121" s="950"/>
      <c r="DV121" s="951">
        <v>9.4</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103</v>
      </c>
      <c r="AB122" s="989"/>
      <c r="AC122" s="989"/>
      <c r="AD122" s="989"/>
      <c r="AE122" s="990"/>
      <c r="AF122" s="991" t="s">
        <v>103</v>
      </c>
      <c r="AG122" s="989"/>
      <c r="AH122" s="989"/>
      <c r="AI122" s="989"/>
      <c r="AJ122" s="990"/>
      <c r="AK122" s="991" t="s">
        <v>103</v>
      </c>
      <c r="AL122" s="989"/>
      <c r="AM122" s="989"/>
      <c r="AN122" s="989"/>
      <c r="AO122" s="990"/>
      <c r="AP122" s="992" t="s">
        <v>103</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3386342</v>
      </c>
      <c r="BR122" s="1065"/>
      <c r="BS122" s="1065"/>
      <c r="BT122" s="1065"/>
      <c r="BU122" s="1065"/>
      <c r="BV122" s="1065">
        <v>3454079</v>
      </c>
      <c r="BW122" s="1065"/>
      <c r="BX122" s="1065"/>
      <c r="BY122" s="1065"/>
      <c r="BZ122" s="1065"/>
      <c r="CA122" s="1065">
        <v>3541767</v>
      </c>
      <c r="CB122" s="1065"/>
      <c r="CC122" s="1065"/>
      <c r="CD122" s="1065"/>
      <c r="CE122" s="1065"/>
      <c r="CF122" s="1017"/>
      <c r="CG122" s="1018"/>
      <c r="CH122" s="1018"/>
      <c r="CI122" s="1018"/>
      <c r="CJ122" s="1019"/>
      <c r="CK122" s="1046"/>
      <c r="CL122" s="1047"/>
      <c r="CM122" s="1047"/>
      <c r="CN122" s="1047"/>
      <c r="CO122" s="1048"/>
      <c r="CP122" s="1037" t="s">
        <v>382</v>
      </c>
      <c r="CQ122" s="1038"/>
      <c r="CR122" s="1038"/>
      <c r="CS122" s="1038"/>
      <c r="CT122" s="1038"/>
      <c r="CU122" s="1038"/>
      <c r="CV122" s="1038"/>
      <c r="CW122" s="1038"/>
      <c r="CX122" s="1038"/>
      <c r="CY122" s="1038"/>
      <c r="CZ122" s="1038"/>
      <c r="DA122" s="1038"/>
      <c r="DB122" s="1038"/>
      <c r="DC122" s="1038"/>
      <c r="DD122" s="1038"/>
      <c r="DE122" s="1038"/>
      <c r="DF122" s="1039"/>
      <c r="DG122" s="949" t="s">
        <v>103</v>
      </c>
      <c r="DH122" s="950"/>
      <c r="DI122" s="950"/>
      <c r="DJ122" s="950"/>
      <c r="DK122" s="950"/>
      <c r="DL122" s="950" t="s">
        <v>103</v>
      </c>
      <c r="DM122" s="950"/>
      <c r="DN122" s="950"/>
      <c r="DO122" s="950"/>
      <c r="DP122" s="950"/>
      <c r="DQ122" s="950" t="s">
        <v>103</v>
      </c>
      <c r="DR122" s="950"/>
      <c r="DS122" s="950"/>
      <c r="DT122" s="950"/>
      <c r="DU122" s="950"/>
      <c r="DV122" s="951" t="s">
        <v>103</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103</v>
      </c>
      <c r="AB123" s="989"/>
      <c r="AC123" s="989"/>
      <c r="AD123" s="989"/>
      <c r="AE123" s="990"/>
      <c r="AF123" s="991" t="s">
        <v>103</v>
      </c>
      <c r="AG123" s="989"/>
      <c r="AH123" s="989"/>
      <c r="AI123" s="989"/>
      <c r="AJ123" s="990"/>
      <c r="AK123" s="991" t="s">
        <v>103</v>
      </c>
      <c r="AL123" s="989"/>
      <c r="AM123" s="989"/>
      <c r="AN123" s="989"/>
      <c r="AO123" s="990"/>
      <c r="AP123" s="992" t="s">
        <v>103</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103</v>
      </c>
      <c r="BR123" s="1057"/>
      <c r="BS123" s="1057"/>
      <c r="BT123" s="1057"/>
      <c r="BU123" s="1057"/>
      <c r="BV123" s="1057" t="s">
        <v>103</v>
      </c>
      <c r="BW123" s="1057"/>
      <c r="BX123" s="1057"/>
      <c r="BY123" s="1057"/>
      <c r="BZ123" s="1057"/>
      <c r="CA123" s="1057" t="s">
        <v>103</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t="s">
        <v>442</v>
      </c>
      <c r="DM123" s="989"/>
      <c r="DN123" s="989"/>
      <c r="DO123" s="989"/>
      <c r="DP123" s="990"/>
      <c r="DQ123" s="991" t="s">
        <v>442</v>
      </c>
      <c r="DR123" s="989"/>
      <c r="DS123" s="989"/>
      <c r="DT123" s="989"/>
      <c r="DU123" s="990"/>
      <c r="DV123" s="992" t="s">
        <v>442</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3"/>
      <c r="AV127" s="233"/>
      <c r="AW127" s="233"/>
      <c r="AX127" s="916" t="s">
        <v>452</v>
      </c>
      <c r="AY127" s="917"/>
      <c r="AZ127" s="917"/>
      <c r="BA127" s="917"/>
      <c r="BB127" s="917"/>
      <c r="BC127" s="917"/>
      <c r="BD127" s="917"/>
      <c r="BE127" s="918"/>
      <c r="BF127" s="1071" t="s">
        <v>442</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103</v>
      </c>
      <c r="DH127" s="1078"/>
      <c r="DI127" s="1078"/>
      <c r="DJ127" s="1078"/>
      <c r="DK127" s="1078"/>
      <c r="DL127" s="1078" t="s">
        <v>454</v>
      </c>
      <c r="DM127" s="1078"/>
      <c r="DN127" s="1078"/>
      <c r="DO127" s="1078"/>
      <c r="DP127" s="1078"/>
      <c r="DQ127" s="1078" t="s">
        <v>454</v>
      </c>
      <c r="DR127" s="1078"/>
      <c r="DS127" s="1078"/>
      <c r="DT127" s="1078"/>
      <c r="DU127" s="1078"/>
      <c r="DV127" s="1079" t="s">
        <v>454</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1602</v>
      </c>
      <c r="AB128" s="1120"/>
      <c r="AC128" s="1120"/>
      <c r="AD128" s="1120"/>
      <c r="AE128" s="1121"/>
      <c r="AF128" s="1122">
        <v>1176</v>
      </c>
      <c r="AG128" s="1120"/>
      <c r="AH128" s="1120"/>
      <c r="AI128" s="1120"/>
      <c r="AJ128" s="1121"/>
      <c r="AK128" s="1122">
        <v>1193</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938462</v>
      </c>
      <c r="AB129" s="989"/>
      <c r="AC129" s="989"/>
      <c r="AD129" s="989"/>
      <c r="AE129" s="990"/>
      <c r="AF129" s="991">
        <v>827020</v>
      </c>
      <c r="AG129" s="989"/>
      <c r="AH129" s="989"/>
      <c r="AI129" s="989"/>
      <c r="AJ129" s="990"/>
      <c r="AK129" s="991">
        <v>885086</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2.6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164662</v>
      </c>
      <c r="AB130" s="989"/>
      <c r="AC130" s="989"/>
      <c r="AD130" s="989"/>
      <c r="AE130" s="990"/>
      <c r="AF130" s="991">
        <v>161688</v>
      </c>
      <c r="AG130" s="989"/>
      <c r="AH130" s="989"/>
      <c r="AI130" s="989"/>
      <c r="AJ130" s="990"/>
      <c r="AK130" s="991">
        <v>150658</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103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773800</v>
      </c>
      <c r="AB131" s="1028"/>
      <c r="AC131" s="1028"/>
      <c r="AD131" s="1028"/>
      <c r="AE131" s="1029"/>
      <c r="AF131" s="1030">
        <v>665332</v>
      </c>
      <c r="AG131" s="1028"/>
      <c r="AH131" s="1028"/>
      <c r="AI131" s="1028"/>
      <c r="AJ131" s="1029"/>
      <c r="AK131" s="1030">
        <v>734428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3.3725768930000002</v>
      </c>
      <c r="AB132" s="1134"/>
      <c r="AC132" s="1134"/>
      <c r="AD132" s="1134"/>
      <c r="AE132" s="1135"/>
      <c r="AF132" s="1136">
        <v>3.0130821910000001</v>
      </c>
      <c r="AG132" s="1134"/>
      <c r="AH132" s="1134"/>
      <c r="AI132" s="1134"/>
      <c r="AJ132" s="1135"/>
      <c r="AK132" s="1136">
        <v>1.6905673530000001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4.5999999999999996</v>
      </c>
      <c r="AB133" s="1141"/>
      <c r="AC133" s="1141"/>
      <c r="AD133" s="1141"/>
      <c r="AE133" s="1142"/>
      <c r="AF133" s="1140">
        <v>3.6</v>
      </c>
      <c r="AG133" s="1141"/>
      <c r="AH133" s="1141"/>
      <c r="AI133" s="1141"/>
      <c r="AJ133" s="1142"/>
      <c r="AK133" s="1140">
        <v>2.6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210254</v>
      </c>
      <c r="L9" s="264">
        <v>353963</v>
      </c>
      <c r="M9" s="265">
        <v>199380</v>
      </c>
      <c r="N9" s="266">
        <v>77.5</v>
      </c>
    </row>
    <row r="10" spans="1:16">
      <c r="A10" s="248"/>
      <c r="B10" s="244"/>
      <c r="C10" s="244"/>
      <c r="D10" s="244"/>
      <c r="E10" s="244"/>
      <c r="F10" s="244"/>
      <c r="G10" s="1149" t="s">
        <v>476</v>
      </c>
      <c r="H10" s="1150"/>
      <c r="I10" s="1150"/>
      <c r="J10" s="1151"/>
      <c r="K10" s="267">
        <v>79939</v>
      </c>
      <c r="L10" s="268">
        <v>134577</v>
      </c>
      <c r="M10" s="269">
        <v>22805</v>
      </c>
      <c r="N10" s="270">
        <v>490.1</v>
      </c>
    </row>
    <row r="11" spans="1:16" ht="13.5" customHeight="1">
      <c r="A11" s="248"/>
      <c r="B11" s="244"/>
      <c r="C11" s="244"/>
      <c r="D11" s="244"/>
      <c r="E11" s="244"/>
      <c r="F11" s="244"/>
      <c r="G11" s="1149" t="s">
        <v>477</v>
      </c>
      <c r="H11" s="1150"/>
      <c r="I11" s="1150"/>
      <c r="J11" s="1151"/>
      <c r="K11" s="267">
        <v>2056</v>
      </c>
      <c r="L11" s="268">
        <v>3461</v>
      </c>
      <c r="M11" s="269">
        <v>22815</v>
      </c>
      <c r="N11" s="270">
        <v>-84.8</v>
      </c>
    </row>
    <row r="12" spans="1:16" ht="13.5" customHeight="1">
      <c r="A12" s="248"/>
      <c r="B12" s="244"/>
      <c r="C12" s="244"/>
      <c r="D12" s="244"/>
      <c r="E12" s="244"/>
      <c r="F12" s="244"/>
      <c r="G12" s="1149" t="s">
        <v>478</v>
      </c>
      <c r="H12" s="1150"/>
      <c r="I12" s="1150"/>
      <c r="J12" s="1151"/>
      <c r="K12" s="267" t="s">
        <v>479</v>
      </c>
      <c r="L12" s="268" t="s">
        <v>479</v>
      </c>
      <c r="M12" s="269">
        <v>3768</v>
      </c>
      <c r="N12" s="270" t="s">
        <v>479</v>
      </c>
    </row>
    <row r="13" spans="1:16" ht="13.5" customHeight="1">
      <c r="A13" s="248"/>
      <c r="B13" s="244"/>
      <c r="C13" s="244"/>
      <c r="D13" s="244"/>
      <c r="E13" s="244"/>
      <c r="F13" s="244"/>
      <c r="G13" s="1149" t="s">
        <v>480</v>
      </c>
      <c r="H13" s="1150"/>
      <c r="I13" s="1150"/>
      <c r="J13" s="1151"/>
      <c r="K13" s="267" t="s">
        <v>479</v>
      </c>
      <c r="L13" s="268" t="s">
        <v>479</v>
      </c>
      <c r="M13" s="269" t="s">
        <v>479</v>
      </c>
      <c r="N13" s="270" t="s">
        <v>479</v>
      </c>
    </row>
    <row r="14" spans="1:16" ht="13.5" customHeight="1">
      <c r="A14" s="248"/>
      <c r="B14" s="244"/>
      <c r="C14" s="244"/>
      <c r="D14" s="244"/>
      <c r="E14" s="244"/>
      <c r="F14" s="244"/>
      <c r="G14" s="1149" t="s">
        <v>481</v>
      </c>
      <c r="H14" s="1150"/>
      <c r="I14" s="1150"/>
      <c r="J14" s="1151"/>
      <c r="K14" s="267" t="s">
        <v>479</v>
      </c>
      <c r="L14" s="268" t="s">
        <v>479</v>
      </c>
      <c r="M14" s="269">
        <v>8560</v>
      </c>
      <c r="N14" s="270" t="s">
        <v>479</v>
      </c>
    </row>
    <row r="15" spans="1:16" ht="13.5" customHeight="1">
      <c r="A15" s="248"/>
      <c r="B15" s="244"/>
      <c r="C15" s="244"/>
      <c r="D15" s="244"/>
      <c r="E15" s="244"/>
      <c r="F15" s="244"/>
      <c r="G15" s="1149" t="s">
        <v>482</v>
      </c>
      <c r="H15" s="1150"/>
      <c r="I15" s="1150"/>
      <c r="J15" s="1151"/>
      <c r="K15" s="267" t="s">
        <v>479</v>
      </c>
      <c r="L15" s="268" t="s">
        <v>479</v>
      </c>
      <c r="M15" s="269">
        <v>4570</v>
      </c>
      <c r="N15" s="270" t="s">
        <v>479</v>
      </c>
    </row>
    <row r="16" spans="1:16">
      <c r="A16" s="248"/>
      <c r="B16" s="244"/>
      <c r="C16" s="244"/>
      <c r="D16" s="244"/>
      <c r="E16" s="244"/>
      <c r="F16" s="244"/>
      <c r="G16" s="1152" t="s">
        <v>483</v>
      </c>
      <c r="H16" s="1153"/>
      <c r="I16" s="1153"/>
      <c r="J16" s="1154"/>
      <c r="K16" s="268">
        <v>-14370</v>
      </c>
      <c r="L16" s="268">
        <v>-24192</v>
      </c>
      <c r="M16" s="269">
        <v>-19939</v>
      </c>
      <c r="N16" s="270">
        <v>21.3</v>
      </c>
    </row>
    <row r="17" spans="1:16">
      <c r="A17" s="248"/>
      <c r="B17" s="244"/>
      <c r="C17" s="244"/>
      <c r="D17" s="244"/>
      <c r="E17" s="244"/>
      <c r="F17" s="244"/>
      <c r="G17" s="1152" t="s">
        <v>167</v>
      </c>
      <c r="H17" s="1153"/>
      <c r="I17" s="1153"/>
      <c r="J17" s="1154"/>
      <c r="K17" s="268">
        <v>277879</v>
      </c>
      <c r="L17" s="268">
        <v>467810</v>
      </c>
      <c r="M17" s="269">
        <v>241959</v>
      </c>
      <c r="N17" s="270">
        <v>93.3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35.35</v>
      </c>
      <c r="L21" s="281">
        <v>22.44</v>
      </c>
      <c r="M21" s="282">
        <v>12.91</v>
      </c>
      <c r="N21" s="249"/>
      <c r="O21" s="283"/>
      <c r="P21" s="279"/>
    </row>
    <row r="22" spans="1:16" s="284" customFormat="1">
      <c r="A22" s="279"/>
      <c r="B22" s="249"/>
      <c r="C22" s="249"/>
      <c r="D22" s="249"/>
      <c r="E22" s="249"/>
      <c r="F22" s="249"/>
      <c r="G22" s="1144" t="s">
        <v>489</v>
      </c>
      <c r="H22" s="1145"/>
      <c r="I22" s="1145"/>
      <c r="J22" s="1146"/>
      <c r="K22" s="285">
        <v>95.9</v>
      </c>
      <c r="L22" s="286">
        <v>94.5</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113382</v>
      </c>
      <c r="L32" s="294">
        <v>190879</v>
      </c>
      <c r="M32" s="295">
        <v>119365</v>
      </c>
      <c r="N32" s="296">
        <v>59.9</v>
      </c>
    </row>
    <row r="33" spans="1:16" ht="13.5" customHeight="1">
      <c r="A33" s="248"/>
      <c r="B33" s="244"/>
      <c r="C33" s="244"/>
      <c r="D33" s="244"/>
      <c r="E33" s="244"/>
      <c r="F33" s="244"/>
      <c r="G33" s="1160" t="s">
        <v>494</v>
      </c>
      <c r="H33" s="1161"/>
      <c r="I33" s="1161"/>
      <c r="J33" s="1162"/>
      <c r="K33" s="294" t="s">
        <v>479</v>
      </c>
      <c r="L33" s="294" t="s">
        <v>479</v>
      </c>
      <c r="M33" s="295" t="s">
        <v>479</v>
      </c>
      <c r="N33" s="296" t="s">
        <v>479</v>
      </c>
    </row>
    <row r="34" spans="1:16" ht="27" customHeight="1">
      <c r="A34" s="248"/>
      <c r="B34" s="244"/>
      <c r="C34" s="244"/>
      <c r="D34" s="244"/>
      <c r="E34" s="244"/>
      <c r="F34" s="244"/>
      <c r="G34" s="1160" t="s">
        <v>495</v>
      </c>
      <c r="H34" s="1161"/>
      <c r="I34" s="1161"/>
      <c r="J34" s="1162"/>
      <c r="K34" s="294" t="s">
        <v>479</v>
      </c>
      <c r="L34" s="294" t="s">
        <v>479</v>
      </c>
      <c r="M34" s="295">
        <v>50</v>
      </c>
      <c r="N34" s="296" t="s">
        <v>479</v>
      </c>
    </row>
    <row r="35" spans="1:16" ht="27" customHeight="1">
      <c r="A35" s="248"/>
      <c r="B35" s="244"/>
      <c r="C35" s="244"/>
      <c r="D35" s="244"/>
      <c r="E35" s="244"/>
      <c r="F35" s="244"/>
      <c r="G35" s="1160" t="s">
        <v>496</v>
      </c>
      <c r="H35" s="1161"/>
      <c r="I35" s="1161"/>
      <c r="J35" s="1162"/>
      <c r="K35" s="294">
        <v>50885</v>
      </c>
      <c r="L35" s="294">
        <v>85665</v>
      </c>
      <c r="M35" s="295">
        <v>29529</v>
      </c>
      <c r="N35" s="296">
        <v>190.1</v>
      </c>
    </row>
    <row r="36" spans="1:16" ht="27" customHeight="1">
      <c r="A36" s="248"/>
      <c r="B36" s="244"/>
      <c r="C36" s="244"/>
      <c r="D36" s="244"/>
      <c r="E36" s="244"/>
      <c r="F36" s="244"/>
      <c r="G36" s="1160" t="s">
        <v>497</v>
      </c>
      <c r="H36" s="1161"/>
      <c r="I36" s="1161"/>
      <c r="J36" s="1162"/>
      <c r="K36" s="294" t="s">
        <v>479</v>
      </c>
      <c r="L36" s="294" t="s">
        <v>479</v>
      </c>
      <c r="M36" s="295">
        <v>4818</v>
      </c>
      <c r="N36" s="296" t="s">
        <v>479</v>
      </c>
    </row>
    <row r="37" spans="1:16" ht="13.5" customHeight="1">
      <c r="A37" s="248"/>
      <c r="B37" s="244"/>
      <c r="C37" s="244"/>
      <c r="D37" s="244"/>
      <c r="E37" s="244"/>
      <c r="F37" s="244"/>
      <c r="G37" s="1160" t="s">
        <v>498</v>
      </c>
      <c r="H37" s="1161"/>
      <c r="I37" s="1161"/>
      <c r="J37" s="1162"/>
      <c r="K37" s="294" t="s">
        <v>479</v>
      </c>
      <c r="L37" s="294" t="s">
        <v>479</v>
      </c>
      <c r="M37" s="295">
        <v>1119</v>
      </c>
      <c r="N37" s="296" t="s">
        <v>479</v>
      </c>
    </row>
    <row r="38" spans="1:16" ht="27" customHeight="1">
      <c r="A38" s="248"/>
      <c r="B38" s="244"/>
      <c r="C38" s="244"/>
      <c r="D38" s="244"/>
      <c r="E38" s="244"/>
      <c r="F38" s="244"/>
      <c r="G38" s="1163" t="s">
        <v>499</v>
      </c>
      <c r="H38" s="1164"/>
      <c r="I38" s="1164"/>
      <c r="J38" s="1165"/>
      <c r="K38" s="297" t="s">
        <v>479</v>
      </c>
      <c r="L38" s="297" t="s">
        <v>479</v>
      </c>
      <c r="M38" s="298">
        <v>49</v>
      </c>
      <c r="N38" s="299" t="s">
        <v>479</v>
      </c>
      <c r="O38" s="293"/>
    </row>
    <row r="39" spans="1:16">
      <c r="A39" s="248"/>
      <c r="B39" s="244"/>
      <c r="C39" s="244"/>
      <c r="D39" s="244"/>
      <c r="E39" s="244"/>
      <c r="F39" s="244"/>
      <c r="G39" s="1163" t="s">
        <v>500</v>
      </c>
      <c r="H39" s="1164"/>
      <c r="I39" s="1164"/>
      <c r="J39" s="1165"/>
      <c r="K39" s="300">
        <v>-1193</v>
      </c>
      <c r="L39" s="300">
        <v>-2008</v>
      </c>
      <c r="M39" s="301">
        <v>-6027</v>
      </c>
      <c r="N39" s="302">
        <v>-66.7</v>
      </c>
      <c r="O39" s="293"/>
    </row>
    <row r="40" spans="1:16" ht="27" customHeight="1">
      <c r="A40" s="248"/>
      <c r="B40" s="244"/>
      <c r="C40" s="244"/>
      <c r="D40" s="244"/>
      <c r="E40" s="244"/>
      <c r="F40" s="244"/>
      <c r="G40" s="1160" t="s">
        <v>501</v>
      </c>
      <c r="H40" s="1161"/>
      <c r="I40" s="1161"/>
      <c r="J40" s="1162"/>
      <c r="K40" s="300">
        <v>-150658</v>
      </c>
      <c r="L40" s="300">
        <v>-253633</v>
      </c>
      <c r="M40" s="301">
        <v>-114844</v>
      </c>
      <c r="N40" s="302">
        <v>120.9</v>
      </c>
      <c r="O40" s="293"/>
    </row>
    <row r="41" spans="1:16">
      <c r="A41" s="248"/>
      <c r="B41" s="244"/>
      <c r="C41" s="244"/>
      <c r="D41" s="244"/>
      <c r="E41" s="244"/>
      <c r="F41" s="244"/>
      <c r="G41" s="1166" t="s">
        <v>278</v>
      </c>
      <c r="H41" s="1167"/>
      <c r="I41" s="1167"/>
      <c r="J41" s="1168"/>
      <c r="K41" s="294">
        <v>12416</v>
      </c>
      <c r="L41" s="300">
        <v>20902</v>
      </c>
      <c r="M41" s="301">
        <v>34058</v>
      </c>
      <c r="N41" s="302">
        <v>-38.6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196516</v>
      </c>
      <c r="J51" s="320">
        <v>298203</v>
      </c>
      <c r="K51" s="321">
        <v>-1.4</v>
      </c>
      <c r="L51" s="322">
        <v>203567</v>
      </c>
      <c r="M51" s="323">
        <v>-37.5</v>
      </c>
      <c r="N51" s="324">
        <v>36.1</v>
      </c>
    </row>
    <row r="52" spans="1:14">
      <c r="A52" s="248"/>
      <c r="B52" s="244"/>
      <c r="C52" s="244"/>
      <c r="D52" s="244"/>
      <c r="E52" s="244"/>
      <c r="F52" s="244"/>
      <c r="G52" s="325"/>
      <c r="H52" s="326" t="s">
        <v>512</v>
      </c>
      <c r="I52" s="327">
        <v>154615</v>
      </c>
      <c r="J52" s="328">
        <v>234621</v>
      </c>
      <c r="K52" s="329">
        <v>-3.4</v>
      </c>
      <c r="L52" s="330">
        <v>121137</v>
      </c>
      <c r="M52" s="331">
        <v>-26.6</v>
      </c>
      <c r="N52" s="332">
        <v>23.2</v>
      </c>
    </row>
    <row r="53" spans="1:14">
      <c r="A53" s="248"/>
      <c r="B53" s="244"/>
      <c r="C53" s="244"/>
      <c r="D53" s="244"/>
      <c r="E53" s="244"/>
      <c r="F53" s="244"/>
      <c r="G53" s="310" t="s">
        <v>513</v>
      </c>
      <c r="H53" s="311"/>
      <c r="I53" s="319">
        <v>119265</v>
      </c>
      <c r="J53" s="320">
        <v>188710</v>
      </c>
      <c r="K53" s="321">
        <v>-36.700000000000003</v>
      </c>
      <c r="L53" s="322">
        <v>185018</v>
      </c>
      <c r="M53" s="323">
        <v>-9.1</v>
      </c>
      <c r="N53" s="324">
        <v>-27.6</v>
      </c>
    </row>
    <row r="54" spans="1:14">
      <c r="A54" s="248"/>
      <c r="B54" s="244"/>
      <c r="C54" s="244"/>
      <c r="D54" s="244"/>
      <c r="E54" s="244"/>
      <c r="F54" s="244"/>
      <c r="G54" s="325"/>
      <c r="H54" s="326" t="s">
        <v>512</v>
      </c>
      <c r="I54" s="327">
        <v>109306</v>
      </c>
      <c r="J54" s="328">
        <v>172953</v>
      </c>
      <c r="K54" s="329">
        <v>-26.3</v>
      </c>
      <c r="L54" s="330">
        <v>95064</v>
      </c>
      <c r="M54" s="331">
        <v>-21.5</v>
      </c>
      <c r="N54" s="332">
        <v>-4.8</v>
      </c>
    </row>
    <row r="55" spans="1:14">
      <c r="A55" s="248"/>
      <c r="B55" s="244"/>
      <c r="C55" s="244"/>
      <c r="D55" s="244"/>
      <c r="E55" s="244"/>
      <c r="F55" s="244"/>
      <c r="G55" s="310" t="s">
        <v>514</v>
      </c>
      <c r="H55" s="311"/>
      <c r="I55" s="319">
        <v>179404</v>
      </c>
      <c r="J55" s="320">
        <v>287046</v>
      </c>
      <c r="K55" s="321">
        <v>52.1</v>
      </c>
      <c r="L55" s="322">
        <v>238802</v>
      </c>
      <c r="M55" s="323">
        <v>29.1</v>
      </c>
      <c r="N55" s="324">
        <v>23</v>
      </c>
    </row>
    <row r="56" spans="1:14">
      <c r="A56" s="248"/>
      <c r="B56" s="244"/>
      <c r="C56" s="244"/>
      <c r="D56" s="244"/>
      <c r="E56" s="244"/>
      <c r="F56" s="244"/>
      <c r="G56" s="325"/>
      <c r="H56" s="326" t="s">
        <v>512</v>
      </c>
      <c r="I56" s="327">
        <v>87185</v>
      </c>
      <c r="J56" s="328">
        <v>139496</v>
      </c>
      <c r="K56" s="329">
        <v>-19.3</v>
      </c>
      <c r="L56" s="330">
        <v>128562</v>
      </c>
      <c r="M56" s="331">
        <v>35.200000000000003</v>
      </c>
      <c r="N56" s="332">
        <v>-54.5</v>
      </c>
    </row>
    <row r="57" spans="1:14">
      <c r="A57" s="248"/>
      <c r="B57" s="244"/>
      <c r="C57" s="244"/>
      <c r="D57" s="244"/>
      <c r="E57" s="244"/>
      <c r="F57" s="244"/>
      <c r="G57" s="310" t="s">
        <v>515</v>
      </c>
      <c r="H57" s="311"/>
      <c r="I57" s="319">
        <v>405981</v>
      </c>
      <c r="J57" s="320">
        <v>674387</v>
      </c>
      <c r="K57" s="321">
        <v>134.9</v>
      </c>
      <c r="L57" s="322">
        <v>288550</v>
      </c>
      <c r="M57" s="323">
        <v>20.8</v>
      </c>
      <c r="N57" s="324">
        <v>114.1</v>
      </c>
    </row>
    <row r="58" spans="1:14">
      <c r="A58" s="248"/>
      <c r="B58" s="244"/>
      <c r="C58" s="244"/>
      <c r="D58" s="244"/>
      <c r="E58" s="244"/>
      <c r="F58" s="244"/>
      <c r="G58" s="325"/>
      <c r="H58" s="326" t="s">
        <v>512</v>
      </c>
      <c r="I58" s="327">
        <v>266878</v>
      </c>
      <c r="J58" s="328">
        <v>443319</v>
      </c>
      <c r="K58" s="329">
        <v>217.8</v>
      </c>
      <c r="L58" s="330">
        <v>141525</v>
      </c>
      <c r="M58" s="331">
        <v>10.1</v>
      </c>
      <c r="N58" s="332">
        <v>207.7</v>
      </c>
    </row>
    <row r="59" spans="1:14">
      <c r="A59" s="248"/>
      <c r="B59" s="244"/>
      <c r="C59" s="244"/>
      <c r="D59" s="244"/>
      <c r="E59" s="244"/>
      <c r="F59" s="244"/>
      <c r="G59" s="310" t="s">
        <v>516</v>
      </c>
      <c r="H59" s="311"/>
      <c r="I59" s="319">
        <v>361041</v>
      </c>
      <c r="J59" s="320">
        <v>607813</v>
      </c>
      <c r="K59" s="321">
        <v>-9.9</v>
      </c>
      <c r="L59" s="322">
        <v>287914</v>
      </c>
      <c r="M59" s="323">
        <v>-0.2</v>
      </c>
      <c r="N59" s="324">
        <v>-9.6999999999999993</v>
      </c>
    </row>
    <row r="60" spans="1:14">
      <c r="A60" s="248"/>
      <c r="B60" s="244"/>
      <c r="C60" s="244"/>
      <c r="D60" s="244"/>
      <c r="E60" s="244"/>
      <c r="F60" s="244"/>
      <c r="G60" s="325"/>
      <c r="H60" s="326" t="s">
        <v>512</v>
      </c>
      <c r="I60" s="333">
        <v>315784</v>
      </c>
      <c r="J60" s="328">
        <v>531623</v>
      </c>
      <c r="K60" s="329">
        <v>19.899999999999999</v>
      </c>
      <c r="L60" s="330">
        <v>146531</v>
      </c>
      <c r="M60" s="331">
        <v>3.5</v>
      </c>
      <c r="N60" s="332">
        <v>16.399999999999999</v>
      </c>
    </row>
    <row r="61" spans="1:14">
      <c r="A61" s="248"/>
      <c r="B61" s="244"/>
      <c r="C61" s="244"/>
      <c r="D61" s="244"/>
      <c r="E61" s="244"/>
      <c r="F61" s="244"/>
      <c r="G61" s="310" t="s">
        <v>517</v>
      </c>
      <c r="H61" s="334"/>
      <c r="I61" s="335">
        <v>252441</v>
      </c>
      <c r="J61" s="336">
        <v>411232</v>
      </c>
      <c r="K61" s="337">
        <v>27.8</v>
      </c>
      <c r="L61" s="338">
        <v>240770</v>
      </c>
      <c r="M61" s="339">
        <v>0.6</v>
      </c>
      <c r="N61" s="324">
        <v>27.2</v>
      </c>
    </row>
    <row r="62" spans="1:14">
      <c r="A62" s="248"/>
      <c r="B62" s="244"/>
      <c r="C62" s="244"/>
      <c r="D62" s="244"/>
      <c r="E62" s="244"/>
      <c r="F62" s="244"/>
      <c r="G62" s="325"/>
      <c r="H62" s="326" t="s">
        <v>512</v>
      </c>
      <c r="I62" s="327">
        <v>186754</v>
      </c>
      <c r="J62" s="328">
        <v>304402</v>
      </c>
      <c r="K62" s="329">
        <v>37.700000000000003</v>
      </c>
      <c r="L62" s="330">
        <v>126564</v>
      </c>
      <c r="M62" s="331">
        <v>0.1</v>
      </c>
      <c r="N62" s="332">
        <v>37.6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39.799999999999997</v>
      </c>
      <c r="G47" s="12">
        <v>34.229999999999997</v>
      </c>
      <c r="H47" s="12">
        <v>37.299999999999997</v>
      </c>
      <c r="I47" s="12">
        <v>44.74</v>
      </c>
      <c r="J47" s="13">
        <v>41.8</v>
      </c>
    </row>
    <row r="48" spans="2:10" ht="57.75" customHeight="1">
      <c r="B48" s="14"/>
      <c r="C48" s="1171" t="s">
        <v>4</v>
      </c>
      <c r="D48" s="1171"/>
      <c r="E48" s="1172"/>
      <c r="F48" s="15">
        <v>20.98</v>
      </c>
      <c r="G48" s="16">
        <v>13.81</v>
      </c>
      <c r="H48" s="16">
        <v>21.67</v>
      </c>
      <c r="I48" s="16">
        <v>24.12</v>
      </c>
      <c r="J48" s="17">
        <v>48.94</v>
      </c>
    </row>
    <row r="49" spans="2:10" ht="57.75" customHeight="1" thickBot="1">
      <c r="B49" s="18"/>
      <c r="C49" s="1173" t="s">
        <v>5</v>
      </c>
      <c r="D49" s="1173"/>
      <c r="E49" s="1174"/>
      <c r="F49" s="19">
        <v>1.34</v>
      </c>
      <c r="G49" s="20">
        <v>0.62</v>
      </c>
      <c r="H49" s="20">
        <v>10.01</v>
      </c>
      <c r="I49" s="20">
        <v>1.95</v>
      </c>
      <c r="J49" s="21">
        <v>26.4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2017-05-18T01:35:43Z</cp:lastPrinted>
  <dcterms:created xsi:type="dcterms:W3CDTF">2017-02-15T18:47:10Z</dcterms:created>
  <dcterms:modified xsi:type="dcterms:W3CDTF">2017-05-18T01:37:29Z</dcterms:modified>
</cp:coreProperties>
</file>