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BW41" i="9" s="1"/>
  <c r="BW42" i="9" s="1"/>
  <c r="BW43" i="9" s="1"/>
  <c r="C34" i="9"/>
  <c r="AM34" i="9" l="1"/>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<sst xmlns="http://schemas.openxmlformats.org/spreadsheetml/2006/main" count="1019" uniqueCount="563">
  <si>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</si>
  <si>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</si>
  <si>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</si>
  <si>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</si>
  <si>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</si>
  <si>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</si>
  <si>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</si>
  <si>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</si>
  <si>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</si>
  <si>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</si>
  <si>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</si>
  <si>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</si>
  <si>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</si>
  <si>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</si>
  <si>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</si>
  <si>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</si>
  <si>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</si>
  <si>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</si>
  <si>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</si>
  <si>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</si>
  <si>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</si>
  <si>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</si>
  <si>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</si>
  <si>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</si>
  <si>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</si>
  <si>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</si>
  <si>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</si>
  <si>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</si>
  <si>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</si>
  <si>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</si>
  <si>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</si>
  <si>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</si>
  <si>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</si>
  <si>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</si>
  <si>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</si>
  <si>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</si>
  <si>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</si>
  <si>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</si>
  <si>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</si>
  <si>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</si>
  <si>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</si>
  <si>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</si>
  <si>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</si>
  <si>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</si>
  <si>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</si>
  <si>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</si>
  <si>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</si>
  <si>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</si>
  <si>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</si>
  <si>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</si>
  <si>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</si>
  <si>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</si>
  <si>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</si>
  <si>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</si>
  <si>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</si>
  <si>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</si>
  <si>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</si>
  <si>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</si>
  <si>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</si>
  <si>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</si>
  <si>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</si>
  <si>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</si>
  <si>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</si>
  <si>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</si>
  <si>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</si>
  <si>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</si>
  <si>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</si>
  <si>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</si>
  <si>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</si>
  <si>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</si>
  <si>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</si>
  <si>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</si>
  <si>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</si>
  <si>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</si>
  <si>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</si>
  <si>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</si>
  <si>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</si>
  <si>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</si>
  <si>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</si>
  <si>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</si>
  <si>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</si>
  <si>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</si>
  <si>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</si>
  <si>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</si>
  <si>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</si>
  <si>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</si>
  <si>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</si>
  <si>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</si>
  <si>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</si>
  <si>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</si>
  <si>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</si>
  <si>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</si>
  <si>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</si>
  <si>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</si>
  <si>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</si>
  <si>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</si>
  <si>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</si>
  <si>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</si>
  <si>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</si>
  <si>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</si>
  <si>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</si>
  <si>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</si>
  <si>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</si>
  <si>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</si>
  <si>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</si>
  <si>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</si>
  <si>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</si>
  <si>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</si>
  <si>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</si>
  <si>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</si>
  <si>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</si>
  <si>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</si>
  <si>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</si>
  <si>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</si>
  <si>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</si>
  <si>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</si>
  <si>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</si>
  <si>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</si>
  <si>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</si>
  <si>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</si>
  <si>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</si>
  <si>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</si>
  <si>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</si>
  <si>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</si>
  <si>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</si>
  <si>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</si>
  <si>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</si>
  <si>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</si>
  <si>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</si>
  <si>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</si>
  <si>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</si>
  <si>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</si>
  <si>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</si>
  <si>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</si>
  <si>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</si>
  <si>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</si>
  <si>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</si>
  <si>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</si>
  <si>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</si>
  <si>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</si>
  <si>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</si>
  <si>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</si>
  <si>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</si>
  <si>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</si>
  <si>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</si>
  <si>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</si>
  <si>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</si>
  <si>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</si>
  <si>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</si>
  <si>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</si>
  <si>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</si>
  <si>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</si>
  <si>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</si>
  <si>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</si>
  <si>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</si>
  <si>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</si>
  <si>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</si>
  <si>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</si>
  <si>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</si>
  <si>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</si>
  <si>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</si>
  <si>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</si>
  <si>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</si>
  <si>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</si>
  <si>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</si>
  <si>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</si>
  <si>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</si>
  <si>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</si>
  <si>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</si>
  <si>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</si>
  <si>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</si>
  <si>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</si>
  <si>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</si>
  <si>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</si>
  <si>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</si>
  <si>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</si>
  <si>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</si>
  <si>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</si>
  <si>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</si>
  <si>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</si>
  <si>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</si>
  <si>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</si>
  <si>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</si>
  <si>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</si>
  <si>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</si>
  <si>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</si>
  <si>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</si>
  <si>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</si>
  <si>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</si>
  <si>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</si>
  <si>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</si>
  <si>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</si>
  <si>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</si>
  <si>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</si>
  <si>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山梨県笛吹市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</si>
  <si>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</si>
  <si>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</si>
  <si>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</si>
  <si>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</si>
  <si>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</si>
  <si>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</si>
  <si>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</si>
  <si>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</si>
  <si>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</si>
  <si>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</si>
  <si>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</si>
  <si>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</si>
  <si>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</si>
  <si>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</si>
  <si>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</si>
  <si>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</si>
  <si>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</si>
  <si>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</si>
  <si>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</si>
  <si>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</si>
  <si>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</si>
  <si>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</si>
  <si>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</si>
  <si>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</si>
  <si>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</si>
  <si>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</si>
  <si>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</si>
  <si>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</si>
  <si>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</si>
  <si>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</si>
  <si>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</si>
  <si>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</si>
  <si>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</si>
  <si>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</si>
  <si>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</si>
  <si>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</si>
  <si>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</si>
  <si>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</si>
  <si>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</si>
  <si>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</si>
  <si>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</si>
  <si>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</si>
  <si>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</si>
  <si>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</si>
  <si>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</si>
  <si>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</si>
  <si>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</si>
  <si>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</si>
  <si>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</si>
  <si>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</si>
  <si>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</si>
  <si>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</si>
  <si>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</si>
  <si>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</si>
  <si>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</si>
  <si>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</si>
  <si>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</si>
  <si>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</si>
  <si>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</si>
  <si>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</si>
  <si>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</si>
  <si>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</si>
  <si>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</si>
  <si>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</si>
  <si>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</si>
  <si>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</si>
  <si>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</si>
  <si>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</si>
  <si>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</si>
  <si>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</si>
  <si>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</si>
  <si>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</si>
  <si>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</si>
  <si>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</si>
  <si>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</si>
  <si>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</si>
  <si>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</si>
  <si>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</si>
  <si>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</si>
  <si>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</si>
  <si>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</si>
  <si>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</si>
  <si>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</si>
  <si>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</si>
  <si>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</si>
  <si>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</si>
  <si>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</si>
  <si>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</si>
  <si>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</si>
  <si>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</si>
  <si>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</si>
  <si>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</si>
  <si>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</si>
  <si>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</si>
  <si>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</si>
  <si>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</si>
  <si>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</si>
  <si>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</si>
  <si>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</si>
  <si>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</si>
  <si>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</si>
  <si>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</si>
  <si>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</si>
  <si>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</si>
  <si>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</si>
  <si>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</si>
  <si>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</si>
  <si>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</si>
  <si>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</si>
  <si>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</si>
  <si>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</si>
  <si>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</si>
  <si>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</si>
  <si>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</si>
  <si>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</si>
  <si>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</si>
  <si>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</si>
  <si>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</si>
  <si>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</si>
  <si>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</si>
  <si>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</si>
  <si>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</si>
  <si>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</si>
  <si>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</si>
  <si>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</si>
  <si>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</si>
  <si>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</si>
  <si>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</si>
  <si>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</si>
  <si>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</si>
  <si>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</si>
  <si>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</si>
  <si>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</si>
  <si>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</si>
  <si>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</si>
  <si>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</si>
  <si>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</si>
  <si>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</si>
  <si>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</si>
  <si>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</si>
  <si>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</si>
  <si>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</si>
  <si>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</si>
  <si>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</si>
  <si>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</si>
  <si>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</si>
  <si>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</si>
  <si>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山梨県笛吹市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</si>
  <si>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</si>
  <si>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</si>
  <si>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</si>
  <si>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</si>
  <si>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</si>
  <si>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</si>
  <si>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</si>
  <si>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</si>
  <si>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</si>
  <si>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</si>
  <si>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</si>
  <si>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</si>
  <si>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</si>
  <si>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</si>
  <si>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</si>
  <si>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</si>
  <si>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</si>
  <si>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</si>
  <si>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</si>
  <si>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</si>
  <si>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</si>
  <si>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</si>
  <si>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</si>
  <si>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</si>
  <si>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</si>
  <si>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</si>
  <si>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</si>
  <si>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</si>
  <si>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</si>
  <si>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</si>
  <si>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</si>
  <si>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</si>
  <si>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</si>
  <si>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</si>
  <si>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</si>
  <si>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</si>
  <si>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</si>
  <si>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</si>
  <si>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</si>
  <si>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春日居地区温泉給湯事業会計</t>
    <phoneticPr fontId="5"/>
  </si>
  <si>
    <t>簡易水道特別会計</t>
    <phoneticPr fontId="5"/>
  </si>
  <si>
    <t>法非適用企業</t>
    <phoneticPr fontId="5"/>
  </si>
  <si>
    <t>公共下水道特別会計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</si>
  <si>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</si>
  <si>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</si>
  <si>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</si>
  <si>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</si>
  <si>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</si>
  <si>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</si>
  <si>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</si>
  <si>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</si>
  <si>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</si>
  <si>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</si>
  <si>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</si>
  <si>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</si>
  <si>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</si>
  <si>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</si>
  <si>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</si>
  <si>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</si>
  <si>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</si>
  <si>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</si>
  <si>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</si>
  <si>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</si>
  <si>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</si>
  <si>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</si>
  <si>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</si>
  <si>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</si>
  <si>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</si>
  <si>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</si>
  <si>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</si>
  <si>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</si>
  <si>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</si>
  <si>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</si>
  <si>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</si>
  <si>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</si>
  <si>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</si>
  <si>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</si>
  <si>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</si>
  <si>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</si>
  <si>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</si>
  <si>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</si>
  <si>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</si>
  <si>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</si>
  <si>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</si>
  <si>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</si>
  <si>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</si>
  <si>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</si>
  <si>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</si>
  <si>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</si>
  <si>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</si>
  <si>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</si>
  <si>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</si>
  <si>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</si>
  <si>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</si>
  <si>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</si>
  <si>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</si>
  <si>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</si>
  <si>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</si>
  <si>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</si>
  <si>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農業集落排水特別会計</t>
    <phoneticPr fontId="5"/>
  </si>
  <si>
    <t>-</t>
    <phoneticPr fontId="5"/>
  </si>
  <si>
    <t>将来負担比率（(Ｅ)－(Ｆ)）／（(Ｃ)－(Ｄ)）×１００</t>
    <rPh sb="0" eb="2">
      <t>ショウライ</t>
    </rPh>
    <rPh sb="2" eb="4">
      <t>フタン</t>
    </rPh>
    <rPh sb="4" eb="6">
      <t>ヒリツ</t>
    </rPh>
    <phoneticPr fontId="5"/>
  </si>
  <si>
    <t>簡易水道特別会計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</si>
  <si>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</si>
  <si>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</si>
  <si>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</si>
  <si>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</si>
  <si>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</si>
  <si>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</si>
  <si>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</si>
  <si>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</si>
  <si>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</si>
  <si>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</si>
  <si>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</si>
  <si>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</si>
  <si>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</si>
  <si>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</si>
  <si>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</si>
  <si>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</si>
  <si>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</si>
  <si>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</si>
  <si>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</si>
  <si>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</si>
  <si>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</si>
  <si>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</si>
  <si>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</si>
  <si>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</si>
  <si>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</si>
  <si>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</si>
  <si>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</si>
  <si>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</si>
  <si>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</si>
  <si>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</si>
  <si>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</si>
  <si>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</si>
  <si>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</si>
  <si>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</si>
  <si>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</si>
  <si>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</si>
  <si>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</si>
  <si>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</si>
  <si>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</si>
  <si>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</si>
  <si>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</si>
  <si>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</si>
  <si>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</si>
  <si>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</si>
  <si>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</si>
  <si>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</si>
  <si>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</si>
  <si>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</si>
  <si>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</si>
  <si>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</si>
  <si>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</si>
  <si>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</si>
  <si>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</si>
  <si>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</si>
  <si>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</si>
  <si>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</si>
  <si>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</si>
  <si>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</si>
  <si>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</si>
  <si>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</si>
  <si>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</si>
  <si>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</si>
  <si>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</si>
  <si>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</si>
  <si>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</si>
  <si>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</si>
  <si>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</si>
  <si>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</si>
  <si>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</si>
  <si>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</si>
  <si>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</si>
  <si>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</si>
  <si>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</si>
  <si>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</si>
  <si>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</si>
  <si>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</si>
  <si>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</si>
  <si>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</si>
  <si>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</si>
  <si>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</si>
  <si>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0.71</t>
  </si>
  <si>
    <t>一般会計</t>
  </si>
  <si>
    <t>水道事業会計</t>
  </si>
  <si>
    <t>春日居地区温泉給湯事業会計</t>
  </si>
  <si>
    <t>国民健康保険特別会計</t>
  </si>
  <si>
    <t>公共下水道特別会計</t>
  </si>
  <si>
    <t>介護保険特別会計</t>
  </si>
  <si>
    <t>介護サービス特別会計</t>
  </si>
  <si>
    <t>簡易水道特別会計</t>
  </si>
  <si>
    <t>その他会計（赤字）</t>
  </si>
  <si>
    <t>その他会計（黒字）</t>
  </si>
  <si>
    <t>東八代広域行政事務組合</t>
  </si>
  <si>
    <t>東山梨行政事務組合</t>
  </si>
  <si>
    <t>東山梨環境衛生組合</t>
  </si>
  <si>
    <t>釈迦堂遺跡博物館組合</t>
  </si>
  <si>
    <t>甲府・峡東ごみ処理施設事務組合</t>
  </si>
  <si>
    <t>峡東地域広域水道企業団</t>
  </si>
  <si>
    <t>山梨県市町村総合事務組合
（普通会計）</t>
  </si>
  <si>
    <t>山梨県市町村総合事務組合
（電子化事業及び会館管理・研修事業特別会計）</t>
  </si>
  <si>
    <t>山梨県市町村総合事務組合
（一般廃棄物最終処分場事業特別会計）</t>
  </si>
  <si>
    <t>山梨県市町村総合事務組合
（交通災害共済事業特別会計）</t>
  </si>
  <si>
    <t>山梨県後期高齢者医療広域連合
（一般会計）</t>
  </si>
  <si>
    <t>山梨県後期高齢者医療広域連合
（後期高齢者医療特別会計）</t>
  </si>
  <si>
    <t>法適用企業</t>
  </si>
  <si>
    <t>公益財団法人　ふえふき文化・スポーツ振興財団</t>
    <rPh sb="0" eb="2">
      <t>コウエキ</t>
    </rPh>
    <rPh sb="2" eb="4">
      <t>ザイダン</t>
    </rPh>
    <rPh sb="4" eb="6">
      <t>ホウジン</t>
    </rPh>
    <rPh sb="11" eb="13">
      <t>ブンカ</t>
    </rPh>
    <rPh sb="18" eb="20">
      <t>シンコウ</t>
    </rPh>
    <rPh sb="20" eb="22">
      <t>ザイダン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</si>
  <si>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</si>
  <si>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</si>
  <si>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</si>
  <si>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</si>
  <si>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</si>
  <si>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</si>
  <si>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</si>
  <si>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</si>
  <si>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</si>
  <si>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</si>
  <si>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</si>
  <si>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年々減少傾向にあったが、H26年度は雪害関連により、財政調整基金を9億円の取崩を行ったため、一時的に前年度比7.1％増加した。しかし、H27年度は合併特例債の増加による分子となる償還額の増加もあったが、分母となる充当可能財源の充当可能基金に9億円の積立戻しを行ったため、若干高めではあるが、3.9％減の77.6％とH25年度以前並みに戻った。
実質公債費比率については、元利償還金が増加しているものの、基準財政需要額の公債費算入額がそれ以上に増加しているため、ここ数年、0.4％ずつ減少している。
しかし、類似団体と比べると依然高い状態にあるため、常に健全化指標の推移を注視した財政運営や充当可能財源の十分な確保に努める。</t>
    <rPh sb="0" eb="2">
      <t>ショウライ</t>
    </rPh>
    <rPh sb="2" eb="4">
      <t>フタン</t>
    </rPh>
    <rPh sb="4" eb="6">
      <t>ヒリツ</t>
    </rPh>
    <rPh sb="12" eb="14">
      <t>ネンネン</t>
    </rPh>
    <rPh sb="14" eb="16">
      <t>ゲンショウ</t>
    </rPh>
    <rPh sb="16" eb="18">
      <t>ケイコウ</t>
    </rPh>
    <rPh sb="38" eb="40">
      <t>ザイセイ</t>
    </rPh>
    <rPh sb="40" eb="42">
      <t>チョウセイ</t>
    </rPh>
    <rPh sb="42" eb="44">
      <t>キキン</t>
    </rPh>
    <rPh sb="58" eb="61">
      <t>イチジテキ</t>
    </rPh>
    <rPh sb="62" eb="65">
      <t>ゼンネンド</t>
    </rPh>
    <rPh sb="65" eb="66">
      <t>ヒ</t>
    </rPh>
    <rPh sb="70" eb="72">
      <t>ゾウカ</t>
    </rPh>
    <rPh sb="82" eb="84">
      <t>ネンド</t>
    </rPh>
    <rPh sb="96" eb="98">
      <t>ブンシ</t>
    </rPh>
    <rPh sb="101" eb="103">
      <t>ショウカン</t>
    </rPh>
    <rPh sb="103" eb="104">
      <t>ガク</t>
    </rPh>
    <rPh sb="105" eb="107">
      <t>ゾウカ</t>
    </rPh>
    <rPh sb="113" eb="115">
      <t>ブンボ</t>
    </rPh>
    <rPh sb="118" eb="120">
      <t>ジュウトウ</t>
    </rPh>
    <rPh sb="120" eb="122">
      <t>カノウ</t>
    </rPh>
    <rPh sb="122" eb="124">
      <t>ザイゲン</t>
    </rPh>
    <rPh sb="125" eb="127">
      <t>ジュウトウ</t>
    </rPh>
    <rPh sb="127" eb="129">
      <t>カノウ</t>
    </rPh>
    <rPh sb="129" eb="131">
      <t>キキン</t>
    </rPh>
    <rPh sb="133" eb="135">
      <t>オクエン</t>
    </rPh>
    <rPh sb="136" eb="138">
      <t>ツミタテ</t>
    </rPh>
    <rPh sb="138" eb="139">
      <t>モド</t>
    </rPh>
    <rPh sb="141" eb="142">
      <t>オコナ</t>
    </rPh>
    <rPh sb="147" eb="149">
      <t>ジャッカン</t>
    </rPh>
    <rPh sb="149" eb="150">
      <t>タカ</t>
    </rPh>
    <rPh sb="161" eb="162">
      <t>ゲン</t>
    </rPh>
    <rPh sb="172" eb="173">
      <t>ネン</t>
    </rPh>
    <rPh sb="173" eb="174">
      <t>ド</t>
    </rPh>
    <rPh sb="174" eb="176">
      <t>イゼン</t>
    </rPh>
    <rPh sb="176" eb="177">
      <t>ナ</t>
    </rPh>
    <rPh sb="179" eb="180">
      <t>モド</t>
    </rPh>
    <rPh sb="184" eb="186">
      <t>ジッシツ</t>
    </rPh>
    <rPh sb="186" eb="189">
      <t>コウサイヒ</t>
    </rPh>
    <rPh sb="189" eb="191">
      <t>ヒリツ</t>
    </rPh>
    <rPh sb="197" eb="199">
      <t>ガンリ</t>
    </rPh>
    <rPh sb="199" eb="202">
      <t>ショウカンキン</t>
    </rPh>
    <rPh sb="203" eb="205">
      <t>ゾウカ</t>
    </rPh>
    <rPh sb="213" eb="215">
      <t>キジュン</t>
    </rPh>
    <rPh sb="215" eb="217">
      <t>ザイセイ</t>
    </rPh>
    <rPh sb="217" eb="219">
      <t>ジュヨウ</t>
    </rPh>
    <rPh sb="219" eb="220">
      <t>ガク</t>
    </rPh>
    <rPh sb="221" eb="224">
      <t>コウサイヒ</t>
    </rPh>
    <rPh sb="224" eb="226">
      <t>サンニュウ</t>
    </rPh>
    <rPh sb="226" eb="227">
      <t>ガク</t>
    </rPh>
    <rPh sb="230" eb="232">
      <t>イジョウ</t>
    </rPh>
    <rPh sb="233" eb="235">
      <t>ゾウカ</t>
    </rPh>
    <rPh sb="244" eb="246">
      <t>スウネン</t>
    </rPh>
    <rPh sb="253" eb="255">
      <t>ゲンショウ</t>
    </rPh>
    <rPh sb="265" eb="267">
      <t>ルイジ</t>
    </rPh>
    <rPh sb="267" eb="269">
      <t>ダンタイ</t>
    </rPh>
    <rPh sb="270" eb="271">
      <t>クラ</t>
    </rPh>
    <rPh sb="274" eb="276">
      <t>イゼン</t>
    </rPh>
    <rPh sb="276" eb="277">
      <t>タカ</t>
    </rPh>
    <rPh sb="278" eb="280">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</si>
</sst>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83441</c:v>
                </c:pt>
                <c:pt idx="1">
                  <c:v>79223</c:v>
                </c:pt>
                <c:pt idx="2">
                  <c:v>77896</c:v>
                </c:pt>
                <c:pt idx="3">
                  <c:v>105217</c:v>
                </c:pt>
                <c:pt idx="4">
                  <c:v>86585</c:v>
                </c:pt>
              </c:numCache>
            </c:numRef>
          </c:val>
          <c:smooth val="0"/>
        </c:ser>
        <c:dLbls>
          <c:showLegendKey val="0"/>
          <c:showVal val="0"/>
          <c:showCatName val="0"/>
          <c:showSerName val="0"/>
          <c:showPercent val="0"/>
          <c:showBubbleSize val="0"/>
        </c:dLbls>
        <c:marker val="1"/>
        <c:smooth val="0"/>
        <c:axId val="112624000"/>
        <c:axId val="112625920"/>
      </c:lineChart>
      <c:catAx>
        <c:axId val="112624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25920"/>
        <c:crosses val="autoZero"/>
        <c:auto val="1"/>
        <c:lblAlgn val="ctr"/>
        <c:lblOffset val="100"/>
        <c:tickLblSkip val="1"/>
        <c:tickMarkSkip val="1"/>
        <c:noMultiLvlLbl val="0"/>
      </c:catAx>
      <c:valAx>
        <c:axId val="112625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2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5.89</c:v>
                </c:pt>
                <c:pt idx="1">
                  <c:v>5.76</c:v>
                </c:pt>
                <c:pt idx="2">
                  <c:v>6.81</c:v>
                </c:pt>
                <c:pt idx="3">
                  <c:v>8.64</c:v>
                </c:pt>
                <c:pt idx="4">
                  <c:v>7.48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15.36</c:v>
                </c:pt>
                <c:pt idx="1">
                  <c:v>16.96</c:v>
                </c:pt>
                <c:pt idx="2">
                  <c:v>18.77</c:v>
                </c:pt>
                <c:pt idx="3">
                  <c:v>14.36</c:v>
                </c:pt>
                <c:pt idx="4">
                  <c:v>19.25</c:v>
                </c:pt>
              </c:numCache>
            </c:numRef>
          </c:val>
        </c:ser>
        <c:dLbls>
          <c:showLegendKey val="0"/>
          <c:showVal val="0"/>
          <c:showCatName val="0"/>
          <c:showSerName val="0"/>
          <c:showPercent val="0"/>
          <c:showBubbleSize val="0"/>
        </c:dLbls>
        <c:gapWidth val="250"/>
        <c:overlap val="100"/>
        <c:axId val="6078464"/>
        <c:axId val="608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2.36</c:v>
                </c:pt>
                <c:pt idx="1">
                  <c:v>1.61</c:v>
                </c:pt>
                <c:pt idx="2">
                  <c:v>3.09</c:v>
                </c:pt>
                <c:pt idx="3">
                  <c:v>-0.71</c:v>
                </c:pt>
                <c:pt idx="4">
                  <c:v>3.69</c:v>
                </c:pt>
              </c:numCache>
            </c:numRef>
          </c:val>
          <c:smooth val="0"/>
        </c:ser>
        <c:dLbls>
          <c:showLegendKey val="0"/>
          <c:showVal val="0"/>
          <c:showCatName val="0"/>
          <c:showSerName val="0"/>
          <c:showPercent val="0"/>
          <c:showBubbleSize val="0"/>
        </c:dLbls>
        <c:marker val="1"/>
        <c:smooth val="0"/>
        <c:axId val="6078464"/>
        <c:axId val="6080384"/>
      </c:lineChart>
      <c:catAx>
        <c:axId val="60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80384"/>
        <c:crosses val="autoZero"/>
        <c:auto val="1"/>
        <c:lblAlgn val="ctr"/>
        <c:lblOffset val="100"/>
        <c:tickLblSkip val="1"/>
        <c:tickMarkSkip val="1"/>
        <c:noMultiLvlLbl val="0"/>
      </c:catAx>
      <c:valAx>
        <c:axId val="60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0.05</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0.02</c:v>
                </c:pt>
                <c:pt idx="4">
                  <c:v>#N/A</c:v>
                </c:pt>
                <c:pt idx="5">
                  <c:v>0.01</c:v>
                </c:pt>
                <c:pt idx="6">
                  <c:v>#N/A</c:v>
                </c:pt>
                <c:pt idx="7">
                  <c:v>0.02</c:v>
                </c:pt>
                <c:pt idx="8">
                  <c:v>#N/A</c:v>
                </c:pt>
                <c:pt idx="9">
                  <c:v>0.02</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0.12</c:v>
                </c:pt>
                <c:pt idx="4">
                  <c:v>#N/A</c:v>
                </c:pt>
                <c:pt idx="5">
                  <c:v>0.2</c:v>
                </c:pt>
                <c:pt idx="6">
                  <c:v>#N/A</c:v>
                </c:pt>
                <c:pt idx="7">
                  <c:v>0.16</c:v>
                </c:pt>
                <c:pt idx="8">
                  <c:v>#N/A</c:v>
                </c:pt>
                <c:pt idx="9">
                  <c:v>0.31</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0.63</c:v>
                </c:pt>
                <c:pt idx="2">
                  <c:v>#N/A</c:v>
                </c:pt>
                <c:pt idx="3">
                  <c:v>0.27</c:v>
                </c:pt>
                <c:pt idx="4">
                  <c:v>#N/A</c:v>
                </c:pt>
                <c:pt idx="5">
                  <c:v>0.31</c:v>
                </c:pt>
                <c:pt idx="6">
                  <c:v>#N/A</c:v>
                </c:pt>
                <c:pt idx="7">
                  <c:v>0.59</c:v>
                </c:pt>
                <c:pt idx="8">
                  <c:v>#N/A</c:v>
                </c:pt>
                <c:pt idx="9">
                  <c:v>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1.58</c:v>
                </c:pt>
                <c:pt idx="2">
                  <c:v>#N/A</c:v>
                </c:pt>
                <c:pt idx="3">
                  <c:v>1.4</c:v>
                </c:pt>
                <c:pt idx="4">
                  <c:v>#N/A</c:v>
                </c:pt>
                <c:pt idx="5">
                  <c:v>0.98</c:v>
                </c:pt>
                <c:pt idx="6">
                  <c:v>#N/A</c:v>
                </c:pt>
                <c:pt idx="7">
                  <c:v>0.88</c:v>
                </c:pt>
                <c:pt idx="8">
                  <c:v>#N/A</c:v>
                </c:pt>
                <c:pt idx="9">
                  <c:v>0.86</c:v>
                </c:pt>
              </c:numCache>
            </c:numRef>
          </c:val>
        </c:ser>
        <c:ser>
          <c:idx val="7"/>
          <c:order val="7"/>
          <c:tx>
            <c:strRef>
              <c:f>データシート!$A$34</c:f>
              <c:strCache>
                <c:ptCount val="1"/>
                <c:pt idx="0">
                  <c:v>春日居地区温泉給湯事業会計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1.26</c:v>
                </c:pt>
                <c:pt idx="4">
                  <c:v>#N/A</c:v>
                </c:pt>
                <c:pt idx="5">
                  <c:v>1.36</c:v>
                </c:pt>
                <c:pt idx="6">
                  <c:v>#N/A</c:v>
                </c:pt>
                <c:pt idx="7">
                  <c:v>1.48</c:v>
                </c:pt>
                <c:pt idx="8">
                  <c:v>#N/A</c:v>
                </c:pt>
                <c:pt idx="9">
                  <c:v>1.56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3.09</c:v>
                </c:pt>
                <c:pt idx="2">
                  <c:v>#N/A</c:v>
                </c:pt>
                <c:pt idx="3">
                  <c:v>2.93</c:v>
                </c:pt>
                <c:pt idx="4">
                  <c:v>#N/A</c:v>
                </c:pt>
                <c:pt idx="5">
                  <c:v>3.61</c:v>
                </c:pt>
                <c:pt idx="6">
                  <c:v>#N/A</c:v>
                </c:pt>
                <c:pt idx="7">
                  <c:v>3.92</c:v>
                </c:pt>
                <c:pt idx="8">
                  <c:v>#N/A</c:v>
                </c:pt>
                <c:pt idx="9">
                  <c:v>3.86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5.88</c:v>
                </c:pt>
                <c:pt idx="2">
                  <c:v>#N/A</c:v>
                </c:pt>
                <c:pt idx="3">
                  <c:v>5.76</c:v>
                </c:pt>
                <c:pt idx="4">
                  <c:v>#N/A</c:v>
                </c:pt>
                <c:pt idx="5">
                  <c:v>6.81</c:v>
                </c:pt>
                <c:pt idx="6">
                  <c:v>#N/A</c:v>
                </c:pt>
                <c:pt idx="7">
                  <c:v>8.6300000000000008</c:v>
                </c:pt>
                <c:pt idx="8">
                  <c:v>#N/A</c:v>
                </c:pt>
                <c:pt idx="9">
                  <c:v>7.47</c:v>
                </c:pt>
              </c:numCache>
            </c:numRef>
          </c:val>
        </c:ser>
        <c:dLbls>
          <c:showLegendKey val="0"/>
          <c:showVal val="0"/>
          <c:showCatName val="0"/>
          <c:showSerName val="0"/>
          <c:showPercent val="0"/>
          <c:showBubbleSize val="0"/>
        </c:dLbls>
        <c:gapWidth val="150"/>
        <c:overlap val="100"/>
        <c:axId val="125752832"/>
        <c:axId val="125754368"/>
      </c:barChart>
      <c:catAx>
        <c:axId val="1257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54368"/>
        <c:crosses val="autoZero"/>
        <c:auto val="1"/>
        <c:lblAlgn val="ctr"/>
        <c:lblOffset val="100"/>
        <c:tickLblSkip val="1"/>
        <c:tickMarkSkip val="1"/>
        <c:noMultiLvlLbl val="0"/>
      </c:catAx>
      <c:valAx>
        <c:axId val="12575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5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3240</c:v>
                </c:pt>
                <c:pt idx="5">
                  <c:v>3439</c:v>
                </c:pt>
                <c:pt idx="8">
                  <c:v>3587</c:v>
                </c:pt>
                <c:pt idx="11">
                  <c:v>3913</c:v>
                </c:pt>
                <c:pt idx="14">
                  <c:v>3996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c:v>
                </c:pt>
                <c:pt idx="3">
                  <c:v>32</c:v>
                </c:pt>
                <c:pt idx="6">
                  <c:v>29</c:v>
                </c:pt>
                <c:pt idx="9">
                  <c:v>25</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87</c:v>
                </c:pt>
                <c:pt idx="3">
                  <c:v>104</c:v>
                </c:pt>
                <c:pt idx="6">
                  <c:v>65</c:v>
                </c:pt>
                <c:pt idx="9">
                  <c:v>12</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1807</c:v>
                </c:pt>
                <c:pt idx="3">
                  <c:v>1785</c:v>
                </c:pt>
                <c:pt idx="6">
                  <c:v>1815</c:v>
                </c:pt>
                <c:pt idx="9">
                  <c:v>1804</c:v>
                </c:pt>
                <c:pt idx="12">
                  <c:v>1752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3742</c:v>
                </c:pt>
                <c:pt idx="3">
                  <c:v>3889</c:v>
                </c:pt>
                <c:pt idx="6">
                  <c:v>4044</c:v>
                </c:pt>
                <c:pt idx="9">
                  <c:v>4241</c:v>
                </c:pt>
                <c:pt idx="12">
                  <c:v>4341</c:v>
                </c:pt>
              </c:numCache>
            </c:numRef>
          </c:val>
        </c:ser>
        <c:dLbls>
          <c:showLegendKey val="0"/>
          <c:showVal val="0"/>
          <c:showCatName val="0"/>
          <c:showSerName val="0"/>
          <c:showPercent val="0"/>
          <c:showBubbleSize val="0"/>
        </c:dLbls>
        <c:gapWidth val="100"/>
        <c:overlap val="100"/>
        <c:axId val="113226880"/>
        <c:axId val="11322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2433</c:v>
                </c:pt>
                <c:pt idx="2">
                  <c:v>#N/A</c:v>
                </c:pt>
                <c:pt idx="3">
                  <c:v>#N/A</c:v>
                </c:pt>
                <c:pt idx="4">
                  <c:v>2371</c:v>
                </c:pt>
                <c:pt idx="5">
                  <c:v>#N/A</c:v>
                </c:pt>
                <c:pt idx="6">
                  <c:v>#N/A</c:v>
                </c:pt>
                <c:pt idx="7">
                  <c:v>2366</c:v>
                </c:pt>
                <c:pt idx="8">
                  <c:v>#N/A</c:v>
                </c:pt>
                <c:pt idx="9">
                  <c:v>#N/A</c:v>
                </c:pt>
                <c:pt idx="10">
                  <c:v>2169</c:v>
                </c:pt>
                <c:pt idx="11">
                  <c:v>#N/A</c:v>
                </c:pt>
                <c:pt idx="12">
                  <c:v>#N/A</c:v>
                </c:pt>
                <c:pt idx="13">
                  <c:v>2130</c:v>
                </c:pt>
                <c:pt idx="14">
                  <c:v>#N/A</c:v>
                </c:pt>
              </c:numCache>
            </c:numRef>
          </c:val>
          <c:smooth val="0"/>
        </c:ser>
        <c:dLbls>
          <c:showLegendKey val="0"/>
          <c:showVal val="0"/>
          <c:showCatName val="0"/>
          <c:showSerName val="0"/>
          <c:showPercent val="0"/>
          <c:showBubbleSize val="0"/>
        </c:dLbls>
        <c:marker val="1"/>
        <c:smooth val="0"/>
        <c:axId val="113226880"/>
        <c:axId val="113228800"/>
      </c:lineChart>
      <c:catAx>
        <c:axId val="1132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28800"/>
        <c:crosses val="autoZero"/>
        <c:auto val="1"/>
        <c:lblAlgn val="ctr"/>
        <c:lblOffset val="100"/>
        <c:tickLblSkip val="1"/>
        <c:tickMarkSkip val="1"/>
        <c:noMultiLvlLbl val="0"/>
      </c:catAx>
      <c:valAx>
        <c:axId val="11322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2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38271</c:v>
                </c:pt>
                <c:pt idx="5">
                  <c:v>39539</c:v>
                </c:pt>
                <c:pt idx="8">
                  <c:v>40701</c:v>
                </c:pt>
                <c:pt idx="11">
                  <c:v>41985</c:v>
                </c:pt>
                <c:pt idx="14">
                  <c:v>43151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1300</c:v>
                </c:pt>
                <c:pt idx="5">
                  <c:v>430</c:v>
                </c:pt>
                <c:pt idx="8">
                  <c:v>366</c:v>
                </c:pt>
                <c:pt idx="11">
                  <c:v>297</c:v>
                </c:pt>
                <c:pt idx="14">
                  <c:v>251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12262</c:v>
                </c:pt>
                <c:pt idx="5">
                  <c:v>12725</c:v>
                </c:pt>
                <c:pt idx="8">
                  <c:v>13081</c:v>
                </c:pt>
                <c:pt idx="11">
                  <c:v>12217</c:v>
                </c:pt>
                <c:pt idx="14">
                  <c:v>12868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45</c:v>
                </c:pt>
                <c:pt idx="3">
                  <c:v>33</c:v>
                </c:pt>
                <c:pt idx="6">
                  <c:v>24</c:v>
                </c:pt>
                <c:pt idx="9">
                  <c:v>18</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5200</c:v>
                </c:pt>
                <c:pt idx="3">
                  <c:v>5265</c:v>
                </c:pt>
                <c:pt idx="6">
                  <c:v>5009</c:v>
                </c:pt>
                <c:pt idx="9">
                  <c:v>4878</c:v>
                </c:pt>
                <c:pt idx="12">
                  <c:v>5099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251</c:v>
                </c:pt>
                <c:pt idx="3">
                  <c:v>160</c:v>
                </c:pt>
                <c:pt idx="6">
                  <c:v>122</c:v>
                </c:pt>
                <c:pt idx="9">
                  <c:v>127</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21486</c:v>
                </c:pt>
                <c:pt idx="3">
                  <c:v>19639</c:v>
                </c:pt>
                <c:pt idx="6">
                  <c:v>20001</c:v>
                </c:pt>
                <c:pt idx="9">
                  <c:v>19576</c:v>
                </c:pt>
                <c:pt idx="12">
                  <c:v>18726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1678</c:v>
                </c:pt>
                <c:pt idx="3">
                  <c:v>1158</c:v>
                </c:pt>
                <c:pt idx="6">
                  <c:v>1143</c:v>
                </c:pt>
                <c:pt idx="9">
                  <c:v>1087</c:v>
                </c:pt>
                <c:pt idx="12">
                  <c:v>1029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37734</c:v>
                </c:pt>
                <c:pt idx="3">
                  <c:v>39086</c:v>
                </c:pt>
                <c:pt idx="6">
                  <c:v>40313</c:v>
                </c:pt>
                <c:pt idx="9">
                  <c:v>42168</c:v>
                </c:pt>
                <c:pt idx="12">
                  <c:v>43916</c:v>
                </c:pt>
              </c:numCache>
            </c:numRef>
          </c:val>
        </c:ser>
        <c:dLbls>
          <c:showLegendKey val="0"/>
          <c:showVal val="0"/>
          <c:showCatName val="0"/>
          <c:showSerName val="0"/>
          <c:showPercent val="0"/>
          <c:showBubbleSize val="0"/>
        </c:dLbls>
        <c:gapWidth val="100"/>
        <c:overlap val="100"/>
        <c:axId val="6140672"/>
        <c:axId val="6142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14561</c:v>
                </c:pt>
                <c:pt idx="2">
                  <c:v>#N/A</c:v>
                </c:pt>
                <c:pt idx="3">
                  <c:v>#N/A</c:v>
                </c:pt>
                <c:pt idx="4">
                  <c:v>12647</c:v>
                </c:pt>
                <c:pt idx="5">
                  <c:v>#N/A</c:v>
                </c:pt>
                <c:pt idx="6">
                  <c:v>#N/A</c:v>
                </c:pt>
                <c:pt idx="7">
                  <c:v>12463</c:v>
                </c:pt>
                <c:pt idx="8">
                  <c:v>#N/A</c:v>
                </c:pt>
                <c:pt idx="9">
                  <c:v>#N/A</c:v>
                </c:pt>
                <c:pt idx="10">
                  <c:v>13354</c:v>
                </c:pt>
                <c:pt idx="11">
                  <c:v>#N/A</c:v>
                </c:pt>
                <c:pt idx="12">
                  <c:v>#N/A</c:v>
                </c:pt>
                <c:pt idx="13">
                  <c:v>12634</c:v>
                </c:pt>
                <c:pt idx="14">
                  <c:v>#N/A</c:v>
                </c:pt>
              </c:numCache>
            </c:numRef>
          </c:val>
          <c:smooth val="0"/>
        </c:ser>
        <c:dLbls>
          <c:showLegendKey val="0"/>
          <c:showVal val="0"/>
          <c:showCatName val="0"/>
          <c:showSerName val="0"/>
          <c:showPercent val="0"/>
          <c:showBubbleSize val="0"/>
        </c:dLbls>
        <c:marker val="1"/>
        <c:smooth val="0"/>
        <c:axId val="6140672"/>
        <c:axId val="6142592"/>
      </c:lineChart>
      <c:catAx>
        <c:axId val="614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42592"/>
        <c:crosses val="autoZero"/>
        <c:auto val="1"/>
        <c:lblAlgn val="ctr"/>
        <c:lblOffset val="100"/>
        <c:tickLblSkip val="1"/>
        <c:tickMarkSkip val="1"/>
        <c:noMultiLvlLbl val="0"/>
      </c:catAx>
      <c:valAx>
        <c:axId val="614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046976"/>
        <c:axId val="126048896"/>
      </c:scatterChart>
      <c:valAx>
        <c:axId val="126046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48896"/>
        <c:crosses val="autoZero"/>
        <c:crossBetween val="midCat"/>
      </c:valAx>
      <c:valAx>
        <c:axId val="126048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46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13.9</c:v>
                </c:pt>
                <c:pt idx="1">
                  <c:v>14.2</c:v>
                </c:pt>
                <c:pt idx="2">
                  <c:v>14.2</c:v>
                </c:pt>
                <c:pt idx="3">
                  <c:v>13.8</c:v>
                </c:pt>
                <c:pt idx="4">
                  <c:v>13.4</c:v>
                </c:pt>
              </c:numCache>
            </c:numRef>
          </c:xVal>
          <c:yVal>
            <c:numRef>
              <c:f>公会計指標分析・財政指標組合せ分析表!$K$73:$O$73</c:f>
              <c:numCache>
                <c:formatCode>#,##0.0;"▲ "#,##0.0</c:formatCode>
                <c:ptCount val="5"/>
                <c:pt idx="0">
                  <c:v>85.8</c:v>
                </c:pt>
                <c:pt idx="1">
                  <c:v>75.7</c:v>
                </c:pt>
                <c:pt idx="2">
                  <c:v>74.400000000000006</c:v>
                </c:pt>
                <c:pt idx="3">
                  <c:v>81.5</c:v>
                </c:pt>
                <c:pt idx="4">
                  <c:v>77.599999999999994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6779392"/>
        <c:axId val="126781312"/>
      </c:scatterChart>
      <c:valAx>
        <c:axId val="126779392"/>
        <c:scaling>
          <c:orientation val="minMax"/>
          <c:max val="14.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781312"/>
        <c:crosses val="autoZero"/>
        <c:crossBetween val="midCat"/>
      </c:valAx>
      <c:valAx>
        <c:axId val="126781312"/>
        <c:scaling>
          <c:orientation val="minMax"/>
          <c:max val="94"/>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779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a:t>
          </a:r>
          <a:endParaRPr lang="ja-JP" altLang="ja-JP" sz="1400">
            <a:effectLst/>
          </a:endParaRPr>
        </a:p>
        <a:p>
          <a:r>
            <a:rPr kumimoji="1" lang="ja-JP" altLang="ja-JP" sz="1100">
              <a:solidFill>
                <a:schemeClr val="dk1"/>
              </a:solidFill>
              <a:effectLst/>
              <a:latin typeface="+mn-lt"/>
              <a:ea typeface="+mn-ea"/>
              <a:cs typeface="+mn-cs"/>
            </a:rPr>
            <a:t>　合併特例債を活用した基盤整備を行っているため、元利償還金が増加している。</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雪害の関係により、災害復旧費等に係る基準財政需要額が増額したことにより、算入公債費等が増加している。</a:t>
          </a:r>
          <a:endParaRPr lang="ja-JP" altLang="ja-JP" sz="1400">
            <a:effectLst/>
          </a:endParaRPr>
        </a:p>
        <a:p>
          <a:pPr rtl="0"/>
          <a:r>
            <a:rPr lang="ja-JP" altLang="ja-JP" sz="1100">
              <a:solidFill>
                <a:schemeClr val="dk1"/>
              </a:solidFill>
              <a:effectLst/>
              <a:latin typeface="+mn-lt"/>
              <a:ea typeface="+mn-ea"/>
              <a:cs typeface="+mn-cs"/>
            </a:rPr>
            <a:t>□実質公債費比率の分子</a:t>
          </a:r>
          <a:endParaRPr lang="ja-JP" altLang="ja-JP" sz="1400">
            <a:effectLst/>
          </a:endParaRPr>
        </a:p>
        <a:p>
          <a:pPr rtl="0"/>
          <a:r>
            <a:rPr lang="ja-JP" altLang="ja-JP" sz="1100">
              <a:solidFill>
                <a:schemeClr val="dk1"/>
              </a:solidFill>
              <a:effectLst/>
              <a:latin typeface="+mn-lt"/>
              <a:ea typeface="+mn-ea"/>
              <a:cs typeface="+mn-cs"/>
            </a:rPr>
            <a:t>　元利償還金、算入公債費等ともに増加しているため、実質公債費比率は同水準といえる。</a:t>
          </a:r>
          <a:endParaRPr lang="ja-JP" altLang="ja-JP" sz="1400">
            <a:effectLst/>
          </a:endParaRPr>
        </a:p>
        <a:p>
          <a:pPr rtl="0"/>
          <a:r>
            <a:rPr lang="ja-JP" altLang="ja-JP" sz="1100">
              <a:solidFill>
                <a:schemeClr val="dk1"/>
              </a:solidFill>
              <a:effectLst/>
              <a:latin typeface="+mn-lt"/>
              <a:ea typeface="+mn-ea"/>
              <a:cs typeface="+mn-cs"/>
            </a:rPr>
            <a:t>□今後の対応</a:t>
          </a:r>
          <a:endParaRPr lang="ja-JP" altLang="ja-JP" sz="1400">
            <a:effectLst/>
          </a:endParaRPr>
        </a:p>
        <a:p>
          <a:pPr rtl="0"/>
          <a:r>
            <a:rPr lang="ja-JP" altLang="ja-JP" sz="1100">
              <a:solidFill>
                <a:schemeClr val="dk1"/>
              </a:solidFill>
              <a:effectLst/>
              <a:latin typeface="+mn-lt"/>
              <a:ea typeface="+mn-ea"/>
              <a:cs typeface="+mn-cs"/>
            </a:rPr>
            <a:t>　早期健全化基準未満であるが、合併特例期間は市債発行額の増加が見込まれるため、常に健全化指標の推移を注視した財政運営を進めていく。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□一般会計に係る地方債残高</a:t>
          </a:r>
          <a:endParaRPr lang="ja-JP" altLang="ja-JP" sz="1400">
            <a:effectLst/>
          </a:endParaRPr>
        </a:p>
        <a:p>
          <a:pPr rtl="0"/>
          <a:r>
            <a:rPr lang="ja-JP" altLang="ja-JP" sz="1100">
              <a:solidFill>
                <a:schemeClr val="dk1"/>
              </a:solidFill>
              <a:effectLst/>
              <a:latin typeface="+mn-lt"/>
              <a:ea typeface="+mn-ea"/>
              <a:cs typeface="+mn-cs"/>
            </a:rPr>
            <a:t>　合併特例債を活用した基盤整備を重点的に行っているため、市債残高は増加している。</a:t>
          </a:r>
          <a:endParaRPr lang="ja-JP" altLang="ja-JP" sz="1400">
            <a:effectLst/>
          </a:endParaRPr>
        </a:p>
        <a:p>
          <a:pPr rtl="0"/>
          <a:r>
            <a:rPr lang="ja-JP" altLang="ja-JP" sz="1100">
              <a:solidFill>
                <a:schemeClr val="dk1"/>
              </a:solidFill>
              <a:effectLst/>
              <a:latin typeface="+mn-lt"/>
              <a:ea typeface="+mn-ea"/>
              <a:cs typeface="+mn-cs"/>
            </a:rPr>
            <a:t>□充当可能基金</a:t>
          </a:r>
          <a:endParaRPr lang="ja-JP" altLang="ja-JP" sz="1400">
            <a:effectLst/>
          </a:endParaRPr>
        </a:p>
        <a:p>
          <a:pPr rtl="0"/>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年度に雪害対策経費繰越財源確保のために取り崩した財政調整基金を積み戻したため増加している。</a:t>
          </a:r>
          <a:endParaRPr lang="ja-JP" altLang="ja-JP" sz="1400">
            <a:effectLst/>
          </a:endParaRPr>
        </a:p>
        <a:p>
          <a:pPr rtl="0"/>
          <a:r>
            <a:rPr lang="ja-JP" altLang="ja-JP" sz="1100">
              <a:solidFill>
                <a:schemeClr val="dk1"/>
              </a:solidFill>
              <a:effectLst/>
              <a:latin typeface="+mn-lt"/>
              <a:ea typeface="+mn-ea"/>
              <a:cs typeface="+mn-cs"/>
            </a:rPr>
            <a:t>□将来負担比率の分子</a:t>
          </a:r>
          <a:endParaRPr lang="ja-JP" altLang="ja-JP" sz="1400">
            <a:effectLst/>
          </a:endParaRPr>
        </a:p>
        <a:p>
          <a:pPr rtl="0"/>
          <a:r>
            <a:rPr lang="ja-JP" altLang="ja-JP" sz="1100">
              <a:solidFill>
                <a:schemeClr val="dk1"/>
              </a:solidFill>
              <a:effectLst/>
              <a:latin typeface="+mn-lt"/>
              <a:ea typeface="+mn-ea"/>
              <a:cs typeface="+mn-cs"/>
            </a:rPr>
            <a:t>　将来負担額は、公営企業債等繰入見込額が減少しているが、一般会計に係る市債現在高が、約</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億円増加しているため、前年度より約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億円上昇している。</a:t>
          </a:r>
          <a:endParaRPr lang="ja-JP" altLang="ja-JP" sz="1400">
            <a:effectLst/>
          </a:endParaRPr>
        </a:p>
        <a:p>
          <a:pPr rtl="0"/>
          <a:r>
            <a:rPr lang="ja-JP" altLang="ja-JP" sz="1100">
              <a:solidFill>
                <a:schemeClr val="dk1"/>
              </a:solidFill>
              <a:effectLst/>
              <a:latin typeface="+mn-lt"/>
              <a:ea typeface="+mn-ea"/>
              <a:cs typeface="+mn-cs"/>
            </a:rPr>
            <a:t>　控除の対象となる充当可能財源は、基金積立による充当可能基金は財政調整基金への積立や、合併特例債の借入に伴う、公債費の基準財政需要額算入見込額の大幅増により、前年度より約</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億円増加した。</a:t>
          </a:r>
          <a:endParaRPr lang="ja-JP" altLang="ja-JP" sz="1400">
            <a:effectLst/>
          </a:endParaRPr>
        </a:p>
        <a:p>
          <a:pPr rtl="0"/>
          <a:r>
            <a:rPr lang="ja-JP" altLang="ja-JP" sz="1100">
              <a:solidFill>
                <a:schemeClr val="dk1"/>
              </a:solidFill>
              <a:effectLst/>
              <a:latin typeface="+mn-lt"/>
              <a:ea typeface="+mn-ea"/>
              <a:cs typeface="+mn-cs"/>
            </a:rPr>
            <a:t>□今後の対応</a:t>
          </a:r>
          <a:endParaRPr lang="ja-JP" altLang="ja-JP" sz="1400">
            <a:effectLst/>
          </a:endParaRPr>
        </a:p>
        <a:p>
          <a:pPr rtl="0"/>
          <a:r>
            <a:rPr lang="ja-JP" altLang="ja-JP" sz="1100">
              <a:solidFill>
                <a:schemeClr val="dk1"/>
              </a:solidFill>
              <a:effectLst/>
              <a:latin typeface="+mn-lt"/>
              <a:ea typeface="+mn-ea"/>
              <a:cs typeface="+mn-cs"/>
            </a:rPr>
            <a:t>　早期健全化基準未満であるが、市債残高増加に伴う償還金の増加が見込まれるため、常に健全化指標の推移を注視した財政運営や充当可能財源の十分な確保に努める。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年度数値は、過去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年間の推移を見ると一番低い数値となっているが、類似団体より高い数値となっている。</a:t>
          </a:r>
          <a:endParaRPr lang="ja-JP" altLang="ja-JP" sz="1400">
            <a:effectLst/>
          </a:endParaRPr>
        </a:p>
        <a:p>
          <a:pPr rtl="0"/>
          <a:r>
            <a:rPr lang="ja-JP" altLang="ja-JP" sz="1100" b="0" i="0" baseline="0">
              <a:solidFill>
                <a:schemeClr val="dk1"/>
              </a:solidFill>
              <a:effectLst/>
              <a:latin typeface="+mn-lt"/>
              <a:ea typeface="+mn-ea"/>
              <a:cs typeface="+mn-cs"/>
            </a:rPr>
            <a:t>市税については、市民税は増加したものの固定資産税が減少した。収納率は他の自治体と比較して依然低い状況にあるが、前年度比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86.5%</a:t>
          </a:r>
          <a:r>
            <a:rPr lang="ja-JP" altLang="ja-JP" sz="1100" b="0" i="0" baseline="0">
              <a:solidFill>
                <a:schemeClr val="dk1"/>
              </a:solidFill>
              <a:effectLst/>
              <a:latin typeface="+mn-lt"/>
              <a:ea typeface="+mn-ea"/>
              <a:cs typeface="+mn-cs"/>
            </a:rPr>
            <a:t>となった。しかし、引き続き厳しい財政状態であるといえる。</a:t>
          </a:r>
          <a:endParaRPr lang="ja-JP" altLang="ja-JP" sz="1400">
            <a:effectLst/>
          </a:endParaRPr>
        </a:p>
        <a:p>
          <a:pPr rtl="0"/>
          <a:r>
            <a:rPr lang="ja-JP" altLang="ja-JP" sz="1100" b="0" i="0" baseline="0">
              <a:solidFill>
                <a:schemeClr val="dk1"/>
              </a:solidFill>
              <a:effectLst/>
              <a:latin typeface="+mn-lt"/>
              <a:ea typeface="+mn-ea"/>
              <a:cs typeface="+mn-cs"/>
            </a:rPr>
            <a:t>今後も、収納率向上に努め、自己財源の確保及び財政基盤の強化を図る。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31344</xdr:rowOff>
    </xdr:from>
    <xdr:ext cx="762000" cy="259045"/>
    <xdr:sp macro="" textlink="">
      <xdr:nvSpPr>
        <xdr:cNvPr id="92" name="テキスト ボックス 91"/>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6" name="テキスト ボックス 95"/>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ここ数年、類似団体より下回っている状態が続いたが、Ｈ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ポイントではあるが、上回る状態とり、財政構造は、硬直化しつつあるといえる。</a:t>
          </a:r>
          <a:endParaRPr lang="ja-JP" altLang="ja-JP" sz="1400">
            <a:effectLst/>
          </a:endParaRPr>
        </a:p>
        <a:p>
          <a:r>
            <a:rPr kumimoji="1" lang="ja-JP" altLang="ja-JP" sz="1100">
              <a:solidFill>
                <a:schemeClr val="dk1"/>
              </a:solidFill>
              <a:effectLst/>
              <a:latin typeface="+mn-lt"/>
              <a:ea typeface="+mn-ea"/>
              <a:cs typeface="+mn-cs"/>
            </a:rPr>
            <a:t>要因としては、経常一般財源は増加したものの、公債費や繰出金などへの充当一般財源が増加したことが考えられる</a:t>
          </a:r>
          <a:endParaRPr lang="ja-JP" altLang="ja-JP" sz="1400">
            <a:effectLst/>
          </a:endParaRPr>
        </a:p>
        <a:p>
          <a:r>
            <a:rPr kumimoji="1" lang="ja-JP" altLang="ja-JP" sz="1100">
              <a:solidFill>
                <a:schemeClr val="dk1"/>
              </a:solidFill>
              <a:effectLst/>
              <a:latin typeface="+mn-lt"/>
              <a:ea typeface="+mn-ea"/>
              <a:cs typeface="+mn-cs"/>
            </a:rPr>
            <a:t>今後、当指標の動向を注視しつつ、行財政改革を一層推進し、財政の弾力化に努める。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55699</xdr:rowOff>
    </xdr:from>
    <xdr:to>
      <xdr:col>7</xdr:col>
      <xdr:colOff>152400</xdr:colOff>
      <xdr:row>63</xdr:row>
      <xdr:rowOff>97065</xdr:rowOff>
    </xdr:to>
    <xdr:cxnSp macro="">
      <xdr:nvCxnSpPr>
        <xdr:cNvPr id="133" name="直線コネクタ 132"/>
        <xdr:cNvCxnSpPr/>
      </xdr:nvCxnSpPr>
      <xdr:spPr>
        <a:xfrm>
          <a:off x="4114800" y="1085704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63</xdr:row>
      <xdr:rowOff>55699</xdr:rowOff>
    </xdr:to>
    <xdr:cxnSp macro="">
      <xdr:nvCxnSpPr>
        <xdr:cNvPr id="136" name="直線コネクタ 135"/>
        <xdr:cNvCxnSpPr/>
      </xdr:nvCxnSpPr>
      <xdr:spPr>
        <a:xfrm>
          <a:off x="3225800" y="1060885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150404</xdr:rowOff>
    </xdr:from>
    <xdr:to>
      <xdr:col>4</xdr:col>
      <xdr:colOff>482600</xdr:colOff>
      <xdr:row>62</xdr:row>
      <xdr:rowOff>137523</xdr:rowOff>
    </xdr:to>
    <xdr:cxnSp macro="">
      <xdr:nvCxnSpPr>
        <xdr:cNvPr id="139" name="直線コネクタ 138"/>
        <xdr:cNvCxnSpPr/>
      </xdr:nvCxnSpPr>
      <xdr:spPr>
        <a:xfrm flipV="1">
          <a:off x="2336800" y="1060885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115026</xdr:rowOff>
    </xdr:from>
    <xdr:to>
      <xdr:col>3</xdr:col>
      <xdr:colOff>279400</xdr:colOff>
      <xdr:row>62</xdr:row>
      <xdr:rowOff>137523</xdr:rowOff>
    </xdr:to>
    <xdr:cxnSp macro="">
      <xdr:nvCxnSpPr>
        <xdr:cNvPr id="142" name="直線コネクタ 141"/>
        <xdr:cNvCxnSpPr/>
      </xdr:nvCxnSpPr>
      <xdr:spPr>
        <a:xfrm>
          <a:off x="1447800" y="10402026"/>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52" name="円/楕円 151"/>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18342</xdr:rowOff>
    </xdr:from>
    <xdr:ext cx="762000" cy="259045"/>
    <xdr:sp macro="" textlink="">
      <xdr:nvSpPr>
        <xdr:cNvPr id="153" name="財政構造の弾力性該当値テキスト"/>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4899</xdr:rowOff>
    </xdr:from>
    <xdr:to>
      <xdr:col>6</xdr:col>
      <xdr:colOff>50800</xdr:colOff>
      <xdr:row>63</xdr:row>
      <xdr:rowOff>106499</xdr:rowOff>
    </xdr:to>
    <xdr:sp macro="" textlink="">
      <xdr:nvSpPr>
        <xdr:cNvPr id="154" name="円/楕円 153"/>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116676</xdr:rowOff>
    </xdr:from>
    <xdr:ext cx="736600" cy="259045"/>
    <xdr:sp macro="" textlink="">
      <xdr:nvSpPr>
        <xdr:cNvPr id="155" name="テキスト ボックス 154"/>
        <xdr:cNvSpPr txBox="1"/>
      </xdr:nvSpPr>
      <xdr:spPr>
        <a:xfrm>
          <a:off x="3733800" y="1057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99604</xdr:rowOff>
    </xdr:from>
    <xdr:to>
      <xdr:col>4</xdr:col>
      <xdr:colOff>533400</xdr:colOff>
      <xdr:row>62</xdr:row>
      <xdr:rowOff>29754</xdr:rowOff>
    </xdr:to>
    <xdr:sp macro="" textlink="">
      <xdr:nvSpPr>
        <xdr:cNvPr id="156" name="円/楕円 155"/>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39931</xdr:rowOff>
    </xdr:from>
    <xdr:ext cx="762000" cy="259045"/>
    <xdr:sp macro="" textlink="">
      <xdr:nvSpPr>
        <xdr:cNvPr id="157" name="テキスト ボックス 156"/>
        <xdr:cNvSpPr txBox="1"/>
      </xdr:nvSpPr>
      <xdr:spPr>
        <a:xfrm>
          <a:off x="2844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86723</xdr:rowOff>
    </xdr:from>
    <xdr:to>
      <xdr:col>3</xdr:col>
      <xdr:colOff>330200</xdr:colOff>
      <xdr:row>63</xdr:row>
      <xdr:rowOff>16873</xdr:rowOff>
    </xdr:to>
    <xdr:sp macro="" textlink="">
      <xdr:nvSpPr>
        <xdr:cNvPr id="158" name="円/楕円 157"/>
        <xdr:cNvSpPr/>
      </xdr:nvSpPr>
      <xdr:spPr>
        <a:xfrm>
          <a:off x="2286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27050</xdr:rowOff>
    </xdr:from>
    <xdr:ext cx="762000" cy="259045"/>
    <xdr:sp macro="" textlink="">
      <xdr:nvSpPr>
        <xdr:cNvPr id="159" name="テキスト ボックス 158"/>
        <xdr:cNvSpPr txBox="1"/>
      </xdr:nvSpPr>
      <xdr:spPr>
        <a:xfrm>
          <a:off x="1955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64226</xdr:rowOff>
    </xdr:from>
    <xdr:to>
      <xdr:col>2</xdr:col>
      <xdr:colOff>127000</xdr:colOff>
      <xdr:row>60</xdr:row>
      <xdr:rowOff>165826</xdr:rowOff>
    </xdr:to>
    <xdr:sp macro="" textlink="">
      <xdr:nvSpPr>
        <xdr:cNvPr id="160" name="円/楕円 159"/>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4553</xdr:rowOff>
    </xdr:from>
    <xdr:ext cx="762000" cy="259045"/>
    <xdr:sp macro="" textlink="">
      <xdr:nvSpPr>
        <xdr:cNvPr id="161" name="テキスト ボックス 160"/>
        <xdr:cNvSpPr txBox="1"/>
      </xdr:nvSpPr>
      <xdr:spPr>
        <a:xfrm>
          <a:off x="1066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引き続き、人事院勧告に伴う基本給や職員手当の増加により、人件費が増加し、また、物件費についても、税番号制度導入に伴うシステム改修費や福祉センター解体費用などの増加により増加したため、前年度数値を上回る結果となっている。</a:t>
          </a:r>
          <a:endParaRPr lang="ja-JP" altLang="ja-JP" sz="1400">
            <a:effectLst/>
          </a:endParaRPr>
        </a:p>
        <a:p>
          <a:r>
            <a:rPr kumimoji="1" lang="ja-JP" altLang="ja-JP" sz="1100">
              <a:solidFill>
                <a:schemeClr val="dk1"/>
              </a:solidFill>
              <a:effectLst/>
              <a:latin typeface="+mn-lt"/>
              <a:ea typeface="+mn-ea"/>
              <a:cs typeface="+mn-cs"/>
            </a:rPr>
            <a:t>今後、行財政改革を推進し、人件費・物件費の減少につとめる。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170709</xdr:rowOff>
    </xdr:from>
    <xdr:to>
      <xdr:col>7</xdr:col>
      <xdr:colOff>152400</xdr:colOff>
      <xdr:row>81</xdr:row>
      <xdr:rowOff>1305</xdr:rowOff>
    </xdr:to>
    <xdr:cxnSp macro="">
      <xdr:nvCxnSpPr>
        <xdr:cNvPr id="197" name="直線コネクタ 196"/>
        <xdr:cNvCxnSpPr/>
      </xdr:nvCxnSpPr>
      <xdr:spPr>
        <a:xfrm>
          <a:off x="4114800" y="13886709"/>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157532</xdr:rowOff>
    </xdr:from>
    <xdr:ext cx="762000" cy="259045"/>
    <xdr:sp macro="" textlink="">
      <xdr:nvSpPr>
        <xdr:cNvPr id="198" name="人件費・物件費等の状況平均値テキスト"/>
        <xdr:cNvSpPr txBox="1"/>
      </xdr:nvSpPr>
      <xdr:spPr>
        <a:xfrm>
          <a:off x="5041900" y="13873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163677</xdr:rowOff>
    </xdr:from>
    <xdr:to>
      <xdr:col>6</xdr:col>
      <xdr:colOff>0</xdr:colOff>
      <xdr:row>80</xdr:row>
      <xdr:rowOff>170709</xdr:rowOff>
    </xdr:to>
    <xdr:cxnSp macro="">
      <xdr:nvCxnSpPr>
        <xdr:cNvPr id="200" name="直線コネクタ 199"/>
        <xdr:cNvCxnSpPr/>
      </xdr:nvCxnSpPr>
      <xdr:spPr>
        <a:xfrm>
          <a:off x="3225800" y="13879677"/>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163677</xdr:rowOff>
    </xdr:from>
    <xdr:to>
      <xdr:col>4</xdr:col>
      <xdr:colOff>482600</xdr:colOff>
      <xdr:row>80</xdr:row>
      <xdr:rowOff>168535</xdr:rowOff>
    </xdr:to>
    <xdr:cxnSp macro="">
      <xdr:nvCxnSpPr>
        <xdr:cNvPr id="203" name="直線コネクタ 202"/>
        <xdr:cNvCxnSpPr/>
      </xdr:nvCxnSpPr>
      <xdr:spPr>
        <a:xfrm flipV="1">
          <a:off x="2336800" y="13879677"/>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166852</xdr:rowOff>
    </xdr:from>
    <xdr:to>
      <xdr:col>3</xdr:col>
      <xdr:colOff>279400</xdr:colOff>
      <xdr:row>80</xdr:row>
      <xdr:rowOff>168535</xdr:rowOff>
    </xdr:to>
    <xdr:cxnSp macro="">
      <xdr:nvCxnSpPr>
        <xdr:cNvPr id="206" name="直線コネクタ 205"/>
        <xdr:cNvCxnSpPr/>
      </xdr:nvCxnSpPr>
      <xdr:spPr>
        <a:xfrm>
          <a:off x="1447800" y="13882852"/>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121955</xdr:rowOff>
    </xdr:from>
    <xdr:to>
      <xdr:col>7</xdr:col>
      <xdr:colOff>203200</xdr:colOff>
      <xdr:row>81</xdr:row>
      <xdr:rowOff>52105</xdr:rowOff>
    </xdr:to>
    <xdr:sp macro="" textlink="">
      <xdr:nvSpPr>
        <xdr:cNvPr id="216" name="円/楕円 215"/>
        <xdr:cNvSpPr/>
      </xdr:nvSpPr>
      <xdr:spPr>
        <a:xfrm>
          <a:off x="4902200" y="138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43232</xdr:rowOff>
    </xdr:from>
    <xdr:ext cx="762000" cy="259045"/>
    <xdr:sp macro="" textlink="">
      <xdr:nvSpPr>
        <xdr:cNvPr id="217" name="人件費・物件費等の状況該当値テキスト"/>
        <xdr:cNvSpPr txBox="1"/>
      </xdr:nvSpPr>
      <xdr:spPr>
        <a:xfrm>
          <a:off x="5041900" y="1375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126,662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119909</xdr:rowOff>
    </xdr:from>
    <xdr:to>
      <xdr:col>6</xdr:col>
      <xdr:colOff>50800</xdr:colOff>
      <xdr:row>81</xdr:row>
      <xdr:rowOff>50059</xdr:rowOff>
    </xdr:to>
    <xdr:sp macro="" textlink="">
      <xdr:nvSpPr>
        <xdr:cNvPr id="218" name="円/楕円 217"/>
        <xdr:cNvSpPr/>
      </xdr:nvSpPr>
      <xdr:spPr>
        <a:xfrm>
          <a:off x="4064000" y="138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34836</xdr:rowOff>
    </xdr:from>
    <xdr:ext cx="736600" cy="259045"/>
    <xdr:sp macro="" textlink="">
      <xdr:nvSpPr>
        <xdr:cNvPr id="219" name="テキスト ボックス 218"/>
        <xdr:cNvSpPr txBox="1"/>
      </xdr:nvSpPr>
      <xdr:spPr>
        <a:xfrm>
          <a:off x="3733800" y="1392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112877</xdr:rowOff>
    </xdr:from>
    <xdr:to>
      <xdr:col>4</xdr:col>
      <xdr:colOff>533400</xdr:colOff>
      <xdr:row>81</xdr:row>
      <xdr:rowOff>43027</xdr:rowOff>
    </xdr:to>
    <xdr:sp macro="" textlink="">
      <xdr:nvSpPr>
        <xdr:cNvPr id="220" name="円/楕円 219"/>
        <xdr:cNvSpPr/>
      </xdr:nvSpPr>
      <xdr:spPr>
        <a:xfrm>
          <a:off x="3175000" y="138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53204</xdr:rowOff>
    </xdr:from>
    <xdr:ext cx="762000" cy="259045"/>
    <xdr:sp macro="" textlink="">
      <xdr:nvSpPr>
        <xdr:cNvPr id="221" name="テキスト ボックス 220"/>
        <xdr:cNvSpPr txBox="1"/>
      </xdr:nvSpPr>
      <xdr:spPr>
        <a:xfrm>
          <a:off x="2844800" y="1359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117735</xdr:rowOff>
    </xdr:from>
    <xdr:to>
      <xdr:col>3</xdr:col>
      <xdr:colOff>330200</xdr:colOff>
      <xdr:row>81</xdr:row>
      <xdr:rowOff>47885</xdr:rowOff>
    </xdr:to>
    <xdr:sp macro="" textlink="">
      <xdr:nvSpPr>
        <xdr:cNvPr id="222" name="円/楕円 221"/>
        <xdr:cNvSpPr/>
      </xdr:nvSpPr>
      <xdr:spPr>
        <a:xfrm>
          <a:off x="2286000" y="13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32662</xdr:rowOff>
    </xdr:from>
    <xdr:ext cx="762000" cy="259045"/>
    <xdr:sp macro="" textlink="">
      <xdr:nvSpPr>
        <xdr:cNvPr id="223" name="テキスト ボックス 222"/>
        <xdr:cNvSpPr txBox="1"/>
      </xdr:nvSpPr>
      <xdr:spPr>
        <a:xfrm>
          <a:off x="1955800" y="139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116052</xdr:rowOff>
    </xdr:from>
    <xdr:to>
      <xdr:col>2</xdr:col>
      <xdr:colOff>127000</xdr:colOff>
      <xdr:row>81</xdr:row>
      <xdr:rowOff>46202</xdr:rowOff>
    </xdr:to>
    <xdr:sp macro="" textlink="">
      <xdr:nvSpPr>
        <xdr:cNvPr id="224" name="円/楕円 223"/>
        <xdr:cNvSpPr/>
      </xdr:nvSpPr>
      <xdr:spPr>
        <a:xfrm>
          <a:off x="1397000" y="138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30979</xdr:rowOff>
    </xdr:from>
    <xdr:ext cx="762000" cy="259045"/>
    <xdr:sp macro="" textlink="">
      <xdr:nvSpPr>
        <xdr:cNvPr id="225" name="テキスト ボックス 224"/>
        <xdr:cNvSpPr txBox="1"/>
      </xdr:nvSpPr>
      <xdr:spPr>
        <a:xfrm>
          <a:off x="1066800" y="1391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年度に引き続き、人事院勧告が主な要因となり基本給、職員手当が増加したため、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ポイント改善され、類似団体と同水準と考えられる。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22225</xdr:rowOff>
    </xdr:from>
    <xdr:to>
      <xdr:col>24</xdr:col>
      <xdr:colOff>558800</xdr:colOff>
      <xdr:row>84</xdr:row>
      <xdr:rowOff>32279</xdr:rowOff>
    </xdr:to>
    <xdr:cxnSp macro="">
      <xdr:nvCxnSpPr>
        <xdr:cNvPr id="263" name="直線コネクタ 262"/>
        <xdr:cNvCxnSpPr/>
      </xdr:nvCxnSpPr>
      <xdr:spPr>
        <a:xfrm>
          <a:off x="16179800" y="144240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84</xdr:row>
      <xdr:rowOff>22225</xdr:rowOff>
    </xdr:to>
    <xdr:cxnSp macro="">
      <xdr:nvCxnSpPr>
        <xdr:cNvPr id="266" name="直線コネクタ 265"/>
        <xdr:cNvCxnSpPr/>
      </xdr:nvCxnSpPr>
      <xdr:spPr>
        <a:xfrm>
          <a:off x="15290800" y="143234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87</xdr:row>
      <xdr:rowOff>80963</xdr:rowOff>
    </xdr:to>
    <xdr:cxnSp macro="">
      <xdr:nvCxnSpPr>
        <xdr:cNvPr id="269" name="直線コネクタ 268"/>
        <xdr:cNvCxnSpPr/>
      </xdr:nvCxnSpPr>
      <xdr:spPr>
        <a:xfrm flipV="1">
          <a:off x="14401800" y="14323484"/>
          <a:ext cx="889000" cy="67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80963</xdr:rowOff>
    </xdr:from>
    <xdr:to>
      <xdr:col>21</xdr:col>
      <xdr:colOff>0</xdr:colOff>
      <xdr:row>87</xdr:row>
      <xdr:rowOff>80963</xdr:rowOff>
    </xdr:to>
    <xdr:cxnSp macro="">
      <xdr:nvCxnSpPr>
        <xdr:cNvPr id="272" name="直線コネクタ 271"/>
        <xdr:cNvCxnSpPr/>
      </xdr:nvCxnSpPr>
      <xdr:spPr>
        <a:xfrm>
          <a:off x="13512800" y="1499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152929</xdr:rowOff>
    </xdr:from>
    <xdr:to>
      <xdr:col>24</xdr:col>
      <xdr:colOff>609600</xdr:colOff>
      <xdr:row>84</xdr:row>
      <xdr:rowOff>83079</xdr:rowOff>
    </xdr:to>
    <xdr:sp macro="" textlink="">
      <xdr:nvSpPr>
        <xdr:cNvPr id="282" name="円/楕円 281"/>
        <xdr:cNvSpPr/>
      </xdr:nvSpPr>
      <xdr:spPr>
        <a:xfrm>
          <a:off x="169672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169456</xdr:rowOff>
    </xdr:from>
    <xdr:ext cx="762000" cy="259045"/>
    <xdr:sp macro="" textlink="">
      <xdr:nvSpPr>
        <xdr:cNvPr id="283" name="給与水準   （国との比較）該当値テキスト"/>
        <xdr:cNvSpPr txBox="1"/>
      </xdr:nvSpPr>
      <xdr:spPr>
        <a:xfrm>
          <a:off x="171069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142875</xdr:rowOff>
    </xdr:from>
    <xdr:to>
      <xdr:col>23</xdr:col>
      <xdr:colOff>457200</xdr:colOff>
      <xdr:row>84</xdr:row>
      <xdr:rowOff>73025</xdr:rowOff>
    </xdr:to>
    <xdr:sp macro="" textlink="">
      <xdr:nvSpPr>
        <xdr:cNvPr id="284" name="円/楕円 283"/>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83202</xdr:rowOff>
    </xdr:from>
    <xdr:ext cx="736600" cy="259045"/>
    <xdr:sp macro="" textlink="">
      <xdr:nvSpPr>
        <xdr:cNvPr id="285" name="テキスト ボックス 284"/>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86" name="円/楕円 285"/>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87" name="テキスト ボックス 286"/>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30163</xdr:rowOff>
    </xdr:from>
    <xdr:to>
      <xdr:col>21</xdr:col>
      <xdr:colOff>50800</xdr:colOff>
      <xdr:row>87</xdr:row>
      <xdr:rowOff>131763</xdr:rowOff>
    </xdr:to>
    <xdr:sp macro="" textlink="">
      <xdr:nvSpPr>
        <xdr:cNvPr id="288" name="円/楕円 287"/>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141940</xdr:rowOff>
    </xdr:from>
    <xdr:ext cx="762000" cy="259045"/>
    <xdr:sp macro="" textlink="">
      <xdr:nvSpPr>
        <xdr:cNvPr id="289" name="テキスト ボックス 288"/>
        <xdr:cNvSpPr txBox="1"/>
      </xdr:nvSpPr>
      <xdr:spPr>
        <a:xfrm>
          <a:off x="14020800" y="1471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30163</xdr:rowOff>
    </xdr:from>
    <xdr:to>
      <xdr:col>19</xdr:col>
      <xdr:colOff>533400</xdr:colOff>
      <xdr:row>87</xdr:row>
      <xdr:rowOff>131763</xdr:rowOff>
    </xdr:to>
    <xdr:sp macro="" textlink="">
      <xdr:nvSpPr>
        <xdr:cNvPr id="290" name="円/楕円 289"/>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141940</xdr:rowOff>
    </xdr:from>
    <xdr:ext cx="762000" cy="259045"/>
    <xdr:sp macro="" textlink="">
      <xdr:nvSpPr>
        <xdr:cNvPr id="291" name="テキスト ボックス 290"/>
        <xdr:cNvSpPr txBox="1"/>
      </xdr:nvSpPr>
      <xdr:spPr>
        <a:xfrm>
          <a:off x="13131800" y="1471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職員定員の適正化に基づき職員数の削減を実施しており、初めて類似団体を上回る数値となった。</a:t>
          </a:r>
          <a:endParaRPr lang="ja-JP" altLang="ja-JP" sz="1400">
            <a:effectLst/>
          </a:endParaRPr>
        </a:p>
        <a:p>
          <a:r>
            <a:rPr kumimoji="1" lang="ja-JP" altLang="ja-JP" sz="1100">
              <a:solidFill>
                <a:schemeClr val="dk1"/>
              </a:solidFill>
              <a:effectLst/>
              <a:latin typeface="+mn-lt"/>
              <a:ea typeface="+mn-ea"/>
              <a:cs typeface="+mn-cs"/>
            </a:rPr>
            <a:t>しかし、全国平均、山梨県平均からは、依然下回っている状態であるので、今後も、組織の再編、事務事業の見直しなどを進め、職員数の適正化に努める。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17114</xdr:rowOff>
    </xdr:from>
    <xdr:to>
      <xdr:col>24</xdr:col>
      <xdr:colOff>558800</xdr:colOff>
      <xdr:row>61</xdr:row>
      <xdr:rowOff>32052</xdr:rowOff>
    </xdr:to>
    <xdr:cxnSp macro="">
      <xdr:nvCxnSpPr>
        <xdr:cNvPr id="328" name="直線コネクタ 327"/>
        <xdr:cNvCxnSpPr/>
      </xdr:nvCxnSpPr>
      <xdr:spPr>
        <a:xfrm flipV="1">
          <a:off x="16179800" y="10475564"/>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25158</xdr:rowOff>
    </xdr:from>
    <xdr:to>
      <xdr:col>23</xdr:col>
      <xdr:colOff>406400</xdr:colOff>
      <xdr:row>61</xdr:row>
      <xdr:rowOff>32052</xdr:rowOff>
    </xdr:to>
    <xdr:cxnSp macro="">
      <xdr:nvCxnSpPr>
        <xdr:cNvPr id="331" name="直線コネクタ 330"/>
        <xdr:cNvCxnSpPr/>
      </xdr:nvCxnSpPr>
      <xdr:spPr>
        <a:xfrm>
          <a:off x="15290800" y="1048360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25158</xdr:rowOff>
    </xdr:from>
    <xdr:to>
      <xdr:col>22</xdr:col>
      <xdr:colOff>203200</xdr:colOff>
      <xdr:row>61</xdr:row>
      <xdr:rowOff>28605</xdr:rowOff>
    </xdr:to>
    <xdr:cxnSp macro="">
      <xdr:nvCxnSpPr>
        <xdr:cNvPr id="334" name="直線コネクタ 333"/>
        <xdr:cNvCxnSpPr/>
      </xdr:nvCxnSpPr>
      <xdr:spPr>
        <a:xfrm flipV="1">
          <a:off x="14401800" y="1048360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28605</xdr:rowOff>
    </xdr:from>
    <xdr:to>
      <xdr:col>21</xdr:col>
      <xdr:colOff>0</xdr:colOff>
      <xdr:row>61</xdr:row>
      <xdr:rowOff>49288</xdr:rowOff>
    </xdr:to>
    <xdr:cxnSp macro="">
      <xdr:nvCxnSpPr>
        <xdr:cNvPr id="337" name="直線コネクタ 336"/>
        <xdr:cNvCxnSpPr/>
      </xdr:nvCxnSpPr>
      <xdr:spPr>
        <a:xfrm flipV="1">
          <a:off x="13512800" y="1048705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137764</xdr:rowOff>
    </xdr:from>
    <xdr:to>
      <xdr:col>24</xdr:col>
      <xdr:colOff>609600</xdr:colOff>
      <xdr:row>61</xdr:row>
      <xdr:rowOff>67914</xdr:rowOff>
    </xdr:to>
    <xdr:sp macro="" textlink="">
      <xdr:nvSpPr>
        <xdr:cNvPr id="347" name="円/楕円 346"/>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154291</xdr:rowOff>
    </xdr:from>
    <xdr:ext cx="762000" cy="259045"/>
    <xdr:sp macro="" textlink="">
      <xdr:nvSpPr>
        <xdr:cNvPr id="348" name="定員管理の状況該当値テキスト"/>
        <xdr:cNvSpPr txBox="1"/>
      </xdr:nvSpPr>
      <xdr:spPr>
        <a:xfrm>
          <a:off x="17106900" y="102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152702</xdr:rowOff>
    </xdr:from>
    <xdr:to>
      <xdr:col>23</xdr:col>
      <xdr:colOff>457200</xdr:colOff>
      <xdr:row>61</xdr:row>
      <xdr:rowOff>82852</xdr:rowOff>
    </xdr:to>
    <xdr:sp macro="" textlink="">
      <xdr:nvSpPr>
        <xdr:cNvPr id="349" name="円/楕円 348"/>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67629</xdr:rowOff>
    </xdr:from>
    <xdr:ext cx="736600" cy="259045"/>
    <xdr:sp macro="" textlink="">
      <xdr:nvSpPr>
        <xdr:cNvPr id="350" name="テキスト ボックス 349"/>
        <xdr:cNvSpPr txBox="1"/>
      </xdr:nvSpPr>
      <xdr:spPr>
        <a:xfrm>
          <a:off x="15798800" y="105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145808</xdr:rowOff>
    </xdr:from>
    <xdr:to>
      <xdr:col>22</xdr:col>
      <xdr:colOff>254000</xdr:colOff>
      <xdr:row>61</xdr:row>
      <xdr:rowOff>75958</xdr:rowOff>
    </xdr:to>
    <xdr:sp macro="" textlink="">
      <xdr:nvSpPr>
        <xdr:cNvPr id="351" name="円/楕円 350"/>
        <xdr:cNvSpPr/>
      </xdr:nvSpPr>
      <xdr:spPr>
        <a:xfrm>
          <a:off x="15240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60735</xdr:rowOff>
    </xdr:from>
    <xdr:ext cx="762000" cy="259045"/>
    <xdr:sp macro="" textlink="">
      <xdr:nvSpPr>
        <xdr:cNvPr id="352" name="テキスト ボックス 351"/>
        <xdr:cNvSpPr txBox="1"/>
      </xdr:nvSpPr>
      <xdr:spPr>
        <a:xfrm>
          <a:off x="14909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149255</xdr:rowOff>
    </xdr:from>
    <xdr:to>
      <xdr:col>21</xdr:col>
      <xdr:colOff>50800</xdr:colOff>
      <xdr:row>61</xdr:row>
      <xdr:rowOff>79405</xdr:rowOff>
    </xdr:to>
    <xdr:sp macro="" textlink="">
      <xdr:nvSpPr>
        <xdr:cNvPr id="353" name="円/楕円 352"/>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64182</xdr:rowOff>
    </xdr:from>
    <xdr:ext cx="762000" cy="259045"/>
    <xdr:sp macro="" textlink="">
      <xdr:nvSpPr>
        <xdr:cNvPr id="354" name="テキスト ボックス 353"/>
        <xdr:cNvSpPr txBox="1"/>
      </xdr:nvSpPr>
      <xdr:spPr>
        <a:xfrm>
          <a:off x="14020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169938</xdr:rowOff>
    </xdr:from>
    <xdr:to>
      <xdr:col>19</xdr:col>
      <xdr:colOff>533400</xdr:colOff>
      <xdr:row>61</xdr:row>
      <xdr:rowOff>100088</xdr:rowOff>
    </xdr:to>
    <xdr:sp macro="" textlink="">
      <xdr:nvSpPr>
        <xdr:cNvPr id="355" name="円/楕円 354"/>
        <xdr:cNvSpPr/>
      </xdr:nvSpPr>
      <xdr:spPr>
        <a:xfrm>
          <a:off x="13462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84865</xdr:rowOff>
    </xdr:from>
    <xdr:ext cx="762000" cy="259045"/>
    <xdr:sp macro="" textlink="">
      <xdr:nvSpPr>
        <xdr:cNvPr id="356" name="テキスト ボックス 355"/>
        <xdr:cNvSpPr txBox="1"/>
      </xdr:nvSpPr>
      <xdr:spPr>
        <a:xfrm>
          <a:off x="13131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合併特例債を活用した事業を進めているため、元利償還金は増加しているが、公債費に関する基準財政需要額への算入が増加しているため、Ｈ</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ポイント減少している。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しかし、類似団体と比較すると依然上回っている状態である。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今後も、合併特例債を活用する事業の適切性を見極めるとともに、低利で有利な資金調達に努めていく。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19413</xdr:rowOff>
    </xdr:from>
    <xdr:to>
      <xdr:col>24</xdr:col>
      <xdr:colOff>558800</xdr:colOff>
      <xdr:row>43</xdr:row>
      <xdr:rowOff>46990</xdr:rowOff>
    </xdr:to>
    <xdr:cxnSp macro="">
      <xdr:nvCxnSpPr>
        <xdr:cNvPr id="391" name="直線コネクタ 390"/>
        <xdr:cNvCxnSpPr/>
      </xdr:nvCxnSpPr>
      <xdr:spPr>
        <a:xfrm flipV="1">
          <a:off x="16179800" y="739176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74567</xdr:rowOff>
    </xdr:to>
    <xdr:cxnSp macro="">
      <xdr:nvCxnSpPr>
        <xdr:cNvPr id="394" name="直線コネクタ 393"/>
        <xdr:cNvCxnSpPr/>
      </xdr:nvCxnSpPr>
      <xdr:spPr>
        <a:xfrm flipV="1">
          <a:off x="15290800" y="74193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74567</xdr:rowOff>
    </xdr:from>
    <xdr:to>
      <xdr:col>22</xdr:col>
      <xdr:colOff>203200</xdr:colOff>
      <xdr:row>43</xdr:row>
      <xdr:rowOff>74567</xdr:rowOff>
    </xdr:to>
    <xdr:cxnSp macro="">
      <xdr:nvCxnSpPr>
        <xdr:cNvPr id="397" name="直線コネクタ 396"/>
        <xdr:cNvCxnSpPr/>
      </xdr:nvCxnSpPr>
      <xdr:spPr>
        <a:xfrm>
          <a:off x="14401800" y="7446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53884</xdr:rowOff>
    </xdr:from>
    <xdr:to>
      <xdr:col>21</xdr:col>
      <xdr:colOff>0</xdr:colOff>
      <xdr:row>43</xdr:row>
      <xdr:rowOff>74567</xdr:rowOff>
    </xdr:to>
    <xdr:cxnSp macro="">
      <xdr:nvCxnSpPr>
        <xdr:cNvPr id="400" name="直線コネクタ 399"/>
        <xdr:cNvCxnSpPr/>
      </xdr:nvCxnSpPr>
      <xdr:spPr>
        <a:xfrm>
          <a:off x="13512800" y="74262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140063</xdr:rowOff>
    </xdr:from>
    <xdr:to>
      <xdr:col>24</xdr:col>
      <xdr:colOff>609600</xdr:colOff>
      <xdr:row>43</xdr:row>
      <xdr:rowOff>70213</xdr:rowOff>
    </xdr:to>
    <xdr:sp macro="" textlink="">
      <xdr:nvSpPr>
        <xdr:cNvPr id="410" name="円/楕円 409"/>
        <xdr:cNvSpPr/>
      </xdr:nvSpPr>
      <xdr:spPr>
        <a:xfrm>
          <a:off x="169672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112140</xdr:rowOff>
    </xdr:from>
    <xdr:ext cx="762000" cy="259045"/>
    <xdr:sp macro="" textlink="">
      <xdr:nvSpPr>
        <xdr:cNvPr id="411" name="公債費負担の状況該当値テキスト"/>
        <xdr:cNvSpPr txBox="1"/>
      </xdr:nvSpPr>
      <xdr:spPr>
        <a:xfrm>
          <a:off x="17106900" y="731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12" name="円/楕円 411"/>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13" name="テキスト ボックス 412"/>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23767</xdr:rowOff>
    </xdr:from>
    <xdr:to>
      <xdr:col>22</xdr:col>
      <xdr:colOff>254000</xdr:colOff>
      <xdr:row>43</xdr:row>
      <xdr:rowOff>125367</xdr:rowOff>
    </xdr:to>
    <xdr:sp macro="" textlink="">
      <xdr:nvSpPr>
        <xdr:cNvPr id="414" name="円/楕円 413"/>
        <xdr:cNvSpPr/>
      </xdr:nvSpPr>
      <xdr:spPr>
        <a:xfrm>
          <a:off x="15240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110144</xdr:rowOff>
    </xdr:from>
    <xdr:ext cx="762000" cy="259045"/>
    <xdr:sp macro="" textlink="">
      <xdr:nvSpPr>
        <xdr:cNvPr id="415" name="テキスト ボックス 414"/>
        <xdr:cNvSpPr txBox="1"/>
      </xdr:nvSpPr>
      <xdr:spPr>
        <a:xfrm>
          <a:off x="14909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23767</xdr:rowOff>
    </xdr:from>
    <xdr:to>
      <xdr:col>21</xdr:col>
      <xdr:colOff>50800</xdr:colOff>
      <xdr:row>43</xdr:row>
      <xdr:rowOff>125367</xdr:rowOff>
    </xdr:to>
    <xdr:sp macro="" textlink="">
      <xdr:nvSpPr>
        <xdr:cNvPr id="416" name="円/楕円 415"/>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110144</xdr:rowOff>
    </xdr:from>
    <xdr:ext cx="762000" cy="259045"/>
    <xdr:sp macro="" textlink="">
      <xdr:nvSpPr>
        <xdr:cNvPr id="417" name="テキスト ボックス 416"/>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3084</xdr:rowOff>
    </xdr:from>
    <xdr:to>
      <xdr:col>19</xdr:col>
      <xdr:colOff>533400</xdr:colOff>
      <xdr:row>43</xdr:row>
      <xdr:rowOff>104684</xdr:rowOff>
    </xdr:to>
    <xdr:sp macro="" textlink="">
      <xdr:nvSpPr>
        <xdr:cNvPr id="418" name="円/楕円 417"/>
        <xdr:cNvSpPr/>
      </xdr:nvSpPr>
      <xdr:spPr>
        <a:xfrm>
          <a:off x="13462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89461</xdr:rowOff>
    </xdr:from>
    <xdr:ext cx="762000" cy="259045"/>
    <xdr:sp macro="" textlink="">
      <xdr:nvSpPr>
        <xdr:cNvPr id="419" name="テキスト ボックス 418"/>
        <xdr:cNvSpPr txBox="1"/>
      </xdr:nvSpPr>
      <xdr:spPr>
        <a:xfrm>
          <a:off x="13131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ポイント下降しているが、これは、Ｈ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年度が、雪害対策による財政調整基金を取り崩しを行い、充当可能基金残高が大きく減少したことにより増加したためであり、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年度に取り崩した財政調整基金を積み戻したことにより、Ｈ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年度と同程度の水準に戻ったといえる。</a:t>
          </a:r>
          <a:endParaRPr lang="ja-JP" altLang="ja-JP" sz="1400">
            <a:effectLst/>
          </a:endParaRPr>
        </a:p>
        <a:p>
          <a:r>
            <a:rPr kumimoji="1" lang="ja-JP" altLang="ja-JP" sz="1100">
              <a:solidFill>
                <a:schemeClr val="dk1"/>
              </a:solidFill>
              <a:effectLst/>
              <a:latin typeface="+mn-lt"/>
              <a:ea typeface="+mn-ea"/>
              <a:cs typeface="+mn-cs"/>
            </a:rPr>
            <a:t>しかし、類似団体と比較すると</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ポイントと大きく上回っているため、更なる抑制に努める必要がある。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80179</xdr:rowOff>
    </xdr:from>
    <xdr:to>
      <xdr:col>24</xdr:col>
      <xdr:colOff>558800</xdr:colOff>
      <xdr:row>17</xdr:row>
      <xdr:rowOff>111548</xdr:rowOff>
    </xdr:to>
    <xdr:cxnSp macro="">
      <xdr:nvCxnSpPr>
        <xdr:cNvPr id="453" name="直線コネクタ 452"/>
        <xdr:cNvCxnSpPr/>
      </xdr:nvCxnSpPr>
      <xdr:spPr>
        <a:xfrm flipV="1">
          <a:off x="16179800" y="299482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54441</xdr:rowOff>
    </xdr:from>
    <xdr:to>
      <xdr:col>23</xdr:col>
      <xdr:colOff>406400</xdr:colOff>
      <xdr:row>17</xdr:row>
      <xdr:rowOff>111548</xdr:rowOff>
    </xdr:to>
    <xdr:cxnSp macro="">
      <xdr:nvCxnSpPr>
        <xdr:cNvPr id="456" name="直線コネクタ 455"/>
        <xdr:cNvCxnSpPr/>
      </xdr:nvCxnSpPr>
      <xdr:spPr>
        <a:xfrm>
          <a:off x="15290800" y="2969091"/>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54441</xdr:rowOff>
    </xdr:from>
    <xdr:to>
      <xdr:col>22</xdr:col>
      <xdr:colOff>203200</xdr:colOff>
      <xdr:row>17</xdr:row>
      <xdr:rowOff>64897</xdr:rowOff>
    </xdr:to>
    <xdr:cxnSp macro="">
      <xdr:nvCxnSpPr>
        <xdr:cNvPr id="459" name="直線コネクタ 458"/>
        <xdr:cNvCxnSpPr/>
      </xdr:nvCxnSpPr>
      <xdr:spPr>
        <a:xfrm flipV="1">
          <a:off x="14401800" y="2969091"/>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64897</xdr:rowOff>
    </xdr:from>
    <xdr:to>
      <xdr:col>21</xdr:col>
      <xdr:colOff>0</xdr:colOff>
      <xdr:row>17</xdr:row>
      <xdr:rowOff>146135</xdr:rowOff>
    </xdr:to>
    <xdr:cxnSp macro="">
      <xdr:nvCxnSpPr>
        <xdr:cNvPr id="462" name="直線コネクタ 461"/>
        <xdr:cNvCxnSpPr/>
      </xdr:nvCxnSpPr>
      <xdr:spPr>
        <a:xfrm flipV="1">
          <a:off x="13512800" y="2979547"/>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29379</xdr:rowOff>
    </xdr:from>
    <xdr:to>
      <xdr:col>24</xdr:col>
      <xdr:colOff>609600</xdr:colOff>
      <xdr:row>17</xdr:row>
      <xdr:rowOff>130979</xdr:rowOff>
    </xdr:to>
    <xdr:sp macro="" textlink="">
      <xdr:nvSpPr>
        <xdr:cNvPr id="472" name="円/楕円 471"/>
        <xdr:cNvSpPr/>
      </xdr:nvSpPr>
      <xdr:spPr>
        <a:xfrm>
          <a:off x="169672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1456</xdr:rowOff>
    </xdr:from>
    <xdr:ext cx="762000" cy="259045"/>
    <xdr:sp macro="" textlink="">
      <xdr:nvSpPr>
        <xdr:cNvPr id="473" name="将来負担の状況該当値テキスト"/>
        <xdr:cNvSpPr txBox="1"/>
      </xdr:nvSpPr>
      <xdr:spPr>
        <a:xfrm>
          <a:off x="17106900" y="291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60748</xdr:rowOff>
    </xdr:from>
    <xdr:to>
      <xdr:col>23</xdr:col>
      <xdr:colOff>457200</xdr:colOff>
      <xdr:row>17</xdr:row>
      <xdr:rowOff>162348</xdr:rowOff>
    </xdr:to>
    <xdr:sp macro="" textlink="">
      <xdr:nvSpPr>
        <xdr:cNvPr id="474" name="円/楕円 473"/>
        <xdr:cNvSpPr/>
      </xdr:nvSpPr>
      <xdr:spPr>
        <a:xfrm>
          <a:off x="16129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147125</xdr:rowOff>
    </xdr:from>
    <xdr:ext cx="736600" cy="259045"/>
    <xdr:sp macro="" textlink="">
      <xdr:nvSpPr>
        <xdr:cNvPr id="475" name="テキスト ボックス 474"/>
        <xdr:cNvSpPr txBox="1"/>
      </xdr:nvSpPr>
      <xdr:spPr>
        <a:xfrm>
          <a:off x="15798800" y="30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3641</xdr:rowOff>
    </xdr:from>
    <xdr:to>
      <xdr:col>22</xdr:col>
      <xdr:colOff>254000</xdr:colOff>
      <xdr:row>17</xdr:row>
      <xdr:rowOff>105241</xdr:rowOff>
    </xdr:to>
    <xdr:sp macro="" textlink="">
      <xdr:nvSpPr>
        <xdr:cNvPr id="476" name="円/楕円 475"/>
        <xdr:cNvSpPr/>
      </xdr:nvSpPr>
      <xdr:spPr>
        <a:xfrm>
          <a:off x="15240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90018</xdr:rowOff>
    </xdr:from>
    <xdr:ext cx="762000" cy="259045"/>
    <xdr:sp macro="" textlink="">
      <xdr:nvSpPr>
        <xdr:cNvPr id="477" name="テキスト ボックス 476"/>
        <xdr:cNvSpPr txBox="1"/>
      </xdr:nvSpPr>
      <xdr:spPr>
        <a:xfrm>
          <a:off x="14909800" y="30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14097</xdr:rowOff>
    </xdr:from>
    <xdr:to>
      <xdr:col>21</xdr:col>
      <xdr:colOff>50800</xdr:colOff>
      <xdr:row>17</xdr:row>
      <xdr:rowOff>115697</xdr:rowOff>
    </xdr:to>
    <xdr:sp macro="" textlink="">
      <xdr:nvSpPr>
        <xdr:cNvPr id="478" name="円/楕円 477"/>
        <xdr:cNvSpPr/>
      </xdr:nvSpPr>
      <xdr:spPr>
        <a:xfrm>
          <a:off x="14351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100474</xdr:rowOff>
    </xdr:from>
    <xdr:ext cx="762000" cy="259045"/>
    <xdr:sp macro="" textlink="">
      <xdr:nvSpPr>
        <xdr:cNvPr id="479" name="テキスト ボックス 478"/>
        <xdr:cNvSpPr txBox="1"/>
      </xdr:nvSpPr>
      <xdr:spPr>
        <a:xfrm>
          <a:off x="14020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95335</xdr:rowOff>
    </xdr:from>
    <xdr:to>
      <xdr:col>19</xdr:col>
      <xdr:colOff>533400</xdr:colOff>
      <xdr:row>18</xdr:row>
      <xdr:rowOff>25485</xdr:rowOff>
    </xdr:to>
    <xdr:sp macro="" textlink="">
      <xdr:nvSpPr>
        <xdr:cNvPr id="480" name="円/楕円 479"/>
        <xdr:cNvSpPr/>
      </xdr:nvSpPr>
      <xdr:spPr>
        <a:xfrm>
          <a:off x="13462000" y="30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10262</xdr:rowOff>
    </xdr:from>
    <xdr:ext cx="762000" cy="259045"/>
    <xdr:sp macro="" textlink="">
      <xdr:nvSpPr>
        <xdr:cNvPr id="481" name="テキスト ボックス 480"/>
        <xdr:cNvSpPr txBox="1"/>
      </xdr:nvSpPr>
      <xdr:spPr>
        <a:xfrm>
          <a:off x="13131800" y="309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ポイント増加しており、</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人事院勧告に伴い、基本給や職員手当が増額になったためである。</a:t>
          </a:r>
          <a:endParaRPr lang="ja-JP" altLang="ja-JP" sz="1400">
            <a:effectLst/>
          </a:endParaRPr>
        </a:p>
        <a:p>
          <a:r>
            <a:rPr kumimoji="1" lang="ja-JP" altLang="ja-JP" sz="1100">
              <a:solidFill>
                <a:schemeClr val="dk1"/>
              </a:solidFill>
              <a:effectLst/>
              <a:latin typeface="+mn-lt"/>
              <a:ea typeface="+mn-ea"/>
              <a:cs typeface="+mn-cs"/>
            </a:rPr>
            <a:t>定員管理による職員数の削減の効果であ</a:t>
          </a:r>
          <a:r>
            <a:rPr kumimoji="1" lang="ja-JP" altLang="en-US" sz="1100">
              <a:solidFill>
                <a:schemeClr val="dk1"/>
              </a:solidFill>
              <a:effectLst/>
              <a:latin typeface="+mn-lt"/>
              <a:ea typeface="+mn-ea"/>
              <a:cs typeface="+mn-cs"/>
            </a:rPr>
            <a:t>ると思われるため</a:t>
          </a:r>
          <a:r>
            <a:rPr kumimoji="1" lang="ja-JP" altLang="ja-JP" sz="1100">
              <a:solidFill>
                <a:schemeClr val="dk1"/>
              </a:solidFill>
              <a:effectLst/>
              <a:latin typeface="+mn-lt"/>
              <a:ea typeface="+mn-ea"/>
              <a:cs typeface="+mn-cs"/>
            </a:rPr>
            <a:t>、今後も、定員管理・給与費の適正化に努める。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24130</xdr:rowOff>
    </xdr:to>
    <xdr:cxnSp macro="">
      <xdr:nvCxnSpPr>
        <xdr:cNvPr id="66" name="直線コネクタ 65"/>
        <xdr:cNvCxnSpPr/>
      </xdr:nvCxnSpPr>
      <xdr:spPr>
        <a:xfrm>
          <a:off x="3987800" y="600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8890</xdr:rowOff>
    </xdr:to>
    <xdr:cxnSp macro="">
      <xdr:nvCxnSpPr>
        <xdr:cNvPr id="69" name="直線コネクタ 68"/>
        <xdr:cNvCxnSpPr/>
      </xdr:nvCxnSpPr>
      <xdr:spPr>
        <a:xfrm>
          <a:off x="3098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62230</xdr:rowOff>
    </xdr:to>
    <xdr:cxnSp macro="">
      <xdr:nvCxnSpPr>
        <xdr:cNvPr id="72" name="直線コネクタ 71"/>
        <xdr:cNvCxnSpPr/>
      </xdr:nvCxnSpPr>
      <xdr:spPr>
        <a:xfrm flipV="1">
          <a:off x="2209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77470</xdr:rowOff>
    </xdr:to>
    <xdr:cxnSp macro="">
      <xdr:nvCxnSpPr>
        <xdr:cNvPr id="75" name="直線コネクタ 74"/>
        <xdr:cNvCxnSpPr/>
      </xdr:nvCxnSpPr>
      <xdr:spPr>
        <a:xfrm flipV="1">
          <a:off x="1320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ポイントの減となり、ここ数年、類似団体や全国平均、県平均を上回っている状況にある。</a:t>
          </a:r>
          <a:endParaRPr lang="ja-JP" altLang="ja-JP" sz="1400">
            <a:effectLst/>
          </a:endParaRPr>
        </a:p>
        <a:p>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事務事業の見直し等を行い、行政改革を推進し、抑制に努める。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120650</xdr:rowOff>
    </xdr:to>
    <xdr:cxnSp macro="">
      <xdr:nvCxnSpPr>
        <xdr:cNvPr id="127" name="直線コネクタ 126"/>
        <xdr:cNvCxnSpPr/>
      </xdr:nvCxnSpPr>
      <xdr:spPr>
        <a:xfrm flipV="1">
          <a:off x="15671800" y="2933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18</xdr:row>
      <xdr:rowOff>139700</xdr:rowOff>
    </xdr:to>
    <xdr:cxnSp macro="">
      <xdr:nvCxnSpPr>
        <xdr:cNvPr id="130" name="直線コネクタ 129"/>
        <xdr:cNvCxnSpPr/>
      </xdr:nvCxnSpPr>
      <xdr:spPr>
        <a:xfrm flipV="1">
          <a:off x="14782800" y="303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18</xdr:row>
      <xdr:rowOff>139700</xdr:rowOff>
    </xdr:to>
    <xdr:cxnSp macro="">
      <xdr:nvCxnSpPr>
        <xdr:cNvPr id="133" name="直線コネクタ 132"/>
        <xdr:cNvCxnSpPr/>
      </xdr:nvCxnSpPr>
      <xdr:spPr>
        <a:xfrm>
          <a:off x="13893800" y="28575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16</xdr:row>
      <xdr:rowOff>114300</xdr:rowOff>
    </xdr:to>
    <xdr:cxnSp macro="">
      <xdr:nvCxnSpPr>
        <xdr:cNvPr id="136" name="直線コネクタ 135"/>
        <xdr:cNvCxnSpPr/>
      </xdr:nvCxnSpPr>
      <xdr:spPr>
        <a:xfrm>
          <a:off x="13004800" y="276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6" name="円/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9" name="テキスト ボックス 148"/>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88900</xdr:rowOff>
    </xdr:from>
    <xdr:to>
      <xdr:col>21</xdr:col>
      <xdr:colOff>412750</xdr:colOff>
      <xdr:row>19</xdr:row>
      <xdr:rowOff>19050</xdr:rowOff>
    </xdr:to>
    <xdr:sp macro="" textlink="">
      <xdr:nvSpPr>
        <xdr:cNvPr id="150" name="円/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53" name="テキスト ボックス 152"/>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4" name="円/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60977</xdr:rowOff>
    </xdr:from>
    <xdr:ext cx="762000" cy="259045"/>
    <xdr:sp macro="" textlink="">
      <xdr:nvSpPr>
        <xdr:cNvPr id="155" name="テキスト ボックス 154"/>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となった。簡素な給付措置支給事業や子育て世帯臨時交付金事業など、国の経済対策によるものが要因と考えられるが、</a:t>
          </a:r>
          <a:r>
            <a:rPr kumimoji="1" lang="ja-JP" altLang="en-US" sz="1100">
              <a:solidFill>
                <a:schemeClr val="dk1"/>
              </a:solidFill>
              <a:effectLst/>
              <a:latin typeface="+mn-lt"/>
              <a:ea typeface="+mn-ea"/>
              <a:cs typeface="+mn-cs"/>
            </a:rPr>
            <a:t>今後も少子高齢化の進展に伴い、扶助費は増加傾向と推測されるので、経費の抑制に努める。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18143</xdr:rowOff>
    </xdr:from>
    <xdr:to>
      <xdr:col>7</xdr:col>
      <xdr:colOff>15875</xdr:colOff>
      <xdr:row>54</xdr:row>
      <xdr:rowOff>61685</xdr:rowOff>
    </xdr:to>
    <xdr:cxnSp macro="">
      <xdr:nvCxnSpPr>
        <xdr:cNvPr id="190" name="直線コネクタ 189"/>
        <xdr:cNvCxnSpPr/>
      </xdr:nvCxnSpPr>
      <xdr:spPr>
        <a:xfrm>
          <a:off x="3987800" y="9276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18143</xdr:rowOff>
    </xdr:to>
    <xdr:cxnSp macro="">
      <xdr:nvCxnSpPr>
        <xdr:cNvPr id="193" name="直線コネクタ 192"/>
        <xdr:cNvCxnSpPr/>
      </xdr:nvCxnSpPr>
      <xdr:spPr>
        <a:xfrm>
          <a:off x="3098800" y="9243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50800</xdr:rowOff>
    </xdr:to>
    <xdr:cxnSp macro="">
      <xdr:nvCxnSpPr>
        <xdr:cNvPr id="196" name="直線コネクタ 195"/>
        <xdr:cNvCxnSpPr/>
      </xdr:nvCxnSpPr>
      <xdr:spPr>
        <a:xfrm flipV="1">
          <a:off x="2209800" y="9243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113393</xdr:rowOff>
    </xdr:from>
    <xdr:to>
      <xdr:col>3</xdr:col>
      <xdr:colOff>142875</xdr:colOff>
      <xdr:row>54</xdr:row>
      <xdr:rowOff>50800</xdr:rowOff>
    </xdr:to>
    <xdr:cxnSp macro="">
      <xdr:nvCxnSpPr>
        <xdr:cNvPr id="199" name="直線コネクタ 198"/>
        <xdr:cNvCxnSpPr/>
      </xdr:nvCxnSpPr>
      <xdr:spPr>
        <a:xfrm>
          <a:off x="1320800" y="9200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11" name="円/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62593</xdr:rowOff>
    </xdr:from>
    <xdr:to>
      <xdr:col>1</xdr:col>
      <xdr:colOff>676275</xdr:colOff>
      <xdr:row>53</xdr:row>
      <xdr:rowOff>164193</xdr:rowOff>
    </xdr:to>
    <xdr:sp macro="" textlink="">
      <xdr:nvSpPr>
        <xdr:cNvPr id="217" name="円/楕円 216"/>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2920</xdr:rowOff>
    </xdr:from>
    <xdr:ext cx="762000" cy="259045"/>
    <xdr:sp macro="" textlink="">
      <xdr:nvSpPr>
        <xdr:cNvPr id="218" name="テキスト ボックス 217"/>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その他に係る経常収支比率は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ポイントの増である。</a:t>
          </a:r>
          <a:r>
            <a:rPr kumimoji="1" lang="ja-JP" altLang="en-US" sz="1100">
              <a:solidFill>
                <a:schemeClr val="dk1"/>
              </a:solidFill>
              <a:effectLst/>
              <a:latin typeface="+mn-lt"/>
              <a:ea typeface="+mn-ea"/>
              <a:cs typeface="+mn-cs"/>
            </a:rPr>
            <a:t>雪害対策のために取り崩した財政調整基金を</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億円積み戻したことが要因と考えられる。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しかし、他会計への繰出金についても年々増加している。</a:t>
          </a:r>
          <a:endParaRPr kumimoji="1"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今後は、基準外の繰出しは、一般会計を圧迫する要因となるため、公営企業会計及び特別会計において、各種税・料金の見直し及び収納率の向上や経費節減に取り組み、経営の健全化を図ることにより、一般会計の負担を抑制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35560</xdr:rowOff>
    </xdr:to>
    <xdr:cxnSp macro="">
      <xdr:nvCxnSpPr>
        <xdr:cNvPr id="251" name="直線コネクタ 250"/>
        <xdr:cNvCxnSpPr/>
      </xdr:nvCxnSpPr>
      <xdr:spPr>
        <a:xfrm>
          <a:off x="15671800" y="9926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57</xdr:row>
      <xdr:rowOff>153670</xdr:rowOff>
    </xdr:to>
    <xdr:cxnSp macro="">
      <xdr:nvCxnSpPr>
        <xdr:cNvPr id="254" name="直線コネクタ 253"/>
        <xdr:cNvCxnSpPr/>
      </xdr:nvCxnSpPr>
      <xdr:spPr>
        <a:xfrm>
          <a:off x="14782800" y="95834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57</xdr:row>
      <xdr:rowOff>85090</xdr:rowOff>
    </xdr:to>
    <xdr:cxnSp macro="">
      <xdr:nvCxnSpPr>
        <xdr:cNvPr id="257" name="直線コネクタ 256"/>
        <xdr:cNvCxnSpPr/>
      </xdr:nvCxnSpPr>
      <xdr:spPr>
        <a:xfrm flipV="1">
          <a:off x="13893800" y="95834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57</xdr:row>
      <xdr:rowOff>85090</xdr:rowOff>
    </xdr:to>
    <xdr:cxnSp macro="">
      <xdr:nvCxnSpPr>
        <xdr:cNvPr id="260" name="直線コネクタ 259"/>
        <xdr:cNvCxnSpPr/>
      </xdr:nvCxnSpPr>
      <xdr:spPr>
        <a:xfrm>
          <a:off x="13004800" y="96672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6" name="円/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補助費等にかかる経常収支比率は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ポイント減であり、いずれの平均値も下回っている。</a:t>
          </a:r>
          <a:r>
            <a:rPr kumimoji="1" lang="ja-JP" altLang="en-US" sz="1100">
              <a:solidFill>
                <a:schemeClr val="dk1"/>
              </a:solidFill>
              <a:effectLst/>
              <a:latin typeface="+mn-lt"/>
              <a:ea typeface="+mn-ea"/>
              <a:cs typeface="+mn-cs"/>
            </a:rPr>
            <a:t>しかし、</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年度以降は、公共下水道特別会計が企業会計に移行することあり補助費は増加することが見込まれるため、</a:t>
          </a:r>
          <a:r>
            <a:rPr kumimoji="1" lang="ja-JP" altLang="ja-JP" sz="1100">
              <a:solidFill>
                <a:schemeClr val="dk1"/>
              </a:solidFill>
              <a:effectLst/>
              <a:latin typeface="+mn-lt"/>
              <a:ea typeface="+mn-ea"/>
              <a:cs typeface="+mn-cs"/>
            </a:rPr>
            <a:t>現在補助金を交付している制度の見直しや廃止の検討等を行い、更なる補助金の抑制に努める。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115570</xdr:rowOff>
    </xdr:to>
    <xdr:cxnSp macro="">
      <xdr:nvCxnSpPr>
        <xdr:cNvPr id="309" name="直線コネクタ 308"/>
        <xdr:cNvCxnSpPr/>
      </xdr:nvCxnSpPr>
      <xdr:spPr>
        <a:xfrm flipV="1">
          <a:off x="15671800" y="6111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165862</xdr:rowOff>
    </xdr:to>
    <xdr:cxnSp macro="">
      <xdr:nvCxnSpPr>
        <xdr:cNvPr id="312" name="直線コネクタ 311"/>
        <xdr:cNvCxnSpPr/>
      </xdr:nvCxnSpPr>
      <xdr:spPr>
        <a:xfrm flipV="1">
          <a:off x="14782800" y="61163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12700</xdr:rowOff>
    </xdr:to>
    <xdr:cxnSp macro="">
      <xdr:nvCxnSpPr>
        <xdr:cNvPr id="315" name="直線コネクタ 314"/>
        <xdr:cNvCxnSpPr/>
      </xdr:nvCxnSpPr>
      <xdr:spPr>
        <a:xfrm flipV="1">
          <a:off x="13893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12700</xdr:rowOff>
    </xdr:to>
    <xdr:cxnSp macro="">
      <xdr:nvCxnSpPr>
        <xdr:cNvPr id="318" name="直線コネクタ 317"/>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8" name="円/楕円 327"/>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9"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0" name="円/楕円 329"/>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1" name="テキスト ボックス 33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2" name="円/楕円 33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3" name="テキスト ボックス 33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4" name="円/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6" name="円/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ポイントの増となっており、</a:t>
          </a:r>
          <a:r>
            <a:rPr kumimoji="1" lang="ja-JP" altLang="en-US" sz="1100">
              <a:solidFill>
                <a:schemeClr val="dk1"/>
              </a:solidFill>
              <a:effectLst/>
              <a:latin typeface="+mn-lt"/>
              <a:ea typeface="+mn-ea"/>
              <a:cs typeface="+mn-cs"/>
            </a:rPr>
            <a:t>ここ数年実施していた</a:t>
          </a:r>
          <a:r>
            <a:rPr kumimoji="1" lang="ja-JP" altLang="ja-JP" sz="1100">
              <a:solidFill>
                <a:schemeClr val="dk1"/>
              </a:solidFill>
              <a:effectLst/>
              <a:latin typeface="+mn-lt"/>
              <a:ea typeface="+mn-ea"/>
              <a:cs typeface="+mn-cs"/>
            </a:rPr>
            <a:t>市債の繰上償還を実施</a:t>
          </a:r>
          <a:r>
            <a:rPr kumimoji="1" lang="ja-JP" altLang="en-US" sz="1100">
              <a:solidFill>
                <a:schemeClr val="dk1"/>
              </a:solidFill>
              <a:effectLst/>
              <a:latin typeface="+mn-lt"/>
              <a:ea typeface="+mn-ea"/>
              <a:cs typeface="+mn-cs"/>
            </a:rPr>
            <a:t>しなかった</a:t>
          </a:r>
          <a:r>
            <a:rPr kumimoji="1" lang="ja-JP" altLang="ja-JP" sz="1100">
              <a:solidFill>
                <a:schemeClr val="dk1"/>
              </a:solidFill>
              <a:effectLst/>
              <a:latin typeface="+mn-lt"/>
              <a:ea typeface="+mn-ea"/>
              <a:cs typeface="+mn-cs"/>
            </a:rPr>
            <a:t>ことが要因として挙げられる。</a:t>
          </a:r>
          <a:endParaRPr lang="ja-JP" altLang="ja-JP" sz="1400">
            <a:effectLst/>
          </a:endParaRPr>
        </a:p>
        <a:p>
          <a:r>
            <a:rPr kumimoji="1" lang="ja-JP" altLang="ja-JP" sz="1100">
              <a:solidFill>
                <a:schemeClr val="dk1"/>
              </a:solidFill>
              <a:effectLst/>
              <a:latin typeface="+mn-lt"/>
              <a:ea typeface="+mn-ea"/>
              <a:cs typeface="+mn-cs"/>
            </a:rPr>
            <a:t>類似団体・全国平均をここ数年上回っている状態が続いており、今後も合併特例債の活用が見込まれ</a:t>
          </a:r>
          <a:r>
            <a:rPr kumimoji="1" lang="ja-JP" altLang="en-US" sz="1100">
              <a:solidFill>
                <a:schemeClr val="dk1"/>
              </a:solidFill>
              <a:effectLst/>
              <a:latin typeface="+mn-lt"/>
              <a:ea typeface="+mn-ea"/>
              <a:cs typeface="+mn-cs"/>
            </a:rPr>
            <a:t>、臨時財政対策債の発行も当面の間続くと予想されるため</a:t>
          </a:r>
          <a:r>
            <a:rPr kumimoji="1" lang="ja-JP" altLang="ja-JP" sz="1100">
              <a:solidFill>
                <a:schemeClr val="dk1"/>
              </a:solidFill>
              <a:effectLst/>
              <a:latin typeface="+mn-lt"/>
              <a:ea typeface="+mn-ea"/>
              <a:cs typeface="+mn-cs"/>
            </a:rPr>
            <a:t>、既存市債の繰上償還や低利な起債へ借換等を行い、上昇抑制に努める。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10413</xdr:rowOff>
    </xdr:to>
    <xdr:cxnSp macro="">
      <xdr:nvCxnSpPr>
        <xdr:cNvPr id="368" name="直線コネクタ 367"/>
        <xdr:cNvCxnSpPr/>
      </xdr:nvCxnSpPr>
      <xdr:spPr>
        <a:xfrm>
          <a:off x="3987800" y="135366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163576</xdr:rowOff>
    </xdr:to>
    <xdr:cxnSp macro="">
      <xdr:nvCxnSpPr>
        <xdr:cNvPr id="371" name="直線コネクタ 370"/>
        <xdr:cNvCxnSpPr/>
      </xdr:nvCxnSpPr>
      <xdr:spPr>
        <a:xfrm>
          <a:off x="3098800" y="134452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72137</xdr:rowOff>
    </xdr:to>
    <xdr:cxnSp macro="">
      <xdr:nvCxnSpPr>
        <xdr:cNvPr id="374" name="直線コネクタ 373"/>
        <xdr:cNvCxnSpPr/>
      </xdr:nvCxnSpPr>
      <xdr:spPr>
        <a:xfrm>
          <a:off x="2209800" y="133995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106426</xdr:rowOff>
    </xdr:from>
    <xdr:to>
      <xdr:col>3</xdr:col>
      <xdr:colOff>142875</xdr:colOff>
      <xdr:row>78</xdr:row>
      <xdr:rowOff>26415</xdr:rowOff>
    </xdr:to>
    <xdr:cxnSp macro="">
      <xdr:nvCxnSpPr>
        <xdr:cNvPr id="377" name="直線コネクタ 376"/>
        <xdr:cNvCxnSpPr/>
      </xdr:nvCxnSpPr>
      <xdr:spPr>
        <a:xfrm>
          <a:off x="1320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7" name="円/楕円 386"/>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8"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9" name="円/楕円 388"/>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90" name="テキスト ボックス 389"/>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1" name="円/楕円 390"/>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2" name="テキスト ボックス 391"/>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3" name="円/楕円 392"/>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4" name="テキスト ボックス 39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5" name="円/楕円 394"/>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6" name="テキスト ボックス 395"/>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公債費を除いた経常収支比率は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ポイントの増であるが、</a:t>
          </a:r>
          <a:r>
            <a:rPr kumimoji="1" lang="ja-JP" altLang="en-US" sz="1100">
              <a:solidFill>
                <a:schemeClr val="dk1"/>
              </a:solidFill>
              <a:effectLst/>
              <a:latin typeface="+mn-lt"/>
              <a:ea typeface="+mn-ea"/>
              <a:cs typeface="+mn-cs"/>
            </a:rPr>
            <a:t>全国平均、類似団体平均を</a:t>
          </a:r>
          <a:r>
            <a:rPr kumimoji="1" lang="ja-JP" altLang="ja-JP" sz="1100">
              <a:solidFill>
                <a:schemeClr val="dk1"/>
              </a:solidFill>
              <a:effectLst/>
              <a:latin typeface="+mn-lt"/>
              <a:ea typeface="+mn-ea"/>
              <a:cs typeface="+mn-cs"/>
            </a:rPr>
            <a:t>下回っている状況である。</a:t>
          </a:r>
          <a:endParaRPr lang="ja-JP" altLang="ja-JP" sz="1400">
            <a:effectLst/>
          </a:endParaRPr>
        </a:p>
        <a:p>
          <a:r>
            <a:rPr kumimoji="1" lang="ja-JP" altLang="ja-JP" sz="1100">
              <a:solidFill>
                <a:schemeClr val="dk1"/>
              </a:solidFill>
              <a:effectLst/>
              <a:latin typeface="+mn-lt"/>
              <a:ea typeface="+mn-ea"/>
              <a:cs typeface="+mn-cs"/>
            </a:rPr>
            <a:t>今後も行政サービスの水準の維持に努めながら、歳出を抑制していく。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149861</xdr:rowOff>
    </xdr:to>
    <xdr:cxnSp macro="">
      <xdr:nvCxnSpPr>
        <xdr:cNvPr id="425" name="直線コネクタ 424"/>
        <xdr:cNvCxnSpPr/>
      </xdr:nvCxnSpPr>
      <xdr:spPr>
        <a:xfrm>
          <a:off x="15671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127000</xdr:rowOff>
    </xdr:to>
    <xdr:cxnSp macro="">
      <xdr:nvCxnSpPr>
        <xdr:cNvPr id="428" name="直線コネクタ 427"/>
        <xdr:cNvCxnSpPr/>
      </xdr:nvCxnSpPr>
      <xdr:spPr>
        <a:xfrm>
          <a:off x="14782800" y="130086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138430</xdr:rowOff>
    </xdr:to>
    <xdr:cxnSp macro="">
      <xdr:nvCxnSpPr>
        <xdr:cNvPr id="431" name="直線コネクタ 430"/>
        <xdr:cNvCxnSpPr/>
      </xdr:nvCxnSpPr>
      <xdr:spPr>
        <a:xfrm flipV="1">
          <a:off x="13893800" y="130086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64135</xdr:rowOff>
    </xdr:from>
    <xdr:to>
      <xdr:col>20</xdr:col>
      <xdr:colOff>158750</xdr:colOff>
      <xdr:row>76</xdr:row>
      <xdr:rowOff>138430</xdr:rowOff>
    </xdr:to>
    <xdr:cxnSp macro="">
      <xdr:nvCxnSpPr>
        <xdr:cNvPr id="434" name="直線コネクタ 433"/>
        <xdr:cNvCxnSpPr/>
      </xdr:nvCxnSpPr>
      <xdr:spPr>
        <a:xfrm>
          <a:off x="13004800" y="1292288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6" name="円/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7" name="テキスト ボックス 44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8" name="円/楕円 447"/>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9" name="テキスト ボックス 448"/>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0" name="円/楕円 449"/>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1" name="テキスト ボックス 450"/>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xdr:rowOff>
    </xdr:from>
    <xdr:to>
      <xdr:col>19</xdr:col>
      <xdr:colOff>6350</xdr:colOff>
      <xdr:row>75</xdr:row>
      <xdr:rowOff>114935</xdr:rowOff>
    </xdr:to>
    <xdr:sp macro="" textlink="">
      <xdr:nvSpPr>
        <xdr:cNvPr id="452" name="円/楕円 451"/>
        <xdr:cNvSpPr/>
      </xdr:nvSpPr>
      <xdr:spPr>
        <a:xfrm>
          <a:off x="12954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125112</xdr:rowOff>
    </xdr:from>
    <xdr:ext cx="762000" cy="259045"/>
    <xdr:sp macro="" textlink="">
      <xdr:nvSpPr>
        <xdr:cNvPr id="453" name="テキスト ボックス 452"/>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山梨県笛吹市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91088</xdr:rowOff>
    </xdr:from>
    <xdr:to>
      <xdr:col>4</xdr:col>
      <xdr:colOff>1117600</xdr:colOff>
      <xdr:row>17</xdr:row>
      <xdr:rowOff>97179</xdr:rowOff>
    </xdr:to>
    <xdr:cxnSp macro="">
      <xdr:nvCxnSpPr>
        <xdr:cNvPr id="52" name="直線コネクタ 51"/>
        <xdr:cNvCxnSpPr/>
      </xdr:nvCxnSpPr>
      <xdr:spPr bwMode="auto">
        <a:xfrm flipV="1">
          <a:off x="5003800" y="3053363"/>
          <a:ext cx="647700" cy="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97179</xdr:rowOff>
    </xdr:from>
    <xdr:to>
      <xdr:col>4</xdr:col>
      <xdr:colOff>469900</xdr:colOff>
      <xdr:row>17</xdr:row>
      <xdr:rowOff>151651</xdr:rowOff>
    </xdr:to>
    <xdr:cxnSp macro="">
      <xdr:nvCxnSpPr>
        <xdr:cNvPr id="55" name="直線コネクタ 54"/>
        <xdr:cNvCxnSpPr/>
      </xdr:nvCxnSpPr>
      <xdr:spPr bwMode="auto">
        <a:xfrm flipV="1">
          <a:off x="4305300" y="3059454"/>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111907</xdr:rowOff>
    </xdr:from>
    <xdr:to>
      <xdr:col>3</xdr:col>
      <xdr:colOff>904875</xdr:colOff>
      <xdr:row>17</xdr:row>
      <xdr:rowOff>151651</xdr:rowOff>
    </xdr:to>
    <xdr:cxnSp macro="">
      <xdr:nvCxnSpPr>
        <xdr:cNvPr id="58" name="直線コネクタ 57"/>
        <xdr:cNvCxnSpPr/>
      </xdr:nvCxnSpPr>
      <xdr:spPr bwMode="auto">
        <a:xfrm>
          <a:off x="3606800" y="3074182"/>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67428</xdr:rowOff>
    </xdr:from>
    <xdr:to>
      <xdr:col>3</xdr:col>
      <xdr:colOff>206375</xdr:colOff>
      <xdr:row>17</xdr:row>
      <xdr:rowOff>111907</xdr:rowOff>
    </xdr:to>
    <xdr:cxnSp macro="">
      <xdr:nvCxnSpPr>
        <xdr:cNvPr id="61" name="直線コネクタ 60"/>
        <xdr:cNvCxnSpPr/>
      </xdr:nvCxnSpPr>
      <xdr:spPr bwMode="auto">
        <a:xfrm>
          <a:off x="2908300" y="3029703"/>
          <a:ext cx="6985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40288</xdr:rowOff>
    </xdr:from>
    <xdr:to>
      <xdr:col>5</xdr:col>
      <xdr:colOff>34925</xdr:colOff>
      <xdr:row>17</xdr:row>
      <xdr:rowOff>141888</xdr:rowOff>
    </xdr:to>
    <xdr:sp macro="" textlink="">
      <xdr:nvSpPr>
        <xdr:cNvPr id="71" name="円/楕円 70"/>
        <xdr:cNvSpPr/>
      </xdr:nvSpPr>
      <xdr:spPr bwMode="auto">
        <a:xfrm>
          <a:off x="5600700" y="300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12365</xdr:rowOff>
    </xdr:from>
    <xdr:ext cx="762000" cy="259045"/>
    <xdr:sp macro="" textlink="">
      <xdr:nvSpPr>
        <xdr:cNvPr id="72" name="人口1人当たり決算額の推移該当値テキスト130"/>
        <xdr:cNvSpPr txBox="1"/>
      </xdr:nvSpPr>
      <xdr:spPr>
        <a:xfrm>
          <a:off x="5740400" y="29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46379</xdr:rowOff>
    </xdr:from>
    <xdr:to>
      <xdr:col>4</xdr:col>
      <xdr:colOff>520700</xdr:colOff>
      <xdr:row>17</xdr:row>
      <xdr:rowOff>147979</xdr:rowOff>
    </xdr:to>
    <xdr:sp macro="" textlink="">
      <xdr:nvSpPr>
        <xdr:cNvPr id="73" name="円/楕円 72"/>
        <xdr:cNvSpPr/>
      </xdr:nvSpPr>
      <xdr:spPr bwMode="auto">
        <a:xfrm>
          <a:off x="4953000" y="300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158156</xdr:rowOff>
    </xdr:from>
    <xdr:ext cx="736600" cy="259045"/>
    <xdr:sp macro="" textlink="">
      <xdr:nvSpPr>
        <xdr:cNvPr id="74" name="テキスト ボックス 73"/>
        <xdr:cNvSpPr txBox="1"/>
      </xdr:nvSpPr>
      <xdr:spPr>
        <a:xfrm>
          <a:off x="4622800" y="277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100851</xdr:rowOff>
    </xdr:from>
    <xdr:to>
      <xdr:col>3</xdr:col>
      <xdr:colOff>955675</xdr:colOff>
      <xdr:row>18</xdr:row>
      <xdr:rowOff>31001</xdr:rowOff>
    </xdr:to>
    <xdr:sp macro="" textlink="">
      <xdr:nvSpPr>
        <xdr:cNvPr id="75" name="円/楕円 74"/>
        <xdr:cNvSpPr/>
      </xdr:nvSpPr>
      <xdr:spPr bwMode="auto">
        <a:xfrm>
          <a:off x="4254500" y="306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15778</xdr:rowOff>
    </xdr:from>
    <xdr:ext cx="762000" cy="259045"/>
    <xdr:sp macro="" textlink="">
      <xdr:nvSpPr>
        <xdr:cNvPr id="76" name="テキスト ボックス 75"/>
        <xdr:cNvSpPr txBox="1"/>
      </xdr:nvSpPr>
      <xdr:spPr>
        <a:xfrm>
          <a:off x="3924300" y="31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61107</xdr:rowOff>
    </xdr:from>
    <xdr:to>
      <xdr:col>3</xdr:col>
      <xdr:colOff>257175</xdr:colOff>
      <xdr:row>17</xdr:row>
      <xdr:rowOff>162707</xdr:rowOff>
    </xdr:to>
    <xdr:sp macro="" textlink="">
      <xdr:nvSpPr>
        <xdr:cNvPr id="77" name="円/楕円 76"/>
        <xdr:cNvSpPr/>
      </xdr:nvSpPr>
      <xdr:spPr bwMode="auto">
        <a:xfrm>
          <a:off x="3556000" y="3023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147484</xdr:rowOff>
    </xdr:from>
    <xdr:ext cx="762000" cy="259045"/>
    <xdr:sp macro="" textlink="">
      <xdr:nvSpPr>
        <xdr:cNvPr id="78" name="テキスト ボックス 77"/>
        <xdr:cNvSpPr txBox="1"/>
      </xdr:nvSpPr>
      <xdr:spPr>
        <a:xfrm>
          <a:off x="3225800" y="310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16628</xdr:rowOff>
    </xdr:from>
    <xdr:to>
      <xdr:col>2</xdr:col>
      <xdr:colOff>692150</xdr:colOff>
      <xdr:row>17</xdr:row>
      <xdr:rowOff>118228</xdr:rowOff>
    </xdr:to>
    <xdr:sp macro="" textlink="">
      <xdr:nvSpPr>
        <xdr:cNvPr id="79" name="円/楕円 78"/>
        <xdr:cNvSpPr/>
      </xdr:nvSpPr>
      <xdr:spPr bwMode="auto">
        <a:xfrm>
          <a:off x="2857500" y="297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103005</xdr:rowOff>
    </xdr:from>
    <xdr:ext cx="762000" cy="259045"/>
    <xdr:sp macro="" textlink="">
      <xdr:nvSpPr>
        <xdr:cNvPr id="80" name="テキスト ボックス 79"/>
        <xdr:cNvSpPr txBox="1"/>
      </xdr:nvSpPr>
      <xdr:spPr>
        <a:xfrm>
          <a:off x="2527300" y="30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172011</xdr:rowOff>
    </xdr:from>
    <xdr:to>
      <xdr:col>4</xdr:col>
      <xdr:colOff>1117600</xdr:colOff>
      <xdr:row>35</xdr:row>
      <xdr:rowOff>181749</xdr:rowOff>
    </xdr:to>
    <xdr:cxnSp macro="">
      <xdr:nvCxnSpPr>
        <xdr:cNvPr id="112" name="直線コネクタ 111"/>
        <xdr:cNvCxnSpPr/>
      </xdr:nvCxnSpPr>
      <xdr:spPr bwMode="auto">
        <a:xfrm>
          <a:off x="5003800" y="6782361"/>
          <a:ext cx="6477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113284</xdr:rowOff>
    </xdr:from>
    <xdr:to>
      <xdr:col>4</xdr:col>
      <xdr:colOff>469900</xdr:colOff>
      <xdr:row>35</xdr:row>
      <xdr:rowOff>172011</xdr:rowOff>
    </xdr:to>
    <xdr:cxnSp macro="">
      <xdr:nvCxnSpPr>
        <xdr:cNvPr id="115" name="直線コネクタ 114"/>
        <xdr:cNvCxnSpPr/>
      </xdr:nvCxnSpPr>
      <xdr:spPr bwMode="auto">
        <a:xfrm>
          <a:off x="4305300" y="6723634"/>
          <a:ext cx="698500" cy="5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113284</xdr:rowOff>
    </xdr:from>
    <xdr:to>
      <xdr:col>3</xdr:col>
      <xdr:colOff>904875</xdr:colOff>
      <xdr:row>35</xdr:row>
      <xdr:rowOff>114907</xdr:rowOff>
    </xdr:to>
    <xdr:cxnSp macro="">
      <xdr:nvCxnSpPr>
        <xdr:cNvPr id="118" name="直線コネクタ 117"/>
        <xdr:cNvCxnSpPr/>
      </xdr:nvCxnSpPr>
      <xdr:spPr bwMode="auto">
        <a:xfrm flipV="1">
          <a:off x="3606800" y="6723634"/>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88984</xdr:rowOff>
    </xdr:from>
    <xdr:to>
      <xdr:col>3</xdr:col>
      <xdr:colOff>206375</xdr:colOff>
      <xdr:row>35</xdr:row>
      <xdr:rowOff>114907</xdr:rowOff>
    </xdr:to>
    <xdr:cxnSp macro="">
      <xdr:nvCxnSpPr>
        <xdr:cNvPr id="121" name="直線コネクタ 120"/>
        <xdr:cNvCxnSpPr/>
      </xdr:nvCxnSpPr>
      <xdr:spPr bwMode="auto">
        <a:xfrm>
          <a:off x="2908300" y="6699334"/>
          <a:ext cx="698500" cy="2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130949</xdr:rowOff>
    </xdr:from>
    <xdr:to>
      <xdr:col>5</xdr:col>
      <xdr:colOff>34925</xdr:colOff>
      <xdr:row>35</xdr:row>
      <xdr:rowOff>232549</xdr:rowOff>
    </xdr:to>
    <xdr:sp macro="" textlink="">
      <xdr:nvSpPr>
        <xdr:cNvPr id="131" name="円/楕円 130"/>
        <xdr:cNvSpPr/>
      </xdr:nvSpPr>
      <xdr:spPr bwMode="auto">
        <a:xfrm>
          <a:off x="5600700" y="674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318926</xdr:rowOff>
    </xdr:from>
    <xdr:ext cx="762000" cy="259045"/>
    <xdr:sp macro="" textlink="">
      <xdr:nvSpPr>
        <xdr:cNvPr id="132" name="人口1人当たり決算額の推移該当値テキスト445"/>
        <xdr:cNvSpPr txBox="1"/>
      </xdr:nvSpPr>
      <xdr:spPr>
        <a:xfrm>
          <a:off x="5740400" y="65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121211</xdr:rowOff>
    </xdr:from>
    <xdr:to>
      <xdr:col>4</xdr:col>
      <xdr:colOff>520700</xdr:colOff>
      <xdr:row>35</xdr:row>
      <xdr:rowOff>222811</xdr:rowOff>
    </xdr:to>
    <xdr:sp macro="" textlink="">
      <xdr:nvSpPr>
        <xdr:cNvPr id="133" name="円/楕円 132"/>
        <xdr:cNvSpPr/>
      </xdr:nvSpPr>
      <xdr:spPr bwMode="auto">
        <a:xfrm>
          <a:off x="4953000" y="673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232988</xdr:rowOff>
    </xdr:from>
    <xdr:ext cx="736600" cy="259045"/>
    <xdr:sp macro="" textlink="">
      <xdr:nvSpPr>
        <xdr:cNvPr id="134" name="テキスト ボックス 133"/>
        <xdr:cNvSpPr txBox="1"/>
      </xdr:nvSpPr>
      <xdr:spPr>
        <a:xfrm>
          <a:off x="4622800" y="650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62484</xdr:rowOff>
    </xdr:from>
    <xdr:to>
      <xdr:col>3</xdr:col>
      <xdr:colOff>955675</xdr:colOff>
      <xdr:row>35</xdr:row>
      <xdr:rowOff>164084</xdr:rowOff>
    </xdr:to>
    <xdr:sp macro="" textlink="">
      <xdr:nvSpPr>
        <xdr:cNvPr id="135" name="円/楕円 134"/>
        <xdr:cNvSpPr/>
      </xdr:nvSpPr>
      <xdr:spPr bwMode="auto">
        <a:xfrm>
          <a:off x="4254500" y="66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174261</xdr:rowOff>
    </xdr:from>
    <xdr:ext cx="762000" cy="259045"/>
    <xdr:sp macro="" textlink="">
      <xdr:nvSpPr>
        <xdr:cNvPr id="136" name="テキスト ボックス 135"/>
        <xdr:cNvSpPr txBox="1"/>
      </xdr:nvSpPr>
      <xdr:spPr>
        <a:xfrm>
          <a:off x="3924300" y="644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64107</xdr:rowOff>
    </xdr:from>
    <xdr:to>
      <xdr:col>3</xdr:col>
      <xdr:colOff>257175</xdr:colOff>
      <xdr:row>35</xdr:row>
      <xdr:rowOff>165707</xdr:rowOff>
    </xdr:to>
    <xdr:sp macro="" textlink="">
      <xdr:nvSpPr>
        <xdr:cNvPr id="137" name="円/楕円 136"/>
        <xdr:cNvSpPr/>
      </xdr:nvSpPr>
      <xdr:spPr bwMode="auto">
        <a:xfrm>
          <a:off x="3556000" y="667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175884</xdr:rowOff>
    </xdr:from>
    <xdr:ext cx="762000" cy="259045"/>
    <xdr:sp macro="" textlink="">
      <xdr:nvSpPr>
        <xdr:cNvPr id="138" name="テキスト ボックス 137"/>
        <xdr:cNvSpPr txBox="1"/>
      </xdr:nvSpPr>
      <xdr:spPr>
        <a:xfrm>
          <a:off x="3225800" y="644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38184</xdr:rowOff>
    </xdr:from>
    <xdr:to>
      <xdr:col>2</xdr:col>
      <xdr:colOff>692150</xdr:colOff>
      <xdr:row>35</xdr:row>
      <xdr:rowOff>139784</xdr:rowOff>
    </xdr:to>
    <xdr:sp macro="" textlink="">
      <xdr:nvSpPr>
        <xdr:cNvPr id="139" name="円/楕円 138"/>
        <xdr:cNvSpPr/>
      </xdr:nvSpPr>
      <xdr:spPr bwMode="auto">
        <a:xfrm>
          <a:off x="2857500" y="664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149961</xdr:rowOff>
    </xdr:from>
    <xdr:ext cx="762000" cy="259045"/>
    <xdr:sp macro="" textlink="">
      <xdr:nvSpPr>
        <xdr:cNvPr id="140" name="テキスト ボックス 139"/>
        <xdr:cNvSpPr txBox="1"/>
      </xdr:nvSpPr>
      <xdr:spPr>
        <a:xfrm>
          <a:off x="2527300" y="641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85979</xdr:rowOff>
    </xdr:from>
    <xdr:to>
      <xdr:col>6</xdr:col>
      <xdr:colOff>511175</xdr:colOff>
      <xdr:row>36</xdr:row>
      <xdr:rowOff>120783</xdr:rowOff>
    </xdr:to>
    <xdr:cxnSp macro="">
      <xdr:nvCxnSpPr>
        <xdr:cNvPr id="61" name="直線コネクタ 60"/>
        <xdr:cNvCxnSpPr/>
      </xdr:nvCxnSpPr>
      <xdr:spPr>
        <a:xfrm flipV="1">
          <a:off x="3797300" y="6258179"/>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120783</xdr:rowOff>
    </xdr:from>
    <xdr:to>
      <xdr:col>5</xdr:col>
      <xdr:colOff>358775</xdr:colOff>
      <xdr:row>36</xdr:row>
      <xdr:rowOff>154216</xdr:rowOff>
    </xdr:to>
    <xdr:cxnSp macro="">
      <xdr:nvCxnSpPr>
        <xdr:cNvPr id="64" name="直線コネクタ 63"/>
        <xdr:cNvCxnSpPr/>
      </xdr:nvCxnSpPr>
      <xdr:spPr>
        <a:xfrm flipV="1">
          <a:off x="2908300" y="6292983"/>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115906</xdr:rowOff>
    </xdr:from>
    <xdr:to>
      <xdr:col>4</xdr:col>
      <xdr:colOff>155575</xdr:colOff>
      <xdr:row>36</xdr:row>
      <xdr:rowOff>154216</xdr:rowOff>
    </xdr:to>
    <xdr:cxnSp macro="">
      <xdr:nvCxnSpPr>
        <xdr:cNvPr id="67" name="直線コネクタ 66"/>
        <xdr:cNvCxnSpPr/>
      </xdr:nvCxnSpPr>
      <xdr:spPr>
        <a:xfrm>
          <a:off x="2019300" y="6288106"/>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84112</xdr:rowOff>
    </xdr:from>
    <xdr:to>
      <xdr:col>2</xdr:col>
      <xdr:colOff>638175</xdr:colOff>
      <xdr:row>36</xdr:row>
      <xdr:rowOff>115906</xdr:rowOff>
    </xdr:to>
    <xdr:cxnSp macro="">
      <xdr:nvCxnSpPr>
        <xdr:cNvPr id="70" name="直線コネクタ 69"/>
        <xdr:cNvCxnSpPr/>
      </xdr:nvCxnSpPr>
      <xdr:spPr>
        <a:xfrm>
          <a:off x="1130300" y="6256312"/>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35179</xdr:rowOff>
    </xdr:from>
    <xdr:to>
      <xdr:col>6</xdr:col>
      <xdr:colOff>561975</xdr:colOff>
      <xdr:row>36</xdr:row>
      <xdr:rowOff>136779</xdr:rowOff>
    </xdr:to>
    <xdr:sp macro="" textlink="">
      <xdr:nvSpPr>
        <xdr:cNvPr id="80" name="円/楕円 79"/>
        <xdr:cNvSpPr/>
      </xdr:nvSpPr>
      <xdr:spPr>
        <a:xfrm>
          <a:off x="45847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13606</xdr:rowOff>
    </xdr:from>
    <xdr:ext cx="534377" cy="259045"/>
    <xdr:sp macro="" textlink="">
      <xdr:nvSpPr>
        <xdr:cNvPr id="81" name="人件費該当値テキスト"/>
        <xdr:cNvSpPr txBox="1"/>
      </xdr:nvSpPr>
      <xdr:spPr>
        <a:xfrm>
          <a:off x="4686300" y="6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69983</xdr:rowOff>
    </xdr:from>
    <xdr:to>
      <xdr:col>5</xdr:col>
      <xdr:colOff>409575</xdr:colOff>
      <xdr:row>37</xdr:row>
      <xdr:rowOff>133</xdr:rowOff>
    </xdr:to>
    <xdr:sp macro="" textlink="">
      <xdr:nvSpPr>
        <xdr:cNvPr id="82" name="円/楕円 81"/>
        <xdr:cNvSpPr/>
      </xdr:nvSpPr>
      <xdr:spPr>
        <a:xfrm>
          <a:off x="3746500" y="62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162710</xdr:rowOff>
    </xdr:from>
    <xdr:ext cx="534377" cy="259045"/>
    <xdr:sp macro="" textlink="">
      <xdr:nvSpPr>
        <xdr:cNvPr id="83" name="テキスト ボックス 82"/>
        <xdr:cNvSpPr txBox="1"/>
      </xdr:nvSpPr>
      <xdr:spPr>
        <a:xfrm>
          <a:off x="3530111" y="63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103416</xdr:rowOff>
    </xdr:from>
    <xdr:to>
      <xdr:col>4</xdr:col>
      <xdr:colOff>206375</xdr:colOff>
      <xdr:row>37</xdr:row>
      <xdr:rowOff>33566</xdr:rowOff>
    </xdr:to>
    <xdr:sp macro="" textlink="">
      <xdr:nvSpPr>
        <xdr:cNvPr id="84" name="円/楕円 83"/>
        <xdr:cNvSpPr/>
      </xdr:nvSpPr>
      <xdr:spPr>
        <a:xfrm>
          <a:off x="2857500" y="62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24693</xdr:rowOff>
    </xdr:from>
    <xdr:ext cx="534377" cy="259045"/>
    <xdr:sp macro="" textlink="">
      <xdr:nvSpPr>
        <xdr:cNvPr id="85" name="テキスト ボックス 84"/>
        <xdr:cNvSpPr txBox="1"/>
      </xdr:nvSpPr>
      <xdr:spPr>
        <a:xfrm>
          <a:off x="2641111"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65106</xdr:rowOff>
    </xdr:from>
    <xdr:to>
      <xdr:col>3</xdr:col>
      <xdr:colOff>3175</xdr:colOff>
      <xdr:row>36</xdr:row>
      <xdr:rowOff>166706</xdr:rowOff>
    </xdr:to>
    <xdr:sp macro="" textlink="">
      <xdr:nvSpPr>
        <xdr:cNvPr id="86" name="円/楕円 85"/>
        <xdr:cNvSpPr/>
      </xdr:nvSpPr>
      <xdr:spPr>
        <a:xfrm>
          <a:off x="1968500" y="62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157833</xdr:rowOff>
    </xdr:from>
    <xdr:ext cx="534377" cy="259045"/>
    <xdr:sp macro="" textlink="">
      <xdr:nvSpPr>
        <xdr:cNvPr id="87" name="テキスト ボックス 86"/>
        <xdr:cNvSpPr txBox="1"/>
      </xdr:nvSpPr>
      <xdr:spPr>
        <a:xfrm>
          <a:off x="1752111" y="63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33312</xdr:rowOff>
    </xdr:from>
    <xdr:to>
      <xdr:col>1</xdr:col>
      <xdr:colOff>485775</xdr:colOff>
      <xdr:row>36</xdr:row>
      <xdr:rowOff>134912</xdr:rowOff>
    </xdr:to>
    <xdr:sp macro="" textlink="">
      <xdr:nvSpPr>
        <xdr:cNvPr id="88" name="円/楕円 87"/>
        <xdr:cNvSpPr/>
      </xdr:nvSpPr>
      <xdr:spPr>
        <a:xfrm>
          <a:off x="1079500" y="62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126039</xdr:rowOff>
    </xdr:from>
    <xdr:ext cx="534377" cy="259045"/>
    <xdr:sp macro="" textlink="">
      <xdr:nvSpPr>
        <xdr:cNvPr id="89" name="テキスト ボックス 88"/>
        <xdr:cNvSpPr txBox="1"/>
      </xdr:nvSpPr>
      <xdr:spPr>
        <a:xfrm>
          <a:off x="863111" y="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135462</xdr:rowOff>
    </xdr:from>
    <xdr:to>
      <xdr:col>6</xdr:col>
      <xdr:colOff>511175</xdr:colOff>
      <xdr:row>58</xdr:row>
      <xdr:rowOff>137967</xdr:rowOff>
    </xdr:to>
    <xdr:cxnSp macro="">
      <xdr:nvCxnSpPr>
        <xdr:cNvPr id="118" name="直線コネクタ 117"/>
        <xdr:cNvCxnSpPr/>
      </xdr:nvCxnSpPr>
      <xdr:spPr>
        <a:xfrm flipV="1">
          <a:off x="3797300" y="10079562"/>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137967</xdr:rowOff>
    </xdr:from>
    <xdr:to>
      <xdr:col>5</xdr:col>
      <xdr:colOff>358775</xdr:colOff>
      <xdr:row>58</xdr:row>
      <xdr:rowOff>142729</xdr:rowOff>
    </xdr:to>
    <xdr:cxnSp macro="">
      <xdr:nvCxnSpPr>
        <xdr:cNvPr id="121" name="直線コネクタ 120"/>
        <xdr:cNvCxnSpPr/>
      </xdr:nvCxnSpPr>
      <xdr:spPr>
        <a:xfrm flipV="1">
          <a:off x="2908300" y="1008206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138375</xdr:rowOff>
    </xdr:from>
    <xdr:to>
      <xdr:col>4</xdr:col>
      <xdr:colOff>155575</xdr:colOff>
      <xdr:row>58</xdr:row>
      <xdr:rowOff>142729</xdr:rowOff>
    </xdr:to>
    <xdr:cxnSp macro="">
      <xdr:nvCxnSpPr>
        <xdr:cNvPr id="124" name="直線コネクタ 123"/>
        <xdr:cNvCxnSpPr/>
      </xdr:nvCxnSpPr>
      <xdr:spPr>
        <a:xfrm>
          <a:off x="2019300" y="1008247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138375</xdr:rowOff>
    </xdr:from>
    <xdr:to>
      <xdr:col>2</xdr:col>
      <xdr:colOff>638175</xdr:colOff>
      <xdr:row>58</xdr:row>
      <xdr:rowOff>142238</xdr:rowOff>
    </xdr:to>
    <xdr:cxnSp macro="">
      <xdr:nvCxnSpPr>
        <xdr:cNvPr id="127" name="直線コネクタ 126"/>
        <xdr:cNvCxnSpPr/>
      </xdr:nvCxnSpPr>
      <xdr:spPr>
        <a:xfrm flipV="1">
          <a:off x="1130300" y="10082475"/>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84662</xdr:rowOff>
    </xdr:from>
    <xdr:to>
      <xdr:col>6</xdr:col>
      <xdr:colOff>561975</xdr:colOff>
      <xdr:row>59</xdr:row>
      <xdr:rowOff>14812</xdr:rowOff>
    </xdr:to>
    <xdr:sp macro="" textlink="">
      <xdr:nvSpPr>
        <xdr:cNvPr id="137" name="円/楕円 136"/>
        <xdr:cNvSpPr/>
      </xdr:nvSpPr>
      <xdr:spPr>
        <a:xfrm>
          <a:off x="4584700" y="100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87167</xdr:rowOff>
    </xdr:from>
    <xdr:to>
      <xdr:col>5</xdr:col>
      <xdr:colOff>409575</xdr:colOff>
      <xdr:row>59</xdr:row>
      <xdr:rowOff>17317</xdr:rowOff>
    </xdr:to>
    <xdr:sp macro="" textlink="">
      <xdr:nvSpPr>
        <xdr:cNvPr id="139" name="円/楕円 138"/>
        <xdr:cNvSpPr/>
      </xdr:nvSpPr>
      <xdr:spPr>
        <a:xfrm>
          <a:off x="3746500" y="100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33844</xdr:rowOff>
    </xdr:from>
    <xdr:ext cx="534377" cy="259045"/>
    <xdr:sp macro="" textlink="">
      <xdr:nvSpPr>
        <xdr:cNvPr id="140" name="テキスト ボックス 139"/>
        <xdr:cNvSpPr txBox="1"/>
      </xdr:nvSpPr>
      <xdr:spPr>
        <a:xfrm>
          <a:off x="3530111" y="98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91929</xdr:rowOff>
    </xdr:from>
    <xdr:to>
      <xdr:col>4</xdr:col>
      <xdr:colOff>206375</xdr:colOff>
      <xdr:row>59</xdr:row>
      <xdr:rowOff>22079</xdr:rowOff>
    </xdr:to>
    <xdr:sp macro="" textlink="">
      <xdr:nvSpPr>
        <xdr:cNvPr id="141" name="円/楕円 140"/>
        <xdr:cNvSpPr/>
      </xdr:nvSpPr>
      <xdr:spPr>
        <a:xfrm>
          <a:off x="2857500" y="100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38606</xdr:rowOff>
    </xdr:from>
    <xdr:ext cx="534377" cy="259045"/>
    <xdr:sp macro="" textlink="">
      <xdr:nvSpPr>
        <xdr:cNvPr id="142" name="テキスト ボックス 141"/>
        <xdr:cNvSpPr txBox="1"/>
      </xdr:nvSpPr>
      <xdr:spPr>
        <a:xfrm>
          <a:off x="2641111" y="981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87575</xdr:rowOff>
    </xdr:from>
    <xdr:to>
      <xdr:col>3</xdr:col>
      <xdr:colOff>3175</xdr:colOff>
      <xdr:row>59</xdr:row>
      <xdr:rowOff>17725</xdr:rowOff>
    </xdr:to>
    <xdr:sp macro="" textlink="">
      <xdr:nvSpPr>
        <xdr:cNvPr id="143" name="円/楕円 142"/>
        <xdr:cNvSpPr/>
      </xdr:nvSpPr>
      <xdr:spPr>
        <a:xfrm>
          <a:off x="1968500" y="100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34252</xdr:rowOff>
    </xdr:from>
    <xdr:ext cx="534377" cy="259045"/>
    <xdr:sp macro="" textlink="">
      <xdr:nvSpPr>
        <xdr:cNvPr id="144" name="テキスト ボックス 143"/>
        <xdr:cNvSpPr txBox="1"/>
      </xdr:nvSpPr>
      <xdr:spPr>
        <a:xfrm>
          <a:off x="1752111" y="98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91438</xdr:rowOff>
    </xdr:from>
    <xdr:to>
      <xdr:col>1</xdr:col>
      <xdr:colOff>485775</xdr:colOff>
      <xdr:row>59</xdr:row>
      <xdr:rowOff>21588</xdr:rowOff>
    </xdr:to>
    <xdr:sp macro="" textlink="">
      <xdr:nvSpPr>
        <xdr:cNvPr id="145" name="円/楕円 144"/>
        <xdr:cNvSpPr/>
      </xdr:nvSpPr>
      <xdr:spPr>
        <a:xfrm>
          <a:off x="1079500" y="100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38115</xdr:rowOff>
    </xdr:from>
    <xdr:ext cx="534377" cy="259045"/>
    <xdr:sp macro="" textlink="">
      <xdr:nvSpPr>
        <xdr:cNvPr id="146" name="テキスト ボックス 145"/>
        <xdr:cNvSpPr txBox="1"/>
      </xdr:nvSpPr>
      <xdr:spPr>
        <a:xfrm>
          <a:off x="863111" y="981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24989</xdr:rowOff>
    </xdr:from>
    <xdr:to>
      <xdr:col>6</xdr:col>
      <xdr:colOff>511175</xdr:colOff>
      <xdr:row>78</xdr:row>
      <xdr:rowOff>60285</xdr:rowOff>
    </xdr:to>
    <xdr:cxnSp macro="">
      <xdr:nvCxnSpPr>
        <xdr:cNvPr id="173" name="直線コネクタ 172"/>
        <xdr:cNvCxnSpPr/>
      </xdr:nvCxnSpPr>
      <xdr:spPr>
        <a:xfrm>
          <a:off x="3797300" y="13398089"/>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18862</xdr:rowOff>
    </xdr:from>
    <xdr:to>
      <xdr:col>5</xdr:col>
      <xdr:colOff>358775</xdr:colOff>
      <xdr:row>78</xdr:row>
      <xdr:rowOff>24989</xdr:rowOff>
    </xdr:to>
    <xdr:cxnSp macro="">
      <xdr:nvCxnSpPr>
        <xdr:cNvPr id="176" name="直線コネクタ 175"/>
        <xdr:cNvCxnSpPr/>
      </xdr:nvCxnSpPr>
      <xdr:spPr>
        <a:xfrm>
          <a:off x="2908300" y="1339196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18862</xdr:rowOff>
    </xdr:from>
    <xdr:to>
      <xdr:col>4</xdr:col>
      <xdr:colOff>155575</xdr:colOff>
      <xdr:row>78</xdr:row>
      <xdr:rowOff>66777</xdr:rowOff>
    </xdr:to>
    <xdr:cxnSp macro="">
      <xdr:nvCxnSpPr>
        <xdr:cNvPr id="179" name="直線コネクタ 178"/>
        <xdr:cNvCxnSpPr/>
      </xdr:nvCxnSpPr>
      <xdr:spPr>
        <a:xfrm flipV="1">
          <a:off x="2019300" y="13391962"/>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66273</xdr:rowOff>
    </xdr:from>
    <xdr:to>
      <xdr:col>2</xdr:col>
      <xdr:colOff>638175</xdr:colOff>
      <xdr:row>78</xdr:row>
      <xdr:rowOff>66777</xdr:rowOff>
    </xdr:to>
    <xdr:cxnSp macro="">
      <xdr:nvCxnSpPr>
        <xdr:cNvPr id="182" name="直線コネクタ 181"/>
        <xdr:cNvCxnSpPr/>
      </xdr:nvCxnSpPr>
      <xdr:spPr>
        <a:xfrm>
          <a:off x="1130300" y="1343937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9485</xdr:rowOff>
    </xdr:from>
    <xdr:to>
      <xdr:col>6</xdr:col>
      <xdr:colOff>561975</xdr:colOff>
      <xdr:row>78</xdr:row>
      <xdr:rowOff>111085</xdr:rowOff>
    </xdr:to>
    <xdr:sp macro="" textlink="">
      <xdr:nvSpPr>
        <xdr:cNvPr id="192" name="円/楕円 191"/>
        <xdr:cNvSpPr/>
      </xdr:nvSpPr>
      <xdr:spPr>
        <a:xfrm>
          <a:off x="45847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95862</xdr:rowOff>
    </xdr:from>
    <xdr:ext cx="469744" cy="259045"/>
    <xdr:sp macro="" textlink="">
      <xdr:nvSpPr>
        <xdr:cNvPr id="193" name="維持補修費該当値テキスト"/>
        <xdr:cNvSpPr txBox="1"/>
      </xdr:nvSpPr>
      <xdr:spPr>
        <a:xfrm>
          <a:off x="4686300" y="1329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145639</xdr:rowOff>
    </xdr:from>
    <xdr:to>
      <xdr:col>5</xdr:col>
      <xdr:colOff>409575</xdr:colOff>
      <xdr:row>78</xdr:row>
      <xdr:rowOff>75789</xdr:rowOff>
    </xdr:to>
    <xdr:sp macro="" textlink="">
      <xdr:nvSpPr>
        <xdr:cNvPr id="194" name="円/楕円 193"/>
        <xdr:cNvSpPr/>
      </xdr:nvSpPr>
      <xdr:spPr>
        <a:xfrm>
          <a:off x="3746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66916</xdr:rowOff>
    </xdr:from>
    <xdr:ext cx="469744" cy="259045"/>
    <xdr:sp macro="" textlink="">
      <xdr:nvSpPr>
        <xdr:cNvPr id="195" name="テキスト ボックス 194"/>
        <xdr:cNvSpPr txBox="1"/>
      </xdr:nvSpPr>
      <xdr:spPr>
        <a:xfrm>
          <a:off x="3562427" y="1344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139512</xdr:rowOff>
    </xdr:from>
    <xdr:to>
      <xdr:col>4</xdr:col>
      <xdr:colOff>206375</xdr:colOff>
      <xdr:row>78</xdr:row>
      <xdr:rowOff>69662</xdr:rowOff>
    </xdr:to>
    <xdr:sp macro="" textlink="">
      <xdr:nvSpPr>
        <xdr:cNvPr id="196" name="円/楕円 195"/>
        <xdr:cNvSpPr/>
      </xdr:nvSpPr>
      <xdr:spPr>
        <a:xfrm>
          <a:off x="2857500" y="133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60789</xdr:rowOff>
    </xdr:from>
    <xdr:ext cx="469744" cy="259045"/>
    <xdr:sp macro="" textlink="">
      <xdr:nvSpPr>
        <xdr:cNvPr id="197" name="テキスト ボックス 196"/>
        <xdr:cNvSpPr txBox="1"/>
      </xdr:nvSpPr>
      <xdr:spPr>
        <a:xfrm>
          <a:off x="2673427" y="1343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15977</xdr:rowOff>
    </xdr:from>
    <xdr:to>
      <xdr:col>3</xdr:col>
      <xdr:colOff>3175</xdr:colOff>
      <xdr:row>78</xdr:row>
      <xdr:rowOff>117577</xdr:rowOff>
    </xdr:to>
    <xdr:sp macro="" textlink="">
      <xdr:nvSpPr>
        <xdr:cNvPr id="198" name="円/楕円 197"/>
        <xdr:cNvSpPr/>
      </xdr:nvSpPr>
      <xdr:spPr>
        <a:xfrm>
          <a:off x="1968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108704</xdr:rowOff>
    </xdr:from>
    <xdr:ext cx="469744" cy="259045"/>
    <xdr:sp macro="" textlink="">
      <xdr:nvSpPr>
        <xdr:cNvPr id="199" name="テキスト ボックス 198"/>
        <xdr:cNvSpPr txBox="1"/>
      </xdr:nvSpPr>
      <xdr:spPr>
        <a:xfrm>
          <a:off x="1784427"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15473</xdr:rowOff>
    </xdr:from>
    <xdr:to>
      <xdr:col>1</xdr:col>
      <xdr:colOff>485775</xdr:colOff>
      <xdr:row>78</xdr:row>
      <xdr:rowOff>117073</xdr:rowOff>
    </xdr:to>
    <xdr:sp macro="" textlink="">
      <xdr:nvSpPr>
        <xdr:cNvPr id="200" name="円/楕円 199"/>
        <xdr:cNvSpPr/>
      </xdr:nvSpPr>
      <xdr:spPr>
        <a:xfrm>
          <a:off x="1079500" y="133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108200</xdr:rowOff>
    </xdr:from>
    <xdr:ext cx="469744" cy="259045"/>
    <xdr:sp macro="" textlink="">
      <xdr:nvSpPr>
        <xdr:cNvPr id="201" name="テキスト ボックス 200"/>
        <xdr:cNvSpPr txBox="1"/>
      </xdr:nvSpPr>
      <xdr:spPr>
        <a:xfrm>
          <a:off x="895427" y="1348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124580</xdr:rowOff>
    </xdr:from>
    <xdr:to>
      <xdr:col>6</xdr:col>
      <xdr:colOff>511175</xdr:colOff>
      <xdr:row>97</xdr:row>
      <xdr:rowOff>125690</xdr:rowOff>
    </xdr:to>
    <xdr:cxnSp macro="">
      <xdr:nvCxnSpPr>
        <xdr:cNvPr id="233" name="直線コネクタ 232"/>
        <xdr:cNvCxnSpPr/>
      </xdr:nvCxnSpPr>
      <xdr:spPr>
        <a:xfrm flipV="1">
          <a:off x="3797300" y="16755230"/>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125690</xdr:rowOff>
    </xdr:from>
    <xdr:to>
      <xdr:col>5</xdr:col>
      <xdr:colOff>358775</xdr:colOff>
      <xdr:row>98</xdr:row>
      <xdr:rowOff>39655</xdr:rowOff>
    </xdr:to>
    <xdr:cxnSp macro="">
      <xdr:nvCxnSpPr>
        <xdr:cNvPr id="236" name="直線コネクタ 235"/>
        <xdr:cNvCxnSpPr/>
      </xdr:nvCxnSpPr>
      <xdr:spPr>
        <a:xfrm flipV="1">
          <a:off x="2908300" y="16756340"/>
          <a:ext cx="889000" cy="8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39655</xdr:rowOff>
    </xdr:from>
    <xdr:to>
      <xdr:col>4</xdr:col>
      <xdr:colOff>155575</xdr:colOff>
      <xdr:row>98</xdr:row>
      <xdr:rowOff>41042</xdr:rowOff>
    </xdr:to>
    <xdr:cxnSp macro="">
      <xdr:nvCxnSpPr>
        <xdr:cNvPr id="239" name="直線コネクタ 238"/>
        <xdr:cNvCxnSpPr/>
      </xdr:nvCxnSpPr>
      <xdr:spPr>
        <a:xfrm flipV="1">
          <a:off x="2019300" y="16841755"/>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41042</xdr:rowOff>
    </xdr:from>
    <xdr:to>
      <xdr:col>2</xdr:col>
      <xdr:colOff>638175</xdr:colOff>
      <xdr:row>98</xdr:row>
      <xdr:rowOff>53828</xdr:rowOff>
    </xdr:to>
    <xdr:cxnSp macro="">
      <xdr:nvCxnSpPr>
        <xdr:cNvPr id="242" name="直線コネクタ 241"/>
        <xdr:cNvCxnSpPr/>
      </xdr:nvCxnSpPr>
      <xdr:spPr>
        <a:xfrm flipV="1">
          <a:off x="1130300" y="16843142"/>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73780</xdr:rowOff>
    </xdr:from>
    <xdr:to>
      <xdr:col>6</xdr:col>
      <xdr:colOff>561975</xdr:colOff>
      <xdr:row>98</xdr:row>
      <xdr:rowOff>3930</xdr:rowOff>
    </xdr:to>
    <xdr:sp macro="" textlink="">
      <xdr:nvSpPr>
        <xdr:cNvPr id="252" name="円/楕円 251"/>
        <xdr:cNvSpPr/>
      </xdr:nvSpPr>
      <xdr:spPr>
        <a:xfrm>
          <a:off x="4584700" y="167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52207</xdr:rowOff>
    </xdr:from>
    <xdr:ext cx="534377" cy="259045"/>
    <xdr:sp macro="" textlink="">
      <xdr:nvSpPr>
        <xdr:cNvPr id="253" name="扶助費該当値テキスト"/>
        <xdr:cNvSpPr txBox="1"/>
      </xdr:nvSpPr>
      <xdr:spPr>
        <a:xfrm>
          <a:off x="4686300" y="166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74890</xdr:rowOff>
    </xdr:from>
    <xdr:to>
      <xdr:col>5</xdr:col>
      <xdr:colOff>409575</xdr:colOff>
      <xdr:row>98</xdr:row>
      <xdr:rowOff>5040</xdr:rowOff>
    </xdr:to>
    <xdr:sp macro="" textlink="">
      <xdr:nvSpPr>
        <xdr:cNvPr id="254" name="円/楕円 253"/>
        <xdr:cNvSpPr/>
      </xdr:nvSpPr>
      <xdr:spPr>
        <a:xfrm>
          <a:off x="3746500" y="167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167617</xdr:rowOff>
    </xdr:from>
    <xdr:ext cx="534377" cy="259045"/>
    <xdr:sp macro="" textlink="">
      <xdr:nvSpPr>
        <xdr:cNvPr id="255" name="テキスト ボックス 254"/>
        <xdr:cNvSpPr txBox="1"/>
      </xdr:nvSpPr>
      <xdr:spPr>
        <a:xfrm>
          <a:off x="3530111" y="167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160305</xdr:rowOff>
    </xdr:from>
    <xdr:to>
      <xdr:col>4</xdr:col>
      <xdr:colOff>206375</xdr:colOff>
      <xdr:row>98</xdr:row>
      <xdr:rowOff>90455</xdr:rowOff>
    </xdr:to>
    <xdr:sp macro="" textlink="">
      <xdr:nvSpPr>
        <xdr:cNvPr id="256" name="円/楕円 255"/>
        <xdr:cNvSpPr/>
      </xdr:nvSpPr>
      <xdr:spPr>
        <a:xfrm>
          <a:off x="2857500" y="167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81582</xdr:rowOff>
    </xdr:from>
    <xdr:ext cx="534377" cy="259045"/>
    <xdr:sp macro="" textlink="">
      <xdr:nvSpPr>
        <xdr:cNvPr id="257" name="テキスト ボックス 256"/>
        <xdr:cNvSpPr txBox="1"/>
      </xdr:nvSpPr>
      <xdr:spPr>
        <a:xfrm>
          <a:off x="2641111" y="168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161692</xdr:rowOff>
    </xdr:from>
    <xdr:to>
      <xdr:col>3</xdr:col>
      <xdr:colOff>3175</xdr:colOff>
      <xdr:row>98</xdr:row>
      <xdr:rowOff>91842</xdr:rowOff>
    </xdr:to>
    <xdr:sp macro="" textlink="">
      <xdr:nvSpPr>
        <xdr:cNvPr id="258" name="円/楕円 257"/>
        <xdr:cNvSpPr/>
      </xdr:nvSpPr>
      <xdr:spPr>
        <a:xfrm>
          <a:off x="1968500" y="16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108369</xdr:rowOff>
    </xdr:from>
    <xdr:ext cx="534377" cy="259045"/>
    <xdr:sp macro="" textlink="">
      <xdr:nvSpPr>
        <xdr:cNvPr id="259" name="テキスト ボックス 258"/>
        <xdr:cNvSpPr txBox="1"/>
      </xdr:nvSpPr>
      <xdr:spPr>
        <a:xfrm>
          <a:off x="1752111" y="165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3028</xdr:rowOff>
    </xdr:from>
    <xdr:to>
      <xdr:col>1</xdr:col>
      <xdr:colOff>485775</xdr:colOff>
      <xdr:row>98</xdr:row>
      <xdr:rowOff>104628</xdr:rowOff>
    </xdr:to>
    <xdr:sp macro="" textlink="">
      <xdr:nvSpPr>
        <xdr:cNvPr id="260" name="円/楕円 259"/>
        <xdr:cNvSpPr/>
      </xdr:nvSpPr>
      <xdr:spPr>
        <a:xfrm>
          <a:off x="1079500" y="16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95755</xdr:rowOff>
    </xdr:from>
    <xdr:ext cx="534377" cy="259045"/>
    <xdr:sp macro="" textlink="">
      <xdr:nvSpPr>
        <xdr:cNvPr id="261" name="テキスト ボックス 260"/>
        <xdr:cNvSpPr txBox="1"/>
      </xdr:nvSpPr>
      <xdr:spPr>
        <a:xfrm>
          <a:off x="863111" y="1689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169894</xdr:rowOff>
    </xdr:from>
    <xdr:to>
      <xdr:col>15</xdr:col>
      <xdr:colOff>180975</xdr:colOff>
      <xdr:row>36</xdr:row>
      <xdr:rowOff>2845</xdr:rowOff>
    </xdr:to>
    <xdr:cxnSp macro="">
      <xdr:nvCxnSpPr>
        <xdr:cNvPr id="291" name="直線コネクタ 290"/>
        <xdr:cNvCxnSpPr/>
      </xdr:nvCxnSpPr>
      <xdr:spPr>
        <a:xfrm flipV="1">
          <a:off x="9639300" y="5313394"/>
          <a:ext cx="838200" cy="86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2845</xdr:rowOff>
    </xdr:from>
    <xdr:to>
      <xdr:col>14</xdr:col>
      <xdr:colOff>28575</xdr:colOff>
      <xdr:row>37</xdr:row>
      <xdr:rowOff>98495</xdr:rowOff>
    </xdr:to>
    <xdr:cxnSp macro="">
      <xdr:nvCxnSpPr>
        <xdr:cNvPr id="294" name="直線コネクタ 293"/>
        <xdr:cNvCxnSpPr/>
      </xdr:nvCxnSpPr>
      <xdr:spPr>
        <a:xfrm flipV="1">
          <a:off x="8750300" y="6175045"/>
          <a:ext cx="889000" cy="2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135375</xdr:rowOff>
    </xdr:from>
    <xdr:to>
      <xdr:col>12</xdr:col>
      <xdr:colOff>511175</xdr:colOff>
      <xdr:row>37</xdr:row>
      <xdr:rowOff>98495</xdr:rowOff>
    </xdr:to>
    <xdr:cxnSp macro="">
      <xdr:nvCxnSpPr>
        <xdr:cNvPr id="297" name="直線コネクタ 296"/>
        <xdr:cNvCxnSpPr/>
      </xdr:nvCxnSpPr>
      <xdr:spPr>
        <a:xfrm>
          <a:off x="7861300" y="6307575"/>
          <a:ext cx="8890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135375</xdr:rowOff>
    </xdr:from>
    <xdr:to>
      <xdr:col>11</xdr:col>
      <xdr:colOff>307975</xdr:colOff>
      <xdr:row>37</xdr:row>
      <xdr:rowOff>43250</xdr:rowOff>
    </xdr:to>
    <xdr:cxnSp macro="">
      <xdr:nvCxnSpPr>
        <xdr:cNvPr id="300" name="直線コネクタ 299"/>
        <xdr:cNvCxnSpPr/>
      </xdr:nvCxnSpPr>
      <xdr:spPr>
        <a:xfrm flipV="1">
          <a:off x="6972300" y="6307575"/>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119094</xdr:rowOff>
    </xdr:from>
    <xdr:to>
      <xdr:col>15</xdr:col>
      <xdr:colOff>231775</xdr:colOff>
      <xdr:row>31</xdr:row>
      <xdr:rowOff>49244</xdr:rowOff>
    </xdr:to>
    <xdr:sp macro="" textlink="">
      <xdr:nvSpPr>
        <xdr:cNvPr id="310" name="円/楕円 309"/>
        <xdr:cNvSpPr/>
      </xdr:nvSpPr>
      <xdr:spPr>
        <a:xfrm>
          <a:off x="10426700" y="52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141971</xdr:rowOff>
    </xdr:from>
    <xdr:ext cx="534377" cy="259045"/>
    <xdr:sp macro="" textlink="">
      <xdr:nvSpPr>
        <xdr:cNvPr id="311" name="補助費等該当値テキスト"/>
        <xdr:cNvSpPr txBox="1"/>
      </xdr:nvSpPr>
      <xdr:spPr>
        <a:xfrm>
          <a:off x="10528300" y="511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123495</xdr:rowOff>
    </xdr:from>
    <xdr:to>
      <xdr:col>14</xdr:col>
      <xdr:colOff>79375</xdr:colOff>
      <xdr:row>36</xdr:row>
      <xdr:rowOff>53645</xdr:rowOff>
    </xdr:to>
    <xdr:sp macro="" textlink="">
      <xdr:nvSpPr>
        <xdr:cNvPr id="312" name="円/楕円 311"/>
        <xdr:cNvSpPr/>
      </xdr:nvSpPr>
      <xdr:spPr>
        <a:xfrm>
          <a:off x="9588500" y="61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70172</xdr:rowOff>
    </xdr:from>
    <xdr:ext cx="534377" cy="259045"/>
    <xdr:sp macro="" textlink="">
      <xdr:nvSpPr>
        <xdr:cNvPr id="313" name="テキスト ボックス 312"/>
        <xdr:cNvSpPr txBox="1"/>
      </xdr:nvSpPr>
      <xdr:spPr>
        <a:xfrm>
          <a:off x="9372111" y="58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47695</xdr:rowOff>
    </xdr:from>
    <xdr:to>
      <xdr:col>12</xdr:col>
      <xdr:colOff>561975</xdr:colOff>
      <xdr:row>37</xdr:row>
      <xdr:rowOff>149295</xdr:rowOff>
    </xdr:to>
    <xdr:sp macro="" textlink="">
      <xdr:nvSpPr>
        <xdr:cNvPr id="314" name="円/楕円 313"/>
        <xdr:cNvSpPr/>
      </xdr:nvSpPr>
      <xdr:spPr>
        <a:xfrm>
          <a:off x="8699500" y="63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140422</xdr:rowOff>
    </xdr:from>
    <xdr:ext cx="534377" cy="259045"/>
    <xdr:sp macro="" textlink="">
      <xdr:nvSpPr>
        <xdr:cNvPr id="315" name="テキスト ボックス 314"/>
        <xdr:cNvSpPr txBox="1"/>
      </xdr:nvSpPr>
      <xdr:spPr>
        <a:xfrm>
          <a:off x="8483111" y="64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84575</xdr:rowOff>
    </xdr:from>
    <xdr:to>
      <xdr:col>11</xdr:col>
      <xdr:colOff>358775</xdr:colOff>
      <xdr:row>37</xdr:row>
      <xdr:rowOff>14725</xdr:rowOff>
    </xdr:to>
    <xdr:sp macro="" textlink="">
      <xdr:nvSpPr>
        <xdr:cNvPr id="316" name="円/楕円 315"/>
        <xdr:cNvSpPr/>
      </xdr:nvSpPr>
      <xdr:spPr>
        <a:xfrm>
          <a:off x="7810500" y="62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31252</xdr:rowOff>
    </xdr:from>
    <xdr:ext cx="534377" cy="259045"/>
    <xdr:sp macro="" textlink="">
      <xdr:nvSpPr>
        <xdr:cNvPr id="317" name="テキスト ボックス 316"/>
        <xdr:cNvSpPr txBox="1"/>
      </xdr:nvSpPr>
      <xdr:spPr>
        <a:xfrm>
          <a:off x="7594111" y="60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163900</xdr:rowOff>
    </xdr:from>
    <xdr:to>
      <xdr:col>10</xdr:col>
      <xdr:colOff>155575</xdr:colOff>
      <xdr:row>37</xdr:row>
      <xdr:rowOff>94050</xdr:rowOff>
    </xdr:to>
    <xdr:sp macro="" textlink="">
      <xdr:nvSpPr>
        <xdr:cNvPr id="318" name="円/楕円 317"/>
        <xdr:cNvSpPr/>
      </xdr:nvSpPr>
      <xdr:spPr>
        <a:xfrm>
          <a:off x="6921500" y="63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110577</xdr:rowOff>
    </xdr:from>
    <xdr:ext cx="534377" cy="259045"/>
    <xdr:sp macro="" textlink="">
      <xdr:nvSpPr>
        <xdr:cNvPr id="319" name="テキスト ボックス 318"/>
        <xdr:cNvSpPr txBox="1"/>
      </xdr:nvSpPr>
      <xdr:spPr>
        <a:xfrm>
          <a:off x="6705111" y="61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82274</xdr:rowOff>
    </xdr:from>
    <xdr:to>
      <xdr:col>15</xdr:col>
      <xdr:colOff>180975</xdr:colOff>
      <xdr:row>58</xdr:row>
      <xdr:rowOff>105937</xdr:rowOff>
    </xdr:to>
    <xdr:cxnSp macro="">
      <xdr:nvCxnSpPr>
        <xdr:cNvPr id="348" name="直線コネクタ 347"/>
        <xdr:cNvCxnSpPr/>
      </xdr:nvCxnSpPr>
      <xdr:spPr>
        <a:xfrm>
          <a:off x="9639300" y="10026374"/>
          <a:ext cx="8382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82274</xdr:rowOff>
    </xdr:from>
    <xdr:to>
      <xdr:col>14</xdr:col>
      <xdr:colOff>28575</xdr:colOff>
      <xdr:row>58</xdr:row>
      <xdr:rowOff>116972</xdr:rowOff>
    </xdr:to>
    <xdr:cxnSp macro="">
      <xdr:nvCxnSpPr>
        <xdr:cNvPr id="351" name="直線コネクタ 350"/>
        <xdr:cNvCxnSpPr/>
      </xdr:nvCxnSpPr>
      <xdr:spPr>
        <a:xfrm flipV="1">
          <a:off x="8750300" y="10026374"/>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115287</xdr:rowOff>
    </xdr:from>
    <xdr:to>
      <xdr:col>12</xdr:col>
      <xdr:colOff>511175</xdr:colOff>
      <xdr:row>58</xdr:row>
      <xdr:rowOff>116972</xdr:rowOff>
    </xdr:to>
    <xdr:cxnSp macro="">
      <xdr:nvCxnSpPr>
        <xdr:cNvPr id="354" name="直線コネクタ 353"/>
        <xdr:cNvCxnSpPr/>
      </xdr:nvCxnSpPr>
      <xdr:spPr>
        <a:xfrm>
          <a:off x="7861300" y="10059387"/>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109930</xdr:rowOff>
    </xdr:from>
    <xdr:to>
      <xdr:col>11</xdr:col>
      <xdr:colOff>307975</xdr:colOff>
      <xdr:row>58</xdr:row>
      <xdr:rowOff>115287</xdr:rowOff>
    </xdr:to>
    <xdr:cxnSp macro="">
      <xdr:nvCxnSpPr>
        <xdr:cNvPr id="357" name="直線コネクタ 356"/>
        <xdr:cNvCxnSpPr/>
      </xdr:nvCxnSpPr>
      <xdr:spPr>
        <a:xfrm>
          <a:off x="6972300" y="10054030"/>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55137</xdr:rowOff>
    </xdr:from>
    <xdr:to>
      <xdr:col>15</xdr:col>
      <xdr:colOff>231775</xdr:colOff>
      <xdr:row>58</xdr:row>
      <xdr:rowOff>156737</xdr:rowOff>
    </xdr:to>
    <xdr:sp macro="" textlink="">
      <xdr:nvSpPr>
        <xdr:cNvPr id="367" name="円/楕円 366"/>
        <xdr:cNvSpPr/>
      </xdr:nvSpPr>
      <xdr:spPr>
        <a:xfrm>
          <a:off x="10426700" y="99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31474</xdr:rowOff>
    </xdr:from>
    <xdr:to>
      <xdr:col>14</xdr:col>
      <xdr:colOff>79375</xdr:colOff>
      <xdr:row>58</xdr:row>
      <xdr:rowOff>133074</xdr:rowOff>
    </xdr:to>
    <xdr:sp macro="" textlink="">
      <xdr:nvSpPr>
        <xdr:cNvPr id="369" name="円/楕円 368"/>
        <xdr:cNvSpPr/>
      </xdr:nvSpPr>
      <xdr:spPr>
        <a:xfrm>
          <a:off x="9588500" y="99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149601</xdr:rowOff>
    </xdr:from>
    <xdr:ext cx="599010" cy="259045"/>
    <xdr:sp macro="" textlink="">
      <xdr:nvSpPr>
        <xdr:cNvPr id="370" name="テキスト ボックス 369"/>
        <xdr:cNvSpPr txBox="1"/>
      </xdr:nvSpPr>
      <xdr:spPr>
        <a:xfrm>
          <a:off x="9339794" y="975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66172</xdr:rowOff>
    </xdr:from>
    <xdr:to>
      <xdr:col>12</xdr:col>
      <xdr:colOff>561975</xdr:colOff>
      <xdr:row>58</xdr:row>
      <xdr:rowOff>167772</xdr:rowOff>
    </xdr:to>
    <xdr:sp macro="" textlink="">
      <xdr:nvSpPr>
        <xdr:cNvPr id="371" name="円/楕円 370"/>
        <xdr:cNvSpPr/>
      </xdr:nvSpPr>
      <xdr:spPr>
        <a:xfrm>
          <a:off x="8699500" y="100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12849</xdr:rowOff>
    </xdr:from>
    <xdr:ext cx="534377" cy="259045"/>
    <xdr:sp macro="" textlink="">
      <xdr:nvSpPr>
        <xdr:cNvPr id="372" name="テキスト ボックス 371"/>
        <xdr:cNvSpPr txBox="1"/>
      </xdr:nvSpPr>
      <xdr:spPr>
        <a:xfrm>
          <a:off x="8483111" y="97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64487</xdr:rowOff>
    </xdr:from>
    <xdr:to>
      <xdr:col>11</xdr:col>
      <xdr:colOff>358775</xdr:colOff>
      <xdr:row>58</xdr:row>
      <xdr:rowOff>166087</xdr:rowOff>
    </xdr:to>
    <xdr:sp macro="" textlink="">
      <xdr:nvSpPr>
        <xdr:cNvPr id="373" name="円/楕円 372"/>
        <xdr:cNvSpPr/>
      </xdr:nvSpPr>
      <xdr:spPr>
        <a:xfrm>
          <a:off x="7810500" y="100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11164</xdr:rowOff>
    </xdr:from>
    <xdr:ext cx="534377" cy="259045"/>
    <xdr:sp macro="" textlink="">
      <xdr:nvSpPr>
        <xdr:cNvPr id="374" name="テキスト ボックス 373"/>
        <xdr:cNvSpPr txBox="1"/>
      </xdr:nvSpPr>
      <xdr:spPr>
        <a:xfrm>
          <a:off x="7594111" y="97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59130</xdr:rowOff>
    </xdr:from>
    <xdr:to>
      <xdr:col>10</xdr:col>
      <xdr:colOff>155575</xdr:colOff>
      <xdr:row>58</xdr:row>
      <xdr:rowOff>160730</xdr:rowOff>
    </xdr:to>
    <xdr:sp macro="" textlink="">
      <xdr:nvSpPr>
        <xdr:cNvPr id="375" name="円/楕円 374"/>
        <xdr:cNvSpPr/>
      </xdr:nvSpPr>
      <xdr:spPr>
        <a:xfrm>
          <a:off x="6921500" y="100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5807</xdr:rowOff>
    </xdr:from>
    <xdr:ext cx="534377" cy="259045"/>
    <xdr:sp macro="" textlink="">
      <xdr:nvSpPr>
        <xdr:cNvPr id="376" name="テキスト ボックス 375"/>
        <xdr:cNvSpPr txBox="1"/>
      </xdr:nvSpPr>
      <xdr:spPr>
        <a:xfrm>
          <a:off x="6705111" y="97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122441</xdr:rowOff>
    </xdr:from>
    <xdr:to>
      <xdr:col>15</xdr:col>
      <xdr:colOff>180975</xdr:colOff>
      <xdr:row>79</xdr:row>
      <xdr:rowOff>39736</xdr:rowOff>
    </xdr:to>
    <xdr:cxnSp macro="">
      <xdr:nvCxnSpPr>
        <xdr:cNvPr id="405" name="直線コネクタ 404"/>
        <xdr:cNvCxnSpPr/>
      </xdr:nvCxnSpPr>
      <xdr:spPr>
        <a:xfrm>
          <a:off x="9639300" y="13495541"/>
          <a:ext cx="8382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160386</xdr:rowOff>
    </xdr:from>
    <xdr:to>
      <xdr:col>15</xdr:col>
      <xdr:colOff>231775</xdr:colOff>
      <xdr:row>79</xdr:row>
      <xdr:rowOff>90536</xdr:rowOff>
    </xdr:to>
    <xdr:sp macro="" textlink="">
      <xdr:nvSpPr>
        <xdr:cNvPr id="415" name="円/楕円 414"/>
        <xdr:cNvSpPr/>
      </xdr:nvSpPr>
      <xdr:spPr>
        <a:xfrm>
          <a:off x="10426700" y="135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75313</xdr:rowOff>
    </xdr:from>
    <xdr:ext cx="469744" cy="259045"/>
    <xdr:sp macro="" textlink="">
      <xdr:nvSpPr>
        <xdr:cNvPr id="416" name="普通建設事業費 （ うち新規整備　）該当値テキスト"/>
        <xdr:cNvSpPr txBox="1"/>
      </xdr:nvSpPr>
      <xdr:spPr>
        <a:xfrm>
          <a:off x="10528300" y="1344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71641</xdr:rowOff>
    </xdr:from>
    <xdr:to>
      <xdr:col>14</xdr:col>
      <xdr:colOff>79375</xdr:colOff>
      <xdr:row>79</xdr:row>
      <xdr:rowOff>1791</xdr:rowOff>
    </xdr:to>
    <xdr:sp macro="" textlink="">
      <xdr:nvSpPr>
        <xdr:cNvPr id="417" name="円/楕円 416"/>
        <xdr:cNvSpPr/>
      </xdr:nvSpPr>
      <xdr:spPr>
        <a:xfrm>
          <a:off x="9588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18318</xdr:rowOff>
    </xdr:from>
    <xdr:ext cx="534377" cy="259045"/>
    <xdr:sp macro="" textlink="">
      <xdr:nvSpPr>
        <xdr:cNvPr id="418" name="テキスト ボックス 417"/>
        <xdr:cNvSpPr txBox="1"/>
      </xdr:nvSpPr>
      <xdr:spPr>
        <a:xfrm>
          <a:off x="9372111" y="132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41052</xdr:rowOff>
    </xdr:from>
    <xdr:to>
      <xdr:col>15</xdr:col>
      <xdr:colOff>180975</xdr:colOff>
      <xdr:row>97</xdr:row>
      <xdr:rowOff>21217</xdr:rowOff>
    </xdr:to>
    <xdr:cxnSp macro="">
      <xdr:nvCxnSpPr>
        <xdr:cNvPr id="447" name="直線コネクタ 446"/>
        <xdr:cNvCxnSpPr/>
      </xdr:nvCxnSpPr>
      <xdr:spPr>
        <a:xfrm flipV="1">
          <a:off x="9639300" y="16500252"/>
          <a:ext cx="838200" cy="15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161702</xdr:rowOff>
    </xdr:from>
    <xdr:to>
      <xdr:col>15</xdr:col>
      <xdr:colOff>231775</xdr:colOff>
      <xdr:row>96</xdr:row>
      <xdr:rowOff>91852</xdr:rowOff>
    </xdr:to>
    <xdr:sp macro="" textlink="">
      <xdr:nvSpPr>
        <xdr:cNvPr id="457" name="円/楕円 456"/>
        <xdr:cNvSpPr/>
      </xdr:nvSpPr>
      <xdr:spPr>
        <a:xfrm>
          <a:off x="10426700" y="164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13129</xdr:rowOff>
    </xdr:from>
    <xdr:ext cx="534377" cy="259045"/>
    <xdr:sp macro="" textlink="">
      <xdr:nvSpPr>
        <xdr:cNvPr id="458" name="普通建設事業費 （ うち更新整備　）該当値テキスト"/>
        <xdr:cNvSpPr txBox="1"/>
      </xdr:nvSpPr>
      <xdr:spPr>
        <a:xfrm>
          <a:off x="10528300" y="163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141867</xdr:rowOff>
    </xdr:from>
    <xdr:to>
      <xdr:col>14</xdr:col>
      <xdr:colOff>79375</xdr:colOff>
      <xdr:row>97</xdr:row>
      <xdr:rowOff>72017</xdr:rowOff>
    </xdr:to>
    <xdr:sp macro="" textlink="">
      <xdr:nvSpPr>
        <xdr:cNvPr id="459" name="円/楕円 458"/>
        <xdr:cNvSpPr/>
      </xdr:nvSpPr>
      <xdr:spPr>
        <a:xfrm>
          <a:off x="9588500" y="16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88544</xdr:rowOff>
    </xdr:from>
    <xdr:ext cx="534377" cy="259045"/>
    <xdr:sp macro="" textlink="">
      <xdr:nvSpPr>
        <xdr:cNvPr id="460" name="テキスト ボックス 459"/>
        <xdr:cNvSpPr txBox="1"/>
      </xdr:nvSpPr>
      <xdr:spPr>
        <a:xfrm>
          <a:off x="9372111" y="1637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138539</xdr:rowOff>
    </xdr:from>
    <xdr:to>
      <xdr:col>21</xdr:col>
      <xdr:colOff>161925</xdr:colOff>
      <xdr:row>38</xdr:row>
      <xdr:rowOff>139700</xdr:rowOff>
    </xdr:to>
    <xdr:cxnSp macro="">
      <xdr:nvCxnSpPr>
        <xdr:cNvPr id="493" name="直線コネクタ 492"/>
        <xdr:cNvCxnSpPr/>
      </xdr:nvCxnSpPr>
      <xdr:spPr>
        <a:xfrm>
          <a:off x="13703300" y="6653639"/>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137615</xdr:rowOff>
    </xdr:from>
    <xdr:to>
      <xdr:col>19</xdr:col>
      <xdr:colOff>644525</xdr:colOff>
      <xdr:row>38</xdr:row>
      <xdr:rowOff>138539</xdr:rowOff>
    </xdr:to>
    <xdr:cxnSp macro="">
      <xdr:nvCxnSpPr>
        <xdr:cNvPr id="496" name="直線コネクタ 495"/>
        <xdr:cNvCxnSpPr/>
      </xdr:nvCxnSpPr>
      <xdr:spPr>
        <a:xfrm>
          <a:off x="12814300" y="6652715"/>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87739</xdr:rowOff>
    </xdr:from>
    <xdr:to>
      <xdr:col>20</xdr:col>
      <xdr:colOff>9525</xdr:colOff>
      <xdr:row>39</xdr:row>
      <xdr:rowOff>17889</xdr:rowOff>
    </xdr:to>
    <xdr:sp macro="" textlink="">
      <xdr:nvSpPr>
        <xdr:cNvPr id="512" name="円/楕円 511"/>
        <xdr:cNvSpPr/>
      </xdr:nvSpPr>
      <xdr:spPr>
        <a:xfrm>
          <a:off x="13652500" y="66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9016</xdr:rowOff>
    </xdr:from>
    <xdr:ext cx="378565" cy="259045"/>
    <xdr:sp macro="" textlink="">
      <xdr:nvSpPr>
        <xdr:cNvPr id="513" name="テキスト ボックス 512"/>
        <xdr:cNvSpPr txBox="1"/>
      </xdr:nvSpPr>
      <xdr:spPr>
        <a:xfrm>
          <a:off x="13514017" y="669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86815</xdr:rowOff>
    </xdr:from>
    <xdr:to>
      <xdr:col>18</xdr:col>
      <xdr:colOff>492125</xdr:colOff>
      <xdr:row>39</xdr:row>
      <xdr:rowOff>16965</xdr:rowOff>
    </xdr:to>
    <xdr:sp macro="" textlink="">
      <xdr:nvSpPr>
        <xdr:cNvPr id="514" name="円/楕円 513"/>
        <xdr:cNvSpPr/>
      </xdr:nvSpPr>
      <xdr:spPr>
        <a:xfrm>
          <a:off x="12763500" y="66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8092</xdr:rowOff>
    </xdr:from>
    <xdr:ext cx="378565" cy="259045"/>
    <xdr:sp macro="" textlink="">
      <xdr:nvSpPr>
        <xdr:cNvPr id="515" name="テキスト ボックス 514"/>
        <xdr:cNvSpPr txBox="1"/>
      </xdr:nvSpPr>
      <xdr:spPr>
        <a:xfrm>
          <a:off x="12625017" y="669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74638</xdr:rowOff>
    </xdr:from>
    <xdr:to>
      <xdr:col>23</xdr:col>
      <xdr:colOff>517525</xdr:colOff>
      <xdr:row>74</xdr:row>
      <xdr:rowOff>122619</xdr:rowOff>
    </xdr:to>
    <xdr:cxnSp macro="">
      <xdr:nvCxnSpPr>
        <xdr:cNvPr id="593" name="直線コネクタ 592"/>
        <xdr:cNvCxnSpPr/>
      </xdr:nvCxnSpPr>
      <xdr:spPr>
        <a:xfrm>
          <a:off x="15481300" y="12761938"/>
          <a:ext cx="8382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74638</xdr:rowOff>
    </xdr:from>
    <xdr:to>
      <xdr:col>22</xdr:col>
      <xdr:colOff>365125</xdr:colOff>
      <xdr:row>75</xdr:row>
      <xdr:rowOff>11912</xdr:rowOff>
    </xdr:to>
    <xdr:cxnSp macro="">
      <xdr:nvCxnSpPr>
        <xdr:cNvPr id="596" name="直線コネクタ 595"/>
        <xdr:cNvCxnSpPr/>
      </xdr:nvCxnSpPr>
      <xdr:spPr>
        <a:xfrm flipV="1">
          <a:off x="14592300" y="12761938"/>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11912</xdr:rowOff>
    </xdr:from>
    <xdr:to>
      <xdr:col>21</xdr:col>
      <xdr:colOff>161925</xdr:colOff>
      <xdr:row>75</xdr:row>
      <xdr:rowOff>35192</xdr:rowOff>
    </xdr:to>
    <xdr:cxnSp macro="">
      <xdr:nvCxnSpPr>
        <xdr:cNvPr id="599" name="直線コネクタ 598"/>
        <xdr:cNvCxnSpPr/>
      </xdr:nvCxnSpPr>
      <xdr:spPr>
        <a:xfrm flipV="1">
          <a:off x="13703300" y="12870662"/>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35192</xdr:rowOff>
    </xdr:from>
    <xdr:to>
      <xdr:col>19</xdr:col>
      <xdr:colOff>644525</xdr:colOff>
      <xdr:row>75</xdr:row>
      <xdr:rowOff>62878</xdr:rowOff>
    </xdr:to>
    <xdr:cxnSp macro="">
      <xdr:nvCxnSpPr>
        <xdr:cNvPr id="602" name="直線コネクタ 601"/>
        <xdr:cNvCxnSpPr/>
      </xdr:nvCxnSpPr>
      <xdr:spPr>
        <a:xfrm flipV="1">
          <a:off x="12814300" y="12893942"/>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71819</xdr:rowOff>
    </xdr:from>
    <xdr:to>
      <xdr:col>23</xdr:col>
      <xdr:colOff>568325</xdr:colOff>
      <xdr:row>75</xdr:row>
      <xdr:rowOff>1969</xdr:rowOff>
    </xdr:to>
    <xdr:sp macro="" textlink="">
      <xdr:nvSpPr>
        <xdr:cNvPr id="612" name="円/楕円 611"/>
        <xdr:cNvSpPr/>
      </xdr:nvSpPr>
      <xdr:spPr>
        <a:xfrm>
          <a:off x="16268700" y="127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94696</xdr:rowOff>
    </xdr:from>
    <xdr:ext cx="534377" cy="259045"/>
    <xdr:sp macro="" textlink="">
      <xdr:nvSpPr>
        <xdr:cNvPr id="613" name="公債費該当値テキスト"/>
        <xdr:cNvSpPr txBox="1"/>
      </xdr:nvSpPr>
      <xdr:spPr>
        <a:xfrm>
          <a:off x="16370300" y="126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23838</xdr:rowOff>
    </xdr:from>
    <xdr:to>
      <xdr:col>22</xdr:col>
      <xdr:colOff>415925</xdr:colOff>
      <xdr:row>74</xdr:row>
      <xdr:rowOff>125438</xdr:rowOff>
    </xdr:to>
    <xdr:sp macro="" textlink="">
      <xdr:nvSpPr>
        <xdr:cNvPr id="614" name="円/楕円 613"/>
        <xdr:cNvSpPr/>
      </xdr:nvSpPr>
      <xdr:spPr>
        <a:xfrm>
          <a:off x="15430500" y="127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141965</xdr:rowOff>
    </xdr:from>
    <xdr:ext cx="534377" cy="259045"/>
    <xdr:sp macro="" textlink="">
      <xdr:nvSpPr>
        <xdr:cNvPr id="615" name="テキスト ボックス 614"/>
        <xdr:cNvSpPr txBox="1"/>
      </xdr:nvSpPr>
      <xdr:spPr>
        <a:xfrm>
          <a:off x="15214111" y="124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132562</xdr:rowOff>
    </xdr:from>
    <xdr:to>
      <xdr:col>21</xdr:col>
      <xdr:colOff>212725</xdr:colOff>
      <xdr:row>75</xdr:row>
      <xdr:rowOff>62712</xdr:rowOff>
    </xdr:to>
    <xdr:sp macro="" textlink="">
      <xdr:nvSpPr>
        <xdr:cNvPr id="616" name="円/楕円 615"/>
        <xdr:cNvSpPr/>
      </xdr:nvSpPr>
      <xdr:spPr>
        <a:xfrm>
          <a:off x="14541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79239</xdr:rowOff>
    </xdr:from>
    <xdr:ext cx="534377" cy="259045"/>
    <xdr:sp macro="" textlink="">
      <xdr:nvSpPr>
        <xdr:cNvPr id="617" name="テキスト ボックス 616"/>
        <xdr:cNvSpPr txBox="1"/>
      </xdr:nvSpPr>
      <xdr:spPr>
        <a:xfrm>
          <a:off x="14325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155842</xdr:rowOff>
    </xdr:from>
    <xdr:to>
      <xdr:col>20</xdr:col>
      <xdr:colOff>9525</xdr:colOff>
      <xdr:row>75</xdr:row>
      <xdr:rowOff>85992</xdr:rowOff>
    </xdr:to>
    <xdr:sp macro="" textlink="">
      <xdr:nvSpPr>
        <xdr:cNvPr id="618" name="円/楕円 617"/>
        <xdr:cNvSpPr/>
      </xdr:nvSpPr>
      <xdr:spPr>
        <a:xfrm>
          <a:off x="13652500" y="128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102519</xdr:rowOff>
    </xdr:from>
    <xdr:ext cx="534377" cy="259045"/>
    <xdr:sp macro="" textlink="">
      <xdr:nvSpPr>
        <xdr:cNvPr id="619" name="テキスト ボックス 618"/>
        <xdr:cNvSpPr txBox="1"/>
      </xdr:nvSpPr>
      <xdr:spPr>
        <a:xfrm>
          <a:off x="13436111" y="126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12078</xdr:rowOff>
    </xdr:from>
    <xdr:to>
      <xdr:col>18</xdr:col>
      <xdr:colOff>492125</xdr:colOff>
      <xdr:row>75</xdr:row>
      <xdr:rowOff>113678</xdr:rowOff>
    </xdr:to>
    <xdr:sp macro="" textlink="">
      <xdr:nvSpPr>
        <xdr:cNvPr id="620" name="円/楕円 619"/>
        <xdr:cNvSpPr/>
      </xdr:nvSpPr>
      <xdr:spPr>
        <a:xfrm>
          <a:off x="12763500" y="128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130205</xdr:rowOff>
    </xdr:from>
    <xdr:ext cx="534377" cy="259045"/>
    <xdr:sp macro="" textlink="">
      <xdr:nvSpPr>
        <xdr:cNvPr id="621" name="テキスト ボックス 620"/>
        <xdr:cNvSpPr txBox="1"/>
      </xdr:nvSpPr>
      <xdr:spPr>
        <a:xfrm>
          <a:off x="12547111" y="126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155329</xdr:rowOff>
    </xdr:from>
    <xdr:to>
      <xdr:col>23</xdr:col>
      <xdr:colOff>517525</xdr:colOff>
      <xdr:row>99</xdr:row>
      <xdr:rowOff>38796</xdr:rowOff>
    </xdr:to>
    <xdr:cxnSp macro="">
      <xdr:nvCxnSpPr>
        <xdr:cNvPr id="650" name="直線コネクタ 649"/>
        <xdr:cNvCxnSpPr/>
      </xdr:nvCxnSpPr>
      <xdr:spPr>
        <a:xfrm flipV="1">
          <a:off x="15481300" y="16957429"/>
          <a:ext cx="838200" cy="5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20606</xdr:rowOff>
    </xdr:from>
    <xdr:to>
      <xdr:col>22</xdr:col>
      <xdr:colOff>365125</xdr:colOff>
      <xdr:row>99</xdr:row>
      <xdr:rowOff>38796</xdr:rowOff>
    </xdr:to>
    <xdr:cxnSp macro="">
      <xdr:nvCxnSpPr>
        <xdr:cNvPr id="653" name="直線コネクタ 652"/>
        <xdr:cNvCxnSpPr/>
      </xdr:nvCxnSpPr>
      <xdr:spPr>
        <a:xfrm>
          <a:off x="14592300" y="16994156"/>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20606</xdr:rowOff>
    </xdr:from>
    <xdr:to>
      <xdr:col>21</xdr:col>
      <xdr:colOff>161925</xdr:colOff>
      <xdr:row>99</xdr:row>
      <xdr:rowOff>25536</xdr:rowOff>
    </xdr:to>
    <xdr:cxnSp macro="">
      <xdr:nvCxnSpPr>
        <xdr:cNvPr id="656" name="直線コネクタ 655"/>
        <xdr:cNvCxnSpPr/>
      </xdr:nvCxnSpPr>
      <xdr:spPr>
        <a:xfrm flipV="1">
          <a:off x="13703300" y="16994156"/>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138351</xdr:rowOff>
    </xdr:from>
    <xdr:to>
      <xdr:col>19</xdr:col>
      <xdr:colOff>644525</xdr:colOff>
      <xdr:row>99</xdr:row>
      <xdr:rowOff>25536</xdr:rowOff>
    </xdr:to>
    <xdr:cxnSp macro="">
      <xdr:nvCxnSpPr>
        <xdr:cNvPr id="659" name="直線コネクタ 658"/>
        <xdr:cNvCxnSpPr/>
      </xdr:nvCxnSpPr>
      <xdr:spPr>
        <a:xfrm>
          <a:off x="12814300" y="16940451"/>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104529</xdr:rowOff>
    </xdr:from>
    <xdr:to>
      <xdr:col>23</xdr:col>
      <xdr:colOff>568325</xdr:colOff>
      <xdr:row>99</xdr:row>
      <xdr:rowOff>34679</xdr:rowOff>
    </xdr:to>
    <xdr:sp macro="" textlink="">
      <xdr:nvSpPr>
        <xdr:cNvPr id="669" name="円/楕円 668"/>
        <xdr:cNvSpPr/>
      </xdr:nvSpPr>
      <xdr:spPr>
        <a:xfrm>
          <a:off x="16268700" y="169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159446</xdr:rowOff>
    </xdr:from>
    <xdr:to>
      <xdr:col>22</xdr:col>
      <xdr:colOff>415925</xdr:colOff>
      <xdr:row>99</xdr:row>
      <xdr:rowOff>89596</xdr:rowOff>
    </xdr:to>
    <xdr:sp macro="" textlink="">
      <xdr:nvSpPr>
        <xdr:cNvPr id="671" name="円/楕円 670"/>
        <xdr:cNvSpPr/>
      </xdr:nvSpPr>
      <xdr:spPr>
        <a:xfrm>
          <a:off x="15430500" y="169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80723</xdr:rowOff>
    </xdr:from>
    <xdr:ext cx="469744" cy="259045"/>
    <xdr:sp macro="" textlink="">
      <xdr:nvSpPr>
        <xdr:cNvPr id="672" name="テキスト ボックス 671"/>
        <xdr:cNvSpPr txBox="1"/>
      </xdr:nvSpPr>
      <xdr:spPr>
        <a:xfrm>
          <a:off x="15246427" y="170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141256</xdr:rowOff>
    </xdr:from>
    <xdr:to>
      <xdr:col>21</xdr:col>
      <xdr:colOff>212725</xdr:colOff>
      <xdr:row>99</xdr:row>
      <xdr:rowOff>71406</xdr:rowOff>
    </xdr:to>
    <xdr:sp macro="" textlink="">
      <xdr:nvSpPr>
        <xdr:cNvPr id="673" name="円/楕円 672"/>
        <xdr:cNvSpPr/>
      </xdr:nvSpPr>
      <xdr:spPr>
        <a:xfrm>
          <a:off x="14541500" y="16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62533</xdr:rowOff>
    </xdr:from>
    <xdr:ext cx="469744" cy="259045"/>
    <xdr:sp macro="" textlink="">
      <xdr:nvSpPr>
        <xdr:cNvPr id="674" name="テキスト ボックス 673"/>
        <xdr:cNvSpPr txBox="1"/>
      </xdr:nvSpPr>
      <xdr:spPr>
        <a:xfrm>
          <a:off x="14357427" y="170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146186</xdr:rowOff>
    </xdr:from>
    <xdr:to>
      <xdr:col>20</xdr:col>
      <xdr:colOff>9525</xdr:colOff>
      <xdr:row>99</xdr:row>
      <xdr:rowOff>76336</xdr:rowOff>
    </xdr:to>
    <xdr:sp macro="" textlink="">
      <xdr:nvSpPr>
        <xdr:cNvPr id="675" name="円/楕円 674"/>
        <xdr:cNvSpPr/>
      </xdr:nvSpPr>
      <xdr:spPr>
        <a:xfrm>
          <a:off x="13652500" y="169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67463</xdr:rowOff>
    </xdr:from>
    <xdr:ext cx="469744" cy="259045"/>
    <xdr:sp macro="" textlink="">
      <xdr:nvSpPr>
        <xdr:cNvPr id="676" name="テキスト ボックス 675"/>
        <xdr:cNvSpPr txBox="1"/>
      </xdr:nvSpPr>
      <xdr:spPr>
        <a:xfrm>
          <a:off x="13468427" y="1704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87551</xdr:rowOff>
    </xdr:from>
    <xdr:to>
      <xdr:col>18</xdr:col>
      <xdr:colOff>492125</xdr:colOff>
      <xdr:row>99</xdr:row>
      <xdr:rowOff>17701</xdr:rowOff>
    </xdr:to>
    <xdr:sp macro="" textlink="">
      <xdr:nvSpPr>
        <xdr:cNvPr id="677" name="円/楕円 676"/>
        <xdr:cNvSpPr/>
      </xdr:nvSpPr>
      <xdr:spPr>
        <a:xfrm>
          <a:off x="12763500" y="168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34228</xdr:rowOff>
    </xdr:from>
    <xdr:ext cx="534377" cy="259045"/>
    <xdr:sp macro="" textlink="">
      <xdr:nvSpPr>
        <xdr:cNvPr id="678" name="テキスト ボックス 677"/>
        <xdr:cNvSpPr txBox="1"/>
      </xdr:nvSpPr>
      <xdr:spPr>
        <a:xfrm>
          <a:off x="12547111" y="1666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79464</xdr:rowOff>
    </xdr:from>
    <xdr:to>
      <xdr:col>32</xdr:col>
      <xdr:colOff>187325</xdr:colOff>
      <xdr:row>37</xdr:row>
      <xdr:rowOff>6541</xdr:rowOff>
    </xdr:to>
    <xdr:cxnSp macro="">
      <xdr:nvCxnSpPr>
        <xdr:cNvPr id="703" name="直線コネクタ 702"/>
        <xdr:cNvCxnSpPr/>
      </xdr:nvCxnSpPr>
      <xdr:spPr>
        <a:xfrm>
          <a:off x="21323300" y="5908764"/>
          <a:ext cx="8382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62662</xdr:rowOff>
    </xdr:from>
    <xdr:to>
      <xdr:col>31</xdr:col>
      <xdr:colOff>34925</xdr:colOff>
      <xdr:row>34</xdr:row>
      <xdr:rowOff>79464</xdr:rowOff>
    </xdr:to>
    <xdr:cxnSp macro="">
      <xdr:nvCxnSpPr>
        <xdr:cNvPr id="706" name="直線コネクタ 705"/>
        <xdr:cNvCxnSpPr/>
      </xdr:nvCxnSpPr>
      <xdr:spPr>
        <a:xfrm>
          <a:off x="20434300" y="589196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62662</xdr:rowOff>
    </xdr:from>
    <xdr:to>
      <xdr:col>29</xdr:col>
      <xdr:colOff>517525</xdr:colOff>
      <xdr:row>37</xdr:row>
      <xdr:rowOff>6426</xdr:rowOff>
    </xdr:to>
    <xdr:cxnSp macro="">
      <xdr:nvCxnSpPr>
        <xdr:cNvPr id="709" name="直線コネクタ 708"/>
        <xdr:cNvCxnSpPr/>
      </xdr:nvCxnSpPr>
      <xdr:spPr>
        <a:xfrm flipV="1">
          <a:off x="19545300" y="5891962"/>
          <a:ext cx="889000" cy="4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6426</xdr:rowOff>
    </xdr:from>
    <xdr:to>
      <xdr:col>28</xdr:col>
      <xdr:colOff>314325</xdr:colOff>
      <xdr:row>37</xdr:row>
      <xdr:rowOff>20028</xdr:rowOff>
    </xdr:to>
    <xdr:cxnSp macro="">
      <xdr:nvCxnSpPr>
        <xdr:cNvPr id="712" name="直線コネクタ 711"/>
        <xdr:cNvCxnSpPr/>
      </xdr:nvCxnSpPr>
      <xdr:spPr>
        <a:xfrm flipV="1">
          <a:off x="18656300" y="635007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127191</xdr:rowOff>
    </xdr:from>
    <xdr:to>
      <xdr:col>32</xdr:col>
      <xdr:colOff>238125</xdr:colOff>
      <xdr:row>37</xdr:row>
      <xdr:rowOff>57341</xdr:rowOff>
    </xdr:to>
    <xdr:sp macro="" textlink="">
      <xdr:nvSpPr>
        <xdr:cNvPr id="722" name="円/楕円 721"/>
        <xdr:cNvSpPr/>
      </xdr:nvSpPr>
      <xdr:spPr>
        <a:xfrm>
          <a:off x="221107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150068</xdr:rowOff>
    </xdr:from>
    <xdr:ext cx="469744" cy="259045"/>
    <xdr:sp macro="" textlink="">
      <xdr:nvSpPr>
        <xdr:cNvPr id="723" name="投資及び出資金該当値テキスト"/>
        <xdr:cNvSpPr txBox="1"/>
      </xdr:nvSpPr>
      <xdr:spPr>
        <a:xfrm>
          <a:off x="22212300" y="615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28664</xdr:rowOff>
    </xdr:from>
    <xdr:to>
      <xdr:col>31</xdr:col>
      <xdr:colOff>85725</xdr:colOff>
      <xdr:row>34</xdr:row>
      <xdr:rowOff>130264</xdr:rowOff>
    </xdr:to>
    <xdr:sp macro="" textlink="">
      <xdr:nvSpPr>
        <xdr:cNvPr id="724" name="円/楕円 723"/>
        <xdr:cNvSpPr/>
      </xdr:nvSpPr>
      <xdr:spPr>
        <a:xfrm>
          <a:off x="21272500" y="58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146791</xdr:rowOff>
    </xdr:from>
    <xdr:ext cx="534377" cy="259045"/>
    <xdr:sp macro="" textlink="">
      <xdr:nvSpPr>
        <xdr:cNvPr id="725" name="テキスト ボックス 724"/>
        <xdr:cNvSpPr txBox="1"/>
      </xdr:nvSpPr>
      <xdr:spPr>
        <a:xfrm>
          <a:off x="21056111" y="56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11862</xdr:rowOff>
    </xdr:from>
    <xdr:to>
      <xdr:col>29</xdr:col>
      <xdr:colOff>568325</xdr:colOff>
      <xdr:row>34</xdr:row>
      <xdr:rowOff>113462</xdr:rowOff>
    </xdr:to>
    <xdr:sp macro="" textlink="">
      <xdr:nvSpPr>
        <xdr:cNvPr id="726" name="円/楕円 725"/>
        <xdr:cNvSpPr/>
      </xdr:nvSpPr>
      <xdr:spPr>
        <a:xfrm>
          <a:off x="20383500" y="58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129989</xdr:rowOff>
    </xdr:from>
    <xdr:ext cx="534377" cy="259045"/>
    <xdr:sp macro="" textlink="">
      <xdr:nvSpPr>
        <xdr:cNvPr id="727" name="テキスト ボックス 726"/>
        <xdr:cNvSpPr txBox="1"/>
      </xdr:nvSpPr>
      <xdr:spPr>
        <a:xfrm>
          <a:off x="20167111" y="56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127076</xdr:rowOff>
    </xdr:from>
    <xdr:to>
      <xdr:col>28</xdr:col>
      <xdr:colOff>365125</xdr:colOff>
      <xdr:row>37</xdr:row>
      <xdr:rowOff>57226</xdr:rowOff>
    </xdr:to>
    <xdr:sp macro="" textlink="">
      <xdr:nvSpPr>
        <xdr:cNvPr id="728" name="円/楕円 727"/>
        <xdr:cNvSpPr/>
      </xdr:nvSpPr>
      <xdr:spPr>
        <a:xfrm>
          <a:off x="19494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73753</xdr:rowOff>
    </xdr:from>
    <xdr:ext cx="469744" cy="259045"/>
    <xdr:sp macro="" textlink="">
      <xdr:nvSpPr>
        <xdr:cNvPr id="729" name="テキスト ボックス 728"/>
        <xdr:cNvSpPr txBox="1"/>
      </xdr:nvSpPr>
      <xdr:spPr>
        <a:xfrm>
          <a:off x="19310427" y="60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140678</xdr:rowOff>
    </xdr:from>
    <xdr:to>
      <xdr:col>27</xdr:col>
      <xdr:colOff>161925</xdr:colOff>
      <xdr:row>37</xdr:row>
      <xdr:rowOff>70828</xdr:rowOff>
    </xdr:to>
    <xdr:sp macro="" textlink="">
      <xdr:nvSpPr>
        <xdr:cNvPr id="730" name="円/楕円 729"/>
        <xdr:cNvSpPr/>
      </xdr:nvSpPr>
      <xdr:spPr>
        <a:xfrm>
          <a:off x="18605500" y="63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87355</xdr:rowOff>
    </xdr:from>
    <xdr:ext cx="469744" cy="259045"/>
    <xdr:sp macro="" textlink="">
      <xdr:nvSpPr>
        <xdr:cNvPr id="731" name="テキスト ボックス 730"/>
        <xdr:cNvSpPr txBox="1"/>
      </xdr:nvSpPr>
      <xdr:spPr>
        <a:xfrm>
          <a:off x="18421427" y="60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0" name="直線コネクタ 75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3" name="直線コネクタ 76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6" name="直線コネクタ 76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9" name="直線コネクタ 76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9" name="円/楕円 77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1" name="円/楕円 78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2" name="テキスト ボックス 78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3" name="円/楕円 78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4" name="テキスト ボックス 78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5" name="円/楕円 78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6" name="テキスト ボックス 78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7" name="円/楕円 78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8" name="テキスト ボックス 78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118745</xdr:rowOff>
    </xdr:from>
    <xdr:to>
      <xdr:col>32</xdr:col>
      <xdr:colOff>187325</xdr:colOff>
      <xdr:row>74</xdr:row>
      <xdr:rowOff>139338</xdr:rowOff>
    </xdr:to>
    <xdr:cxnSp macro="">
      <xdr:nvCxnSpPr>
        <xdr:cNvPr id="818" name="直線コネクタ 817"/>
        <xdr:cNvCxnSpPr/>
      </xdr:nvCxnSpPr>
      <xdr:spPr>
        <a:xfrm flipV="1">
          <a:off x="21323300" y="12806045"/>
          <a:ext cx="8382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139338</xdr:rowOff>
    </xdr:from>
    <xdr:to>
      <xdr:col>31</xdr:col>
      <xdr:colOff>34925</xdr:colOff>
      <xdr:row>75</xdr:row>
      <xdr:rowOff>34296</xdr:rowOff>
    </xdr:to>
    <xdr:cxnSp macro="">
      <xdr:nvCxnSpPr>
        <xdr:cNvPr id="821" name="直線コネクタ 820"/>
        <xdr:cNvCxnSpPr/>
      </xdr:nvCxnSpPr>
      <xdr:spPr>
        <a:xfrm flipV="1">
          <a:off x="20434300" y="12826638"/>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170370</xdr:rowOff>
    </xdr:from>
    <xdr:to>
      <xdr:col>29</xdr:col>
      <xdr:colOff>517525</xdr:colOff>
      <xdr:row>75</xdr:row>
      <xdr:rowOff>34296</xdr:rowOff>
    </xdr:to>
    <xdr:cxnSp macro="">
      <xdr:nvCxnSpPr>
        <xdr:cNvPr id="824" name="直線コネクタ 823"/>
        <xdr:cNvCxnSpPr/>
      </xdr:nvCxnSpPr>
      <xdr:spPr>
        <a:xfrm>
          <a:off x="19545300" y="12857670"/>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170370</xdr:rowOff>
    </xdr:from>
    <xdr:to>
      <xdr:col>28</xdr:col>
      <xdr:colOff>314325</xdr:colOff>
      <xdr:row>75</xdr:row>
      <xdr:rowOff>53346</xdr:rowOff>
    </xdr:to>
    <xdr:cxnSp macro="">
      <xdr:nvCxnSpPr>
        <xdr:cNvPr id="827" name="直線コネクタ 826"/>
        <xdr:cNvCxnSpPr/>
      </xdr:nvCxnSpPr>
      <xdr:spPr>
        <a:xfrm flipV="1">
          <a:off x="18656300" y="12857670"/>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67945</xdr:rowOff>
    </xdr:from>
    <xdr:to>
      <xdr:col>32</xdr:col>
      <xdr:colOff>238125</xdr:colOff>
      <xdr:row>74</xdr:row>
      <xdr:rowOff>169545</xdr:rowOff>
    </xdr:to>
    <xdr:sp macro="" textlink="">
      <xdr:nvSpPr>
        <xdr:cNvPr id="837" name="円/楕円 836"/>
        <xdr:cNvSpPr/>
      </xdr:nvSpPr>
      <xdr:spPr>
        <a:xfrm>
          <a:off x="221107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90822</xdr:rowOff>
    </xdr:from>
    <xdr:ext cx="534377" cy="259045"/>
    <xdr:sp macro="" textlink="">
      <xdr:nvSpPr>
        <xdr:cNvPr id="838" name="繰出金該当値テキスト"/>
        <xdr:cNvSpPr txBox="1"/>
      </xdr:nvSpPr>
      <xdr:spPr>
        <a:xfrm>
          <a:off x="22212300" y="126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88538</xdr:rowOff>
    </xdr:from>
    <xdr:to>
      <xdr:col>31</xdr:col>
      <xdr:colOff>85725</xdr:colOff>
      <xdr:row>75</xdr:row>
      <xdr:rowOff>18688</xdr:rowOff>
    </xdr:to>
    <xdr:sp macro="" textlink="">
      <xdr:nvSpPr>
        <xdr:cNvPr id="839" name="円/楕円 838"/>
        <xdr:cNvSpPr/>
      </xdr:nvSpPr>
      <xdr:spPr>
        <a:xfrm>
          <a:off x="21272500" y="12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35215</xdr:rowOff>
    </xdr:from>
    <xdr:ext cx="534377" cy="259045"/>
    <xdr:sp macro="" textlink="">
      <xdr:nvSpPr>
        <xdr:cNvPr id="840" name="テキスト ボックス 839"/>
        <xdr:cNvSpPr txBox="1"/>
      </xdr:nvSpPr>
      <xdr:spPr>
        <a:xfrm>
          <a:off x="21056111" y="125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154946</xdr:rowOff>
    </xdr:from>
    <xdr:to>
      <xdr:col>29</xdr:col>
      <xdr:colOff>568325</xdr:colOff>
      <xdr:row>75</xdr:row>
      <xdr:rowOff>85096</xdr:rowOff>
    </xdr:to>
    <xdr:sp macro="" textlink="">
      <xdr:nvSpPr>
        <xdr:cNvPr id="841" name="円/楕円 840"/>
        <xdr:cNvSpPr/>
      </xdr:nvSpPr>
      <xdr:spPr>
        <a:xfrm>
          <a:off x="20383500" y="128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101623</xdr:rowOff>
    </xdr:from>
    <xdr:ext cx="534377" cy="259045"/>
    <xdr:sp macro="" textlink="">
      <xdr:nvSpPr>
        <xdr:cNvPr id="842" name="テキスト ボックス 841"/>
        <xdr:cNvSpPr txBox="1"/>
      </xdr:nvSpPr>
      <xdr:spPr>
        <a:xfrm>
          <a:off x="20167111" y="126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119570</xdr:rowOff>
    </xdr:from>
    <xdr:to>
      <xdr:col>28</xdr:col>
      <xdr:colOff>365125</xdr:colOff>
      <xdr:row>75</xdr:row>
      <xdr:rowOff>49720</xdr:rowOff>
    </xdr:to>
    <xdr:sp macro="" textlink="">
      <xdr:nvSpPr>
        <xdr:cNvPr id="843" name="円/楕円 842"/>
        <xdr:cNvSpPr/>
      </xdr:nvSpPr>
      <xdr:spPr>
        <a:xfrm>
          <a:off x="19494500" y="12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66247</xdr:rowOff>
    </xdr:from>
    <xdr:ext cx="534377" cy="259045"/>
    <xdr:sp macro="" textlink="">
      <xdr:nvSpPr>
        <xdr:cNvPr id="844" name="テキスト ボックス 843"/>
        <xdr:cNvSpPr txBox="1"/>
      </xdr:nvSpPr>
      <xdr:spPr>
        <a:xfrm>
          <a:off x="19278111" y="125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2546</xdr:rowOff>
    </xdr:from>
    <xdr:to>
      <xdr:col>27</xdr:col>
      <xdr:colOff>161925</xdr:colOff>
      <xdr:row>75</xdr:row>
      <xdr:rowOff>104146</xdr:rowOff>
    </xdr:to>
    <xdr:sp macro="" textlink="">
      <xdr:nvSpPr>
        <xdr:cNvPr id="845" name="円/楕円 844"/>
        <xdr:cNvSpPr/>
      </xdr:nvSpPr>
      <xdr:spPr>
        <a:xfrm>
          <a:off x="18605500" y="12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120673</xdr:rowOff>
    </xdr:from>
    <xdr:ext cx="534377" cy="259045"/>
    <xdr:sp macro="" textlink="">
      <xdr:nvSpPr>
        <xdr:cNvPr id="846" name="テキスト ボックス 845"/>
        <xdr:cNvSpPr txBox="1"/>
      </xdr:nvSpPr>
      <xdr:spPr>
        <a:xfrm>
          <a:off x="18389111" y="126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補助費は、住民一人当たり</a:t>
          </a:r>
          <a:r>
            <a:rPr kumimoji="1" lang="en-US" altLang="ja-JP" sz="1300">
              <a:solidFill>
                <a:schemeClr val="dk1"/>
              </a:solidFill>
              <a:effectLst/>
              <a:latin typeface="+mn-ea"/>
              <a:ea typeface="+mn-ea"/>
              <a:cs typeface="+mn-cs"/>
            </a:rPr>
            <a:t>94,415</a:t>
          </a:r>
          <a:r>
            <a:rPr kumimoji="1" lang="ja-JP" altLang="ja-JP" sz="1300">
              <a:solidFill>
                <a:schemeClr val="dk1"/>
              </a:solidFill>
              <a:effectLst/>
              <a:latin typeface="+mn-ea"/>
              <a:ea typeface="+mn-ea"/>
              <a:cs typeface="+mn-cs"/>
            </a:rPr>
            <a:t>円となっており、前年度より</a:t>
          </a:r>
          <a:r>
            <a:rPr kumimoji="1" lang="en-US" altLang="ja-JP" sz="1300">
              <a:solidFill>
                <a:schemeClr val="dk1"/>
              </a:solidFill>
              <a:effectLst/>
              <a:latin typeface="+mn-ea"/>
              <a:ea typeface="+mn-ea"/>
              <a:cs typeface="+mn-cs"/>
            </a:rPr>
            <a:t>45,231</a:t>
          </a:r>
          <a:r>
            <a:rPr kumimoji="1" lang="ja-JP" altLang="ja-JP" sz="1300">
              <a:solidFill>
                <a:schemeClr val="dk1"/>
              </a:solidFill>
              <a:effectLst/>
              <a:latin typeface="+mn-ea"/>
              <a:ea typeface="+mn-ea"/>
              <a:cs typeface="+mn-cs"/>
            </a:rPr>
            <a:t>円の増加となった。</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記録的大雪被害による雪害対策補助金や甲府・峡東地域ごみ処理施設事務組合負担金により</a:t>
          </a:r>
          <a:r>
            <a:rPr kumimoji="1" lang="ja-JP" altLang="en-US" sz="1300">
              <a:solidFill>
                <a:schemeClr val="dk1"/>
              </a:solidFill>
              <a:effectLst/>
              <a:latin typeface="+mn-ea"/>
              <a:ea typeface="+mn-ea"/>
              <a:cs typeface="+mn-cs"/>
            </a:rPr>
            <a:t>大幅な増となった。これは総額でも</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8</a:t>
          </a:r>
          <a:r>
            <a:rPr kumimoji="1" lang="ja-JP" altLang="ja-JP" sz="1300">
              <a:solidFill>
                <a:schemeClr val="dk1"/>
              </a:solidFill>
              <a:effectLst/>
              <a:latin typeface="+mn-ea"/>
              <a:ea typeface="+mn-ea"/>
              <a:cs typeface="+mn-cs"/>
            </a:rPr>
            <a:t>百万円の増となり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性質別歳出科目の中で最大であった。</a:t>
          </a:r>
          <a:r>
            <a:rPr kumimoji="1" lang="ja-JP" altLang="en-US" sz="1300">
              <a:solidFill>
                <a:schemeClr val="dk1"/>
              </a:solidFill>
              <a:effectLst/>
              <a:latin typeface="+mn-ea"/>
              <a:ea typeface="+mn-ea"/>
              <a:cs typeface="+mn-cs"/>
            </a:rPr>
            <a:t>類似団体と比較しても高い水準となった。</a:t>
          </a:r>
          <a:endParaRPr lang="ja-JP" altLang="ja-JP" sz="1300">
            <a:effectLst/>
            <a:latin typeface="+mn-ea"/>
            <a:ea typeface="+mn-ea"/>
          </a:endParaRPr>
        </a:p>
        <a:p>
          <a:r>
            <a:rPr kumimoji="1" lang="ja-JP" altLang="en-US" sz="1300">
              <a:latin typeface="+mn-ea"/>
              <a:ea typeface="+mn-ea"/>
            </a:rPr>
            <a:t>普通建設事業は、</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86,585</a:t>
          </a:r>
          <a:r>
            <a:rPr kumimoji="1" lang="ja-JP" altLang="ja-JP" sz="1300">
              <a:solidFill>
                <a:schemeClr val="dk1"/>
              </a:solidFill>
              <a:effectLst/>
              <a:latin typeface="+mn-ea"/>
              <a:ea typeface="+mn-ea"/>
              <a:cs typeface="+mn-cs"/>
            </a:rPr>
            <a:t>円となっており、前年度より</a:t>
          </a:r>
          <a:r>
            <a:rPr kumimoji="1" lang="en-US" altLang="ja-JP" sz="1300">
              <a:solidFill>
                <a:schemeClr val="dk1"/>
              </a:solidFill>
              <a:effectLst/>
              <a:latin typeface="+mn-ea"/>
              <a:ea typeface="+mn-ea"/>
              <a:cs typeface="+mn-cs"/>
            </a:rPr>
            <a:t>18,6321</a:t>
          </a:r>
          <a:r>
            <a:rPr kumimoji="1" lang="ja-JP" altLang="ja-JP" sz="1300">
              <a:solidFill>
                <a:schemeClr val="dk1"/>
              </a:solidFill>
              <a:effectLst/>
              <a:latin typeface="+mn-ea"/>
              <a:ea typeface="+mn-ea"/>
              <a:cs typeface="+mn-cs"/>
            </a:rPr>
            <a:t>円の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これは、新規整備の</a:t>
          </a:r>
          <a:r>
            <a:rPr kumimoji="1" lang="ja-JP" altLang="en-US" sz="1300">
              <a:latin typeface="+mn-ea"/>
              <a:ea typeface="+mn-ea"/>
            </a:rPr>
            <a:t>中間ごみ処理施設取付道路整備事業の終了や駅周辺整備事業が最終年度となったため大幅に減少したためである。しかし、更新整備の</a:t>
          </a:r>
          <a:r>
            <a:rPr kumimoji="1" lang="ja-JP" altLang="ja-JP" sz="1300">
              <a:solidFill>
                <a:schemeClr val="dk1"/>
              </a:solidFill>
              <a:effectLst/>
              <a:latin typeface="+mn-lt"/>
              <a:ea typeface="+mn-ea"/>
              <a:cs typeface="+mn-cs"/>
            </a:rPr>
            <a:t>地域振興施設事業</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大幅</a:t>
          </a:r>
          <a:r>
            <a:rPr kumimoji="1" lang="ja-JP" altLang="en-US" sz="1300">
              <a:solidFill>
                <a:schemeClr val="dk1"/>
              </a:solidFill>
              <a:effectLst/>
              <a:latin typeface="+mn-lt"/>
              <a:ea typeface="+mn-ea"/>
              <a:cs typeface="+mn-cs"/>
            </a:rPr>
            <a:t>な増加となった。</a:t>
          </a:r>
          <a:endParaRPr kumimoji="1" lang="en-US" altLang="ja-JP" sz="1300">
            <a:latin typeface="+mn-ea"/>
            <a:ea typeface="+mn-ea"/>
          </a:endParaRPr>
        </a:p>
        <a:p>
          <a:r>
            <a:rPr kumimoji="1" lang="ja-JP" altLang="en-US" sz="1300">
              <a:latin typeface="+mn-ea"/>
              <a:ea typeface="+mn-ea"/>
            </a:rPr>
            <a:t>積立金は、住民一人当たり</a:t>
          </a:r>
          <a:r>
            <a:rPr kumimoji="1" lang="en-US" altLang="ja-JP" sz="1300">
              <a:latin typeface="+mn-ea"/>
              <a:ea typeface="+mn-ea"/>
            </a:rPr>
            <a:t>15,898</a:t>
          </a:r>
          <a:r>
            <a:rPr kumimoji="1" lang="ja-JP" altLang="en-US" sz="1300">
              <a:latin typeface="+mn-ea"/>
              <a:ea typeface="+mn-ea"/>
            </a:rPr>
            <a:t>円となっており、前年度より</a:t>
          </a:r>
          <a:r>
            <a:rPr kumimoji="1" lang="en-US" altLang="ja-JP" sz="1300">
              <a:latin typeface="+mn-ea"/>
              <a:ea typeface="+mn-ea"/>
            </a:rPr>
            <a:t>14,414</a:t>
          </a:r>
          <a:r>
            <a:rPr kumimoji="1" lang="ja-JP" altLang="en-US" sz="1300">
              <a:latin typeface="+mn-ea"/>
              <a:ea typeface="+mn-ea"/>
            </a:rPr>
            <a:t>円の増加となった。これは、</a:t>
          </a:r>
          <a:r>
            <a:rPr kumimoji="1" lang="en-US" altLang="ja-JP" sz="1300">
              <a:latin typeface="+mn-ea"/>
              <a:ea typeface="+mn-ea"/>
            </a:rPr>
            <a:t>H26</a:t>
          </a:r>
          <a:r>
            <a:rPr kumimoji="1" lang="ja-JP" altLang="en-US" sz="1300">
              <a:latin typeface="+mn-ea"/>
              <a:ea typeface="+mn-ea"/>
            </a:rPr>
            <a:t>年度の雪害に伴う基金取崩額を財政調整基金に積み戻しできたことが主な要因となっている。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70,771
69,876
201.92
39,377,042
37,649,681
1,511,869
20,213,422
43,915,933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140157</xdr:rowOff>
    </xdr:from>
    <xdr:to>
      <xdr:col>6</xdr:col>
      <xdr:colOff>511175</xdr:colOff>
      <xdr:row>38</xdr:row>
      <xdr:rowOff>44145</xdr:rowOff>
    </xdr:to>
    <xdr:cxnSp macro="">
      <xdr:nvCxnSpPr>
        <xdr:cNvPr id="59" name="直線コネクタ 58"/>
        <xdr:cNvCxnSpPr/>
      </xdr:nvCxnSpPr>
      <xdr:spPr>
        <a:xfrm flipV="1">
          <a:off x="3797300" y="6483807"/>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44145</xdr:rowOff>
    </xdr:from>
    <xdr:to>
      <xdr:col>5</xdr:col>
      <xdr:colOff>358775</xdr:colOff>
      <xdr:row>38</xdr:row>
      <xdr:rowOff>60147</xdr:rowOff>
    </xdr:to>
    <xdr:cxnSp macro="">
      <xdr:nvCxnSpPr>
        <xdr:cNvPr id="62" name="直線コネクタ 61"/>
        <xdr:cNvCxnSpPr/>
      </xdr:nvCxnSpPr>
      <xdr:spPr>
        <a:xfrm flipV="1">
          <a:off x="2908300" y="65592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130556</xdr:rowOff>
    </xdr:from>
    <xdr:to>
      <xdr:col>4</xdr:col>
      <xdr:colOff>155575</xdr:colOff>
      <xdr:row>38</xdr:row>
      <xdr:rowOff>60147</xdr:rowOff>
    </xdr:to>
    <xdr:cxnSp macro="">
      <xdr:nvCxnSpPr>
        <xdr:cNvPr id="65" name="直線コネクタ 64"/>
        <xdr:cNvCxnSpPr/>
      </xdr:nvCxnSpPr>
      <xdr:spPr>
        <a:xfrm>
          <a:off x="2019300" y="6474206"/>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30429</xdr:rowOff>
    </xdr:from>
    <xdr:to>
      <xdr:col>2</xdr:col>
      <xdr:colOff>638175</xdr:colOff>
      <xdr:row>37</xdr:row>
      <xdr:rowOff>130556</xdr:rowOff>
    </xdr:to>
    <xdr:cxnSp macro="">
      <xdr:nvCxnSpPr>
        <xdr:cNvPr id="68" name="直線コネクタ 67"/>
        <xdr:cNvCxnSpPr/>
      </xdr:nvCxnSpPr>
      <xdr:spPr>
        <a:xfrm>
          <a:off x="1130300" y="6202629"/>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89357</xdr:rowOff>
    </xdr:from>
    <xdr:to>
      <xdr:col>6</xdr:col>
      <xdr:colOff>561975</xdr:colOff>
      <xdr:row>38</xdr:row>
      <xdr:rowOff>19507</xdr:rowOff>
    </xdr:to>
    <xdr:sp macro="" textlink="">
      <xdr:nvSpPr>
        <xdr:cNvPr id="78" name="円/楕円 77"/>
        <xdr:cNvSpPr/>
      </xdr:nvSpPr>
      <xdr:spPr>
        <a:xfrm>
          <a:off x="45847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67784</xdr:rowOff>
    </xdr:from>
    <xdr:ext cx="469744" cy="259045"/>
    <xdr:sp macro="" textlink="">
      <xdr:nvSpPr>
        <xdr:cNvPr id="79" name="議会費該当値テキスト"/>
        <xdr:cNvSpPr txBox="1"/>
      </xdr:nvSpPr>
      <xdr:spPr>
        <a:xfrm>
          <a:off x="4686300" y="641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164795</xdr:rowOff>
    </xdr:from>
    <xdr:to>
      <xdr:col>5</xdr:col>
      <xdr:colOff>409575</xdr:colOff>
      <xdr:row>38</xdr:row>
      <xdr:rowOff>94945</xdr:rowOff>
    </xdr:to>
    <xdr:sp macro="" textlink="">
      <xdr:nvSpPr>
        <xdr:cNvPr id="80" name="円/楕円 79"/>
        <xdr:cNvSpPr/>
      </xdr:nvSpPr>
      <xdr:spPr>
        <a:xfrm>
          <a:off x="3746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86072</xdr:rowOff>
    </xdr:from>
    <xdr:ext cx="469744" cy="259045"/>
    <xdr:sp macro="" textlink="">
      <xdr:nvSpPr>
        <xdr:cNvPr id="81" name="テキスト ボックス 80"/>
        <xdr:cNvSpPr txBox="1"/>
      </xdr:nvSpPr>
      <xdr:spPr>
        <a:xfrm>
          <a:off x="3562427" y="66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9347</xdr:rowOff>
    </xdr:from>
    <xdr:to>
      <xdr:col>4</xdr:col>
      <xdr:colOff>206375</xdr:colOff>
      <xdr:row>38</xdr:row>
      <xdr:rowOff>110947</xdr:rowOff>
    </xdr:to>
    <xdr:sp macro="" textlink="">
      <xdr:nvSpPr>
        <xdr:cNvPr id="82" name="円/楕円 81"/>
        <xdr:cNvSpPr/>
      </xdr:nvSpPr>
      <xdr:spPr>
        <a:xfrm>
          <a:off x="2857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102074</xdr:rowOff>
    </xdr:from>
    <xdr:ext cx="469744" cy="259045"/>
    <xdr:sp macro="" textlink="">
      <xdr:nvSpPr>
        <xdr:cNvPr id="83" name="テキスト ボックス 82"/>
        <xdr:cNvSpPr txBox="1"/>
      </xdr:nvSpPr>
      <xdr:spPr>
        <a:xfrm>
          <a:off x="2673427" y="661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79756</xdr:rowOff>
    </xdr:from>
    <xdr:to>
      <xdr:col>3</xdr:col>
      <xdr:colOff>3175</xdr:colOff>
      <xdr:row>38</xdr:row>
      <xdr:rowOff>9906</xdr:rowOff>
    </xdr:to>
    <xdr:sp macro="" textlink="">
      <xdr:nvSpPr>
        <xdr:cNvPr id="84" name="円/楕円 83"/>
        <xdr:cNvSpPr/>
      </xdr:nvSpPr>
      <xdr:spPr>
        <a:xfrm>
          <a:off x="1968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1033</xdr:rowOff>
    </xdr:from>
    <xdr:ext cx="469744" cy="259045"/>
    <xdr:sp macro="" textlink="">
      <xdr:nvSpPr>
        <xdr:cNvPr id="85" name="テキスト ボックス 84"/>
        <xdr:cNvSpPr txBox="1"/>
      </xdr:nvSpPr>
      <xdr:spPr>
        <a:xfrm>
          <a:off x="1784427"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151079</xdr:rowOff>
    </xdr:from>
    <xdr:to>
      <xdr:col>1</xdr:col>
      <xdr:colOff>485775</xdr:colOff>
      <xdr:row>36</xdr:row>
      <xdr:rowOff>81229</xdr:rowOff>
    </xdr:to>
    <xdr:sp macro="" textlink="">
      <xdr:nvSpPr>
        <xdr:cNvPr id="86" name="円/楕円 85"/>
        <xdr:cNvSpPr/>
      </xdr:nvSpPr>
      <xdr:spPr>
        <a:xfrm>
          <a:off x="1079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72356</xdr:rowOff>
    </xdr:from>
    <xdr:ext cx="469744" cy="259045"/>
    <xdr:sp macro="" textlink="">
      <xdr:nvSpPr>
        <xdr:cNvPr id="87" name="テキスト ボックス 86"/>
        <xdr:cNvSpPr txBox="1"/>
      </xdr:nvSpPr>
      <xdr:spPr>
        <a:xfrm>
          <a:off x="895427" y="62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67352</xdr:rowOff>
    </xdr:from>
    <xdr:to>
      <xdr:col>6</xdr:col>
      <xdr:colOff>511175</xdr:colOff>
      <xdr:row>58</xdr:row>
      <xdr:rowOff>115596</xdr:rowOff>
    </xdr:to>
    <xdr:cxnSp macro="">
      <xdr:nvCxnSpPr>
        <xdr:cNvPr id="118" name="直線コネクタ 117"/>
        <xdr:cNvCxnSpPr/>
      </xdr:nvCxnSpPr>
      <xdr:spPr>
        <a:xfrm flipV="1">
          <a:off x="3797300" y="10011452"/>
          <a:ext cx="838200" cy="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81120</xdr:rowOff>
    </xdr:from>
    <xdr:to>
      <xdr:col>5</xdr:col>
      <xdr:colOff>358775</xdr:colOff>
      <xdr:row>58</xdr:row>
      <xdr:rowOff>115596</xdr:rowOff>
    </xdr:to>
    <xdr:cxnSp macro="">
      <xdr:nvCxnSpPr>
        <xdr:cNvPr id="121" name="直線コネクタ 120"/>
        <xdr:cNvCxnSpPr/>
      </xdr:nvCxnSpPr>
      <xdr:spPr>
        <a:xfrm>
          <a:off x="2908300" y="10025220"/>
          <a:ext cx="889000" cy="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73706</xdr:rowOff>
    </xdr:from>
    <xdr:to>
      <xdr:col>4</xdr:col>
      <xdr:colOff>155575</xdr:colOff>
      <xdr:row>58</xdr:row>
      <xdr:rowOff>81120</xdr:rowOff>
    </xdr:to>
    <xdr:cxnSp macro="">
      <xdr:nvCxnSpPr>
        <xdr:cNvPr id="124" name="直線コネクタ 123"/>
        <xdr:cNvCxnSpPr/>
      </xdr:nvCxnSpPr>
      <xdr:spPr>
        <a:xfrm>
          <a:off x="2019300" y="10017806"/>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45416</xdr:rowOff>
    </xdr:from>
    <xdr:to>
      <xdr:col>2</xdr:col>
      <xdr:colOff>638175</xdr:colOff>
      <xdr:row>58</xdr:row>
      <xdr:rowOff>73706</xdr:rowOff>
    </xdr:to>
    <xdr:cxnSp macro="">
      <xdr:nvCxnSpPr>
        <xdr:cNvPr id="127" name="直線コネクタ 126"/>
        <xdr:cNvCxnSpPr/>
      </xdr:nvCxnSpPr>
      <xdr:spPr>
        <a:xfrm>
          <a:off x="1130300" y="9989516"/>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16552</xdr:rowOff>
    </xdr:from>
    <xdr:to>
      <xdr:col>6</xdr:col>
      <xdr:colOff>561975</xdr:colOff>
      <xdr:row>58</xdr:row>
      <xdr:rowOff>118152</xdr:rowOff>
    </xdr:to>
    <xdr:sp macro="" textlink="">
      <xdr:nvSpPr>
        <xdr:cNvPr id="137" name="円/楕円 136"/>
        <xdr:cNvSpPr/>
      </xdr:nvSpPr>
      <xdr:spPr>
        <a:xfrm>
          <a:off x="4584700" y="99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64796</xdr:rowOff>
    </xdr:from>
    <xdr:to>
      <xdr:col>5</xdr:col>
      <xdr:colOff>409575</xdr:colOff>
      <xdr:row>58</xdr:row>
      <xdr:rowOff>166396</xdr:rowOff>
    </xdr:to>
    <xdr:sp macro="" textlink="">
      <xdr:nvSpPr>
        <xdr:cNvPr id="139" name="円/楕円 138"/>
        <xdr:cNvSpPr/>
      </xdr:nvSpPr>
      <xdr:spPr>
        <a:xfrm>
          <a:off x="3746500" y="10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157523</xdr:rowOff>
    </xdr:from>
    <xdr:ext cx="534377" cy="259045"/>
    <xdr:sp macro="" textlink="">
      <xdr:nvSpPr>
        <xdr:cNvPr id="140" name="テキスト ボックス 139"/>
        <xdr:cNvSpPr txBox="1"/>
      </xdr:nvSpPr>
      <xdr:spPr>
        <a:xfrm>
          <a:off x="3530111" y="10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30320</xdr:rowOff>
    </xdr:from>
    <xdr:to>
      <xdr:col>4</xdr:col>
      <xdr:colOff>206375</xdr:colOff>
      <xdr:row>58</xdr:row>
      <xdr:rowOff>131920</xdr:rowOff>
    </xdr:to>
    <xdr:sp macro="" textlink="">
      <xdr:nvSpPr>
        <xdr:cNvPr id="141" name="円/楕円 140"/>
        <xdr:cNvSpPr/>
      </xdr:nvSpPr>
      <xdr:spPr>
        <a:xfrm>
          <a:off x="2857500" y="99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123047</xdr:rowOff>
    </xdr:from>
    <xdr:ext cx="534377" cy="259045"/>
    <xdr:sp macro="" textlink="">
      <xdr:nvSpPr>
        <xdr:cNvPr id="142" name="テキスト ボックス 141"/>
        <xdr:cNvSpPr txBox="1"/>
      </xdr:nvSpPr>
      <xdr:spPr>
        <a:xfrm>
          <a:off x="2641111" y="100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22906</xdr:rowOff>
    </xdr:from>
    <xdr:to>
      <xdr:col>3</xdr:col>
      <xdr:colOff>3175</xdr:colOff>
      <xdr:row>58</xdr:row>
      <xdr:rowOff>124506</xdr:rowOff>
    </xdr:to>
    <xdr:sp macro="" textlink="">
      <xdr:nvSpPr>
        <xdr:cNvPr id="143" name="円/楕円 142"/>
        <xdr:cNvSpPr/>
      </xdr:nvSpPr>
      <xdr:spPr>
        <a:xfrm>
          <a:off x="1968500" y="99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115633</xdr:rowOff>
    </xdr:from>
    <xdr:ext cx="534377" cy="259045"/>
    <xdr:sp macro="" textlink="">
      <xdr:nvSpPr>
        <xdr:cNvPr id="144" name="テキスト ボックス 143"/>
        <xdr:cNvSpPr txBox="1"/>
      </xdr:nvSpPr>
      <xdr:spPr>
        <a:xfrm>
          <a:off x="1752111" y="100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166066</xdr:rowOff>
    </xdr:from>
    <xdr:to>
      <xdr:col>1</xdr:col>
      <xdr:colOff>485775</xdr:colOff>
      <xdr:row>58</xdr:row>
      <xdr:rowOff>96216</xdr:rowOff>
    </xdr:to>
    <xdr:sp macro="" textlink="">
      <xdr:nvSpPr>
        <xdr:cNvPr id="145" name="円/楕円 144"/>
        <xdr:cNvSpPr/>
      </xdr:nvSpPr>
      <xdr:spPr>
        <a:xfrm>
          <a:off x="1079500" y="99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112743</xdr:rowOff>
    </xdr:from>
    <xdr:ext cx="534377" cy="259045"/>
    <xdr:sp macro="" textlink="">
      <xdr:nvSpPr>
        <xdr:cNvPr id="146" name="テキスト ボックス 145"/>
        <xdr:cNvSpPr txBox="1"/>
      </xdr:nvSpPr>
      <xdr:spPr>
        <a:xfrm>
          <a:off x="863111" y="97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109871</xdr:rowOff>
    </xdr:from>
    <xdr:to>
      <xdr:col>6</xdr:col>
      <xdr:colOff>511175</xdr:colOff>
      <xdr:row>78</xdr:row>
      <xdr:rowOff>111037</xdr:rowOff>
    </xdr:to>
    <xdr:cxnSp macro="">
      <xdr:nvCxnSpPr>
        <xdr:cNvPr id="177" name="直線コネクタ 176"/>
        <xdr:cNvCxnSpPr/>
      </xdr:nvCxnSpPr>
      <xdr:spPr>
        <a:xfrm flipV="1">
          <a:off x="3797300" y="1348297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111037</xdr:rowOff>
    </xdr:from>
    <xdr:to>
      <xdr:col>5</xdr:col>
      <xdr:colOff>358775</xdr:colOff>
      <xdr:row>78</xdr:row>
      <xdr:rowOff>121225</xdr:rowOff>
    </xdr:to>
    <xdr:cxnSp macro="">
      <xdr:nvCxnSpPr>
        <xdr:cNvPr id="180" name="直線コネクタ 179"/>
        <xdr:cNvCxnSpPr/>
      </xdr:nvCxnSpPr>
      <xdr:spPr>
        <a:xfrm flipV="1">
          <a:off x="2908300" y="13484137"/>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115120</xdr:rowOff>
    </xdr:from>
    <xdr:to>
      <xdr:col>4</xdr:col>
      <xdr:colOff>155575</xdr:colOff>
      <xdr:row>78</xdr:row>
      <xdr:rowOff>121225</xdr:rowOff>
    </xdr:to>
    <xdr:cxnSp macro="">
      <xdr:nvCxnSpPr>
        <xdr:cNvPr id="183" name="直線コネクタ 182"/>
        <xdr:cNvCxnSpPr/>
      </xdr:nvCxnSpPr>
      <xdr:spPr>
        <a:xfrm>
          <a:off x="2019300" y="13488220"/>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115120</xdr:rowOff>
    </xdr:from>
    <xdr:to>
      <xdr:col>2</xdr:col>
      <xdr:colOff>638175</xdr:colOff>
      <xdr:row>78</xdr:row>
      <xdr:rowOff>121796</xdr:rowOff>
    </xdr:to>
    <xdr:cxnSp macro="">
      <xdr:nvCxnSpPr>
        <xdr:cNvPr id="186" name="直線コネクタ 185"/>
        <xdr:cNvCxnSpPr/>
      </xdr:nvCxnSpPr>
      <xdr:spPr>
        <a:xfrm flipV="1">
          <a:off x="1130300" y="13488220"/>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59071</xdr:rowOff>
    </xdr:from>
    <xdr:to>
      <xdr:col>6</xdr:col>
      <xdr:colOff>561975</xdr:colOff>
      <xdr:row>78</xdr:row>
      <xdr:rowOff>160671</xdr:rowOff>
    </xdr:to>
    <xdr:sp macro="" textlink="">
      <xdr:nvSpPr>
        <xdr:cNvPr id="196" name="円/楕円 195"/>
        <xdr:cNvSpPr/>
      </xdr:nvSpPr>
      <xdr:spPr>
        <a:xfrm>
          <a:off x="4584700" y="134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60237</xdr:rowOff>
    </xdr:from>
    <xdr:to>
      <xdr:col>5</xdr:col>
      <xdr:colOff>409575</xdr:colOff>
      <xdr:row>78</xdr:row>
      <xdr:rowOff>161837</xdr:rowOff>
    </xdr:to>
    <xdr:sp macro="" textlink="">
      <xdr:nvSpPr>
        <xdr:cNvPr id="198" name="円/楕円 197"/>
        <xdr:cNvSpPr/>
      </xdr:nvSpPr>
      <xdr:spPr>
        <a:xfrm>
          <a:off x="3746500" y="134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6914</xdr:rowOff>
    </xdr:from>
    <xdr:ext cx="599010" cy="259045"/>
    <xdr:sp macro="" textlink="">
      <xdr:nvSpPr>
        <xdr:cNvPr id="199" name="テキスト ボックス 198"/>
        <xdr:cNvSpPr txBox="1"/>
      </xdr:nvSpPr>
      <xdr:spPr>
        <a:xfrm>
          <a:off x="3497794" y="1320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70425</xdr:rowOff>
    </xdr:from>
    <xdr:to>
      <xdr:col>4</xdr:col>
      <xdr:colOff>206375</xdr:colOff>
      <xdr:row>79</xdr:row>
      <xdr:rowOff>575</xdr:rowOff>
    </xdr:to>
    <xdr:sp macro="" textlink="">
      <xdr:nvSpPr>
        <xdr:cNvPr id="200" name="円/楕円 199"/>
        <xdr:cNvSpPr/>
      </xdr:nvSpPr>
      <xdr:spPr>
        <a:xfrm>
          <a:off x="2857500" y="134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163152</xdr:rowOff>
    </xdr:from>
    <xdr:ext cx="599010" cy="259045"/>
    <xdr:sp macro="" textlink="">
      <xdr:nvSpPr>
        <xdr:cNvPr id="201" name="テキスト ボックス 200"/>
        <xdr:cNvSpPr txBox="1"/>
      </xdr:nvSpPr>
      <xdr:spPr>
        <a:xfrm>
          <a:off x="2608794" y="1353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64320</xdr:rowOff>
    </xdr:from>
    <xdr:to>
      <xdr:col>3</xdr:col>
      <xdr:colOff>3175</xdr:colOff>
      <xdr:row>78</xdr:row>
      <xdr:rowOff>165920</xdr:rowOff>
    </xdr:to>
    <xdr:sp macro="" textlink="">
      <xdr:nvSpPr>
        <xdr:cNvPr id="202" name="円/楕円 201"/>
        <xdr:cNvSpPr/>
      </xdr:nvSpPr>
      <xdr:spPr>
        <a:xfrm>
          <a:off x="1968500" y="134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10997</xdr:rowOff>
    </xdr:from>
    <xdr:ext cx="599010" cy="259045"/>
    <xdr:sp macro="" textlink="">
      <xdr:nvSpPr>
        <xdr:cNvPr id="203" name="テキスト ボックス 202"/>
        <xdr:cNvSpPr txBox="1"/>
      </xdr:nvSpPr>
      <xdr:spPr>
        <a:xfrm>
          <a:off x="1719794" y="1321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70996</xdr:rowOff>
    </xdr:from>
    <xdr:to>
      <xdr:col>1</xdr:col>
      <xdr:colOff>485775</xdr:colOff>
      <xdr:row>79</xdr:row>
      <xdr:rowOff>1146</xdr:rowOff>
    </xdr:to>
    <xdr:sp macro="" textlink="">
      <xdr:nvSpPr>
        <xdr:cNvPr id="204" name="円/楕円 203"/>
        <xdr:cNvSpPr/>
      </xdr:nvSpPr>
      <xdr:spPr>
        <a:xfrm>
          <a:off x="1079500" y="134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17673</xdr:rowOff>
    </xdr:from>
    <xdr:ext cx="599010" cy="259045"/>
    <xdr:sp macro="" textlink="">
      <xdr:nvSpPr>
        <xdr:cNvPr id="205" name="テキスト ボックス 204"/>
        <xdr:cNvSpPr txBox="1"/>
      </xdr:nvSpPr>
      <xdr:spPr>
        <a:xfrm>
          <a:off x="830794" y="1321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72089</xdr:rowOff>
    </xdr:from>
    <xdr:to>
      <xdr:col>6</xdr:col>
      <xdr:colOff>511175</xdr:colOff>
      <xdr:row>96</xdr:row>
      <xdr:rowOff>153003</xdr:rowOff>
    </xdr:to>
    <xdr:cxnSp macro="">
      <xdr:nvCxnSpPr>
        <xdr:cNvPr id="236" name="直線コネクタ 235"/>
        <xdr:cNvCxnSpPr/>
      </xdr:nvCxnSpPr>
      <xdr:spPr>
        <a:xfrm flipV="1">
          <a:off x="3797300" y="16531289"/>
          <a:ext cx="838200" cy="8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153003</xdr:rowOff>
    </xdr:from>
    <xdr:to>
      <xdr:col>5</xdr:col>
      <xdr:colOff>358775</xdr:colOff>
      <xdr:row>97</xdr:row>
      <xdr:rowOff>21732</xdr:rowOff>
    </xdr:to>
    <xdr:cxnSp macro="">
      <xdr:nvCxnSpPr>
        <xdr:cNvPr id="239" name="直線コネクタ 238"/>
        <xdr:cNvCxnSpPr/>
      </xdr:nvCxnSpPr>
      <xdr:spPr>
        <a:xfrm flipV="1">
          <a:off x="2908300" y="16612203"/>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21732</xdr:rowOff>
    </xdr:from>
    <xdr:to>
      <xdr:col>4</xdr:col>
      <xdr:colOff>155575</xdr:colOff>
      <xdr:row>97</xdr:row>
      <xdr:rowOff>90779</xdr:rowOff>
    </xdr:to>
    <xdr:cxnSp macro="">
      <xdr:nvCxnSpPr>
        <xdr:cNvPr id="242" name="直線コネクタ 241"/>
        <xdr:cNvCxnSpPr/>
      </xdr:nvCxnSpPr>
      <xdr:spPr>
        <a:xfrm flipV="1">
          <a:off x="2019300" y="16652382"/>
          <a:ext cx="889000" cy="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86480</xdr:rowOff>
    </xdr:from>
    <xdr:to>
      <xdr:col>2</xdr:col>
      <xdr:colOff>638175</xdr:colOff>
      <xdr:row>97</xdr:row>
      <xdr:rowOff>90779</xdr:rowOff>
    </xdr:to>
    <xdr:cxnSp macro="">
      <xdr:nvCxnSpPr>
        <xdr:cNvPr id="245" name="直線コネクタ 244"/>
        <xdr:cNvCxnSpPr/>
      </xdr:nvCxnSpPr>
      <xdr:spPr>
        <a:xfrm>
          <a:off x="1130300" y="16717130"/>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21289</xdr:rowOff>
    </xdr:from>
    <xdr:to>
      <xdr:col>6</xdr:col>
      <xdr:colOff>561975</xdr:colOff>
      <xdr:row>96</xdr:row>
      <xdr:rowOff>122889</xdr:rowOff>
    </xdr:to>
    <xdr:sp macro="" textlink="">
      <xdr:nvSpPr>
        <xdr:cNvPr id="255" name="円/楕円 254"/>
        <xdr:cNvSpPr/>
      </xdr:nvSpPr>
      <xdr:spPr>
        <a:xfrm>
          <a:off x="4584700" y="164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44166</xdr:rowOff>
    </xdr:from>
    <xdr:ext cx="534377" cy="259045"/>
    <xdr:sp macro="" textlink="">
      <xdr:nvSpPr>
        <xdr:cNvPr id="256" name="衛生費該当値テキスト"/>
        <xdr:cNvSpPr txBox="1"/>
      </xdr:nvSpPr>
      <xdr:spPr>
        <a:xfrm>
          <a:off x="4686300" y="163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102203</xdr:rowOff>
    </xdr:from>
    <xdr:to>
      <xdr:col>5</xdr:col>
      <xdr:colOff>409575</xdr:colOff>
      <xdr:row>97</xdr:row>
      <xdr:rowOff>32353</xdr:rowOff>
    </xdr:to>
    <xdr:sp macro="" textlink="">
      <xdr:nvSpPr>
        <xdr:cNvPr id="257" name="円/楕円 256"/>
        <xdr:cNvSpPr/>
      </xdr:nvSpPr>
      <xdr:spPr>
        <a:xfrm>
          <a:off x="3746500" y="165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48880</xdr:rowOff>
    </xdr:from>
    <xdr:ext cx="534377" cy="259045"/>
    <xdr:sp macro="" textlink="">
      <xdr:nvSpPr>
        <xdr:cNvPr id="258" name="テキスト ボックス 257"/>
        <xdr:cNvSpPr txBox="1"/>
      </xdr:nvSpPr>
      <xdr:spPr>
        <a:xfrm>
          <a:off x="3530111" y="163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142382</xdr:rowOff>
    </xdr:from>
    <xdr:to>
      <xdr:col>4</xdr:col>
      <xdr:colOff>206375</xdr:colOff>
      <xdr:row>97</xdr:row>
      <xdr:rowOff>72532</xdr:rowOff>
    </xdr:to>
    <xdr:sp macro="" textlink="">
      <xdr:nvSpPr>
        <xdr:cNvPr id="259" name="円/楕円 258"/>
        <xdr:cNvSpPr/>
      </xdr:nvSpPr>
      <xdr:spPr>
        <a:xfrm>
          <a:off x="2857500" y="166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89059</xdr:rowOff>
    </xdr:from>
    <xdr:ext cx="534377" cy="259045"/>
    <xdr:sp macro="" textlink="">
      <xdr:nvSpPr>
        <xdr:cNvPr id="260" name="テキスト ボックス 259"/>
        <xdr:cNvSpPr txBox="1"/>
      </xdr:nvSpPr>
      <xdr:spPr>
        <a:xfrm>
          <a:off x="2641111" y="163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39979</xdr:rowOff>
    </xdr:from>
    <xdr:to>
      <xdr:col>3</xdr:col>
      <xdr:colOff>3175</xdr:colOff>
      <xdr:row>97</xdr:row>
      <xdr:rowOff>141579</xdr:rowOff>
    </xdr:to>
    <xdr:sp macro="" textlink="">
      <xdr:nvSpPr>
        <xdr:cNvPr id="261" name="円/楕円 260"/>
        <xdr:cNvSpPr/>
      </xdr:nvSpPr>
      <xdr:spPr>
        <a:xfrm>
          <a:off x="1968500" y="166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132706</xdr:rowOff>
    </xdr:from>
    <xdr:ext cx="534377" cy="259045"/>
    <xdr:sp macro="" textlink="">
      <xdr:nvSpPr>
        <xdr:cNvPr id="262" name="テキスト ボックス 261"/>
        <xdr:cNvSpPr txBox="1"/>
      </xdr:nvSpPr>
      <xdr:spPr>
        <a:xfrm>
          <a:off x="1752111" y="167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35680</xdr:rowOff>
    </xdr:from>
    <xdr:to>
      <xdr:col>1</xdr:col>
      <xdr:colOff>485775</xdr:colOff>
      <xdr:row>97</xdr:row>
      <xdr:rowOff>137280</xdr:rowOff>
    </xdr:to>
    <xdr:sp macro="" textlink="">
      <xdr:nvSpPr>
        <xdr:cNvPr id="263" name="円/楕円 262"/>
        <xdr:cNvSpPr/>
      </xdr:nvSpPr>
      <xdr:spPr>
        <a:xfrm>
          <a:off x="1079500" y="166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128407</xdr:rowOff>
    </xdr:from>
    <xdr:ext cx="534377" cy="259045"/>
    <xdr:sp macro="" textlink="">
      <xdr:nvSpPr>
        <xdr:cNvPr id="264" name="テキスト ボックス 263"/>
        <xdr:cNvSpPr txBox="1"/>
      </xdr:nvSpPr>
      <xdr:spPr>
        <a:xfrm>
          <a:off x="863111" y="167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19939</xdr:rowOff>
    </xdr:from>
    <xdr:to>
      <xdr:col>15</xdr:col>
      <xdr:colOff>180975</xdr:colOff>
      <xdr:row>39</xdr:row>
      <xdr:rowOff>21082</xdr:rowOff>
    </xdr:to>
    <xdr:cxnSp macro="">
      <xdr:nvCxnSpPr>
        <xdr:cNvPr id="293" name="直線コネクタ 292"/>
        <xdr:cNvCxnSpPr/>
      </xdr:nvCxnSpPr>
      <xdr:spPr>
        <a:xfrm>
          <a:off x="9639300" y="670648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19939</xdr:rowOff>
    </xdr:from>
    <xdr:to>
      <xdr:col>14</xdr:col>
      <xdr:colOff>28575</xdr:colOff>
      <xdr:row>39</xdr:row>
      <xdr:rowOff>22098</xdr:rowOff>
    </xdr:to>
    <xdr:cxnSp macro="">
      <xdr:nvCxnSpPr>
        <xdr:cNvPr id="296" name="直線コネクタ 295"/>
        <xdr:cNvCxnSpPr/>
      </xdr:nvCxnSpPr>
      <xdr:spPr>
        <a:xfrm flipV="1">
          <a:off x="8750300" y="670648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22098</xdr:rowOff>
    </xdr:from>
    <xdr:to>
      <xdr:col>12</xdr:col>
      <xdr:colOff>511175</xdr:colOff>
      <xdr:row>39</xdr:row>
      <xdr:rowOff>22098</xdr:rowOff>
    </xdr:to>
    <xdr:cxnSp macro="">
      <xdr:nvCxnSpPr>
        <xdr:cNvPr id="299" name="直線コネクタ 298"/>
        <xdr:cNvCxnSpPr/>
      </xdr:nvCxnSpPr>
      <xdr:spPr>
        <a:xfrm>
          <a:off x="7861300" y="6708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21971</xdr:rowOff>
    </xdr:from>
    <xdr:to>
      <xdr:col>11</xdr:col>
      <xdr:colOff>307975</xdr:colOff>
      <xdr:row>39</xdr:row>
      <xdr:rowOff>22098</xdr:rowOff>
    </xdr:to>
    <xdr:cxnSp macro="">
      <xdr:nvCxnSpPr>
        <xdr:cNvPr id="302" name="直線コネクタ 301"/>
        <xdr:cNvCxnSpPr/>
      </xdr:nvCxnSpPr>
      <xdr:spPr>
        <a:xfrm>
          <a:off x="6972300" y="670852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141732</xdr:rowOff>
    </xdr:from>
    <xdr:to>
      <xdr:col>15</xdr:col>
      <xdr:colOff>231775</xdr:colOff>
      <xdr:row>39</xdr:row>
      <xdr:rowOff>71882</xdr:rowOff>
    </xdr:to>
    <xdr:sp macro="" textlink="">
      <xdr:nvSpPr>
        <xdr:cNvPr id="312" name="円/楕円 311"/>
        <xdr:cNvSpPr/>
      </xdr:nvSpPr>
      <xdr:spPr>
        <a:xfrm>
          <a:off x="104267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56659</xdr:rowOff>
    </xdr:from>
    <xdr:ext cx="378565" cy="259045"/>
    <xdr:sp macro="" textlink="">
      <xdr:nvSpPr>
        <xdr:cNvPr id="313" name="労働費該当値テキスト"/>
        <xdr:cNvSpPr txBox="1"/>
      </xdr:nvSpPr>
      <xdr:spPr>
        <a:xfrm>
          <a:off x="10528300" y="657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140589</xdr:rowOff>
    </xdr:from>
    <xdr:to>
      <xdr:col>14</xdr:col>
      <xdr:colOff>79375</xdr:colOff>
      <xdr:row>39</xdr:row>
      <xdr:rowOff>70739</xdr:rowOff>
    </xdr:to>
    <xdr:sp macro="" textlink="">
      <xdr:nvSpPr>
        <xdr:cNvPr id="314" name="円/楕円 313"/>
        <xdr:cNvSpPr/>
      </xdr:nvSpPr>
      <xdr:spPr>
        <a:xfrm>
          <a:off x="9588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61866</xdr:rowOff>
    </xdr:from>
    <xdr:ext cx="378565" cy="259045"/>
    <xdr:sp macro="" textlink="">
      <xdr:nvSpPr>
        <xdr:cNvPr id="315" name="テキスト ボックス 314"/>
        <xdr:cNvSpPr txBox="1"/>
      </xdr:nvSpPr>
      <xdr:spPr>
        <a:xfrm>
          <a:off x="9450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142748</xdr:rowOff>
    </xdr:from>
    <xdr:to>
      <xdr:col>12</xdr:col>
      <xdr:colOff>561975</xdr:colOff>
      <xdr:row>39</xdr:row>
      <xdr:rowOff>72898</xdr:rowOff>
    </xdr:to>
    <xdr:sp macro="" textlink="">
      <xdr:nvSpPr>
        <xdr:cNvPr id="316" name="円/楕円 315"/>
        <xdr:cNvSpPr/>
      </xdr:nvSpPr>
      <xdr:spPr>
        <a:xfrm>
          <a:off x="8699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64025</xdr:rowOff>
    </xdr:from>
    <xdr:ext cx="378565" cy="259045"/>
    <xdr:sp macro="" textlink="">
      <xdr:nvSpPr>
        <xdr:cNvPr id="317" name="テキスト ボックス 316"/>
        <xdr:cNvSpPr txBox="1"/>
      </xdr:nvSpPr>
      <xdr:spPr>
        <a:xfrm>
          <a:off x="8561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142748</xdr:rowOff>
    </xdr:from>
    <xdr:to>
      <xdr:col>11</xdr:col>
      <xdr:colOff>358775</xdr:colOff>
      <xdr:row>39</xdr:row>
      <xdr:rowOff>72898</xdr:rowOff>
    </xdr:to>
    <xdr:sp macro="" textlink="">
      <xdr:nvSpPr>
        <xdr:cNvPr id="318" name="円/楕円 317"/>
        <xdr:cNvSpPr/>
      </xdr:nvSpPr>
      <xdr:spPr>
        <a:xfrm>
          <a:off x="7810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64025</xdr:rowOff>
    </xdr:from>
    <xdr:ext cx="378565" cy="259045"/>
    <xdr:sp macro="" textlink="">
      <xdr:nvSpPr>
        <xdr:cNvPr id="319" name="テキスト ボックス 318"/>
        <xdr:cNvSpPr txBox="1"/>
      </xdr:nvSpPr>
      <xdr:spPr>
        <a:xfrm>
          <a:off x="7672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142621</xdr:rowOff>
    </xdr:from>
    <xdr:to>
      <xdr:col>10</xdr:col>
      <xdr:colOff>155575</xdr:colOff>
      <xdr:row>39</xdr:row>
      <xdr:rowOff>72771</xdr:rowOff>
    </xdr:to>
    <xdr:sp macro="" textlink="">
      <xdr:nvSpPr>
        <xdr:cNvPr id="320" name="円/楕円 319"/>
        <xdr:cNvSpPr/>
      </xdr:nvSpPr>
      <xdr:spPr>
        <a:xfrm>
          <a:off x="6921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63898</xdr:rowOff>
    </xdr:from>
    <xdr:ext cx="378565" cy="259045"/>
    <xdr:sp macro="" textlink="">
      <xdr:nvSpPr>
        <xdr:cNvPr id="321" name="テキスト ボックス 320"/>
        <xdr:cNvSpPr txBox="1"/>
      </xdr:nvSpPr>
      <xdr:spPr>
        <a:xfrm>
          <a:off x="6783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73997</xdr:rowOff>
    </xdr:from>
    <xdr:to>
      <xdr:col>15</xdr:col>
      <xdr:colOff>180975</xdr:colOff>
      <xdr:row>59</xdr:row>
      <xdr:rowOff>4016</xdr:rowOff>
    </xdr:to>
    <xdr:cxnSp macro="">
      <xdr:nvCxnSpPr>
        <xdr:cNvPr id="352" name="直線コネクタ 351"/>
        <xdr:cNvCxnSpPr/>
      </xdr:nvCxnSpPr>
      <xdr:spPr>
        <a:xfrm flipV="1">
          <a:off x="9639300" y="10018097"/>
          <a:ext cx="838200" cy="10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4016</xdr:rowOff>
    </xdr:from>
    <xdr:to>
      <xdr:col>14</xdr:col>
      <xdr:colOff>28575</xdr:colOff>
      <xdr:row>59</xdr:row>
      <xdr:rowOff>33006</xdr:rowOff>
    </xdr:to>
    <xdr:cxnSp macro="">
      <xdr:nvCxnSpPr>
        <xdr:cNvPr id="355" name="直線コネクタ 354"/>
        <xdr:cNvCxnSpPr/>
      </xdr:nvCxnSpPr>
      <xdr:spPr>
        <a:xfrm flipV="1">
          <a:off x="8750300" y="10119566"/>
          <a:ext cx="889000" cy="2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33006</xdr:rowOff>
    </xdr:from>
    <xdr:to>
      <xdr:col>12</xdr:col>
      <xdr:colOff>511175</xdr:colOff>
      <xdr:row>59</xdr:row>
      <xdr:rowOff>40449</xdr:rowOff>
    </xdr:to>
    <xdr:cxnSp macro="">
      <xdr:nvCxnSpPr>
        <xdr:cNvPr id="358" name="直線コネクタ 357"/>
        <xdr:cNvCxnSpPr/>
      </xdr:nvCxnSpPr>
      <xdr:spPr>
        <a:xfrm flipV="1">
          <a:off x="7861300" y="10148556"/>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26703</xdr:rowOff>
    </xdr:from>
    <xdr:to>
      <xdr:col>11</xdr:col>
      <xdr:colOff>307975</xdr:colOff>
      <xdr:row>59</xdr:row>
      <xdr:rowOff>40449</xdr:rowOff>
    </xdr:to>
    <xdr:cxnSp macro="">
      <xdr:nvCxnSpPr>
        <xdr:cNvPr id="361" name="直線コネクタ 360"/>
        <xdr:cNvCxnSpPr/>
      </xdr:nvCxnSpPr>
      <xdr:spPr>
        <a:xfrm>
          <a:off x="6972300" y="10142253"/>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23197</xdr:rowOff>
    </xdr:from>
    <xdr:to>
      <xdr:col>15</xdr:col>
      <xdr:colOff>231775</xdr:colOff>
      <xdr:row>58</xdr:row>
      <xdr:rowOff>124797</xdr:rowOff>
    </xdr:to>
    <xdr:sp macro="" textlink="">
      <xdr:nvSpPr>
        <xdr:cNvPr id="371" name="円/楕円 370"/>
        <xdr:cNvSpPr/>
      </xdr:nvSpPr>
      <xdr:spPr>
        <a:xfrm>
          <a:off x="10426700" y="99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46074</xdr:rowOff>
    </xdr:from>
    <xdr:ext cx="534377" cy="259045"/>
    <xdr:sp macro="" textlink="">
      <xdr:nvSpPr>
        <xdr:cNvPr id="372" name="農林水産業費該当値テキスト"/>
        <xdr:cNvSpPr txBox="1"/>
      </xdr:nvSpPr>
      <xdr:spPr>
        <a:xfrm>
          <a:off x="10528300" y="98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124666</xdr:rowOff>
    </xdr:from>
    <xdr:to>
      <xdr:col>14</xdr:col>
      <xdr:colOff>79375</xdr:colOff>
      <xdr:row>59</xdr:row>
      <xdr:rowOff>54816</xdr:rowOff>
    </xdr:to>
    <xdr:sp macro="" textlink="">
      <xdr:nvSpPr>
        <xdr:cNvPr id="373" name="円/楕円 372"/>
        <xdr:cNvSpPr/>
      </xdr:nvSpPr>
      <xdr:spPr>
        <a:xfrm>
          <a:off x="9588500" y="100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71343</xdr:rowOff>
    </xdr:from>
    <xdr:ext cx="534377" cy="259045"/>
    <xdr:sp macro="" textlink="">
      <xdr:nvSpPr>
        <xdr:cNvPr id="374" name="テキスト ボックス 373"/>
        <xdr:cNvSpPr txBox="1"/>
      </xdr:nvSpPr>
      <xdr:spPr>
        <a:xfrm>
          <a:off x="9372111" y="984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153656</xdr:rowOff>
    </xdr:from>
    <xdr:to>
      <xdr:col>12</xdr:col>
      <xdr:colOff>561975</xdr:colOff>
      <xdr:row>59</xdr:row>
      <xdr:rowOff>83806</xdr:rowOff>
    </xdr:to>
    <xdr:sp macro="" textlink="">
      <xdr:nvSpPr>
        <xdr:cNvPr id="375" name="円/楕円 374"/>
        <xdr:cNvSpPr/>
      </xdr:nvSpPr>
      <xdr:spPr>
        <a:xfrm>
          <a:off x="8699500" y="100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100333</xdr:rowOff>
    </xdr:from>
    <xdr:ext cx="534377" cy="259045"/>
    <xdr:sp macro="" textlink="">
      <xdr:nvSpPr>
        <xdr:cNvPr id="376" name="テキスト ボックス 375"/>
        <xdr:cNvSpPr txBox="1"/>
      </xdr:nvSpPr>
      <xdr:spPr>
        <a:xfrm>
          <a:off x="8483111" y="98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161099</xdr:rowOff>
    </xdr:from>
    <xdr:to>
      <xdr:col>11</xdr:col>
      <xdr:colOff>358775</xdr:colOff>
      <xdr:row>59</xdr:row>
      <xdr:rowOff>91249</xdr:rowOff>
    </xdr:to>
    <xdr:sp macro="" textlink="">
      <xdr:nvSpPr>
        <xdr:cNvPr id="377" name="円/楕円 376"/>
        <xdr:cNvSpPr/>
      </xdr:nvSpPr>
      <xdr:spPr>
        <a:xfrm>
          <a:off x="7810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107776</xdr:rowOff>
    </xdr:from>
    <xdr:ext cx="534377" cy="259045"/>
    <xdr:sp macro="" textlink="">
      <xdr:nvSpPr>
        <xdr:cNvPr id="378" name="テキスト ボックス 377"/>
        <xdr:cNvSpPr txBox="1"/>
      </xdr:nvSpPr>
      <xdr:spPr>
        <a:xfrm>
          <a:off x="7594111" y="98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147353</xdr:rowOff>
    </xdr:from>
    <xdr:to>
      <xdr:col>10</xdr:col>
      <xdr:colOff>155575</xdr:colOff>
      <xdr:row>59</xdr:row>
      <xdr:rowOff>77503</xdr:rowOff>
    </xdr:to>
    <xdr:sp macro="" textlink="">
      <xdr:nvSpPr>
        <xdr:cNvPr id="379" name="円/楕円 378"/>
        <xdr:cNvSpPr/>
      </xdr:nvSpPr>
      <xdr:spPr>
        <a:xfrm>
          <a:off x="6921500" y="100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94030</xdr:rowOff>
    </xdr:from>
    <xdr:ext cx="534377" cy="259045"/>
    <xdr:sp macro="" textlink="">
      <xdr:nvSpPr>
        <xdr:cNvPr id="380" name="テキスト ボックス 379"/>
        <xdr:cNvSpPr txBox="1"/>
      </xdr:nvSpPr>
      <xdr:spPr>
        <a:xfrm>
          <a:off x="6705111" y="98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52800</xdr:rowOff>
    </xdr:from>
    <xdr:to>
      <xdr:col>15</xdr:col>
      <xdr:colOff>180975</xdr:colOff>
      <xdr:row>78</xdr:row>
      <xdr:rowOff>137773</xdr:rowOff>
    </xdr:to>
    <xdr:cxnSp macro="">
      <xdr:nvCxnSpPr>
        <xdr:cNvPr id="411" name="直線コネクタ 410"/>
        <xdr:cNvCxnSpPr/>
      </xdr:nvCxnSpPr>
      <xdr:spPr>
        <a:xfrm flipV="1">
          <a:off x="9639300" y="13425900"/>
          <a:ext cx="838200" cy="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124351</xdr:rowOff>
    </xdr:from>
    <xdr:to>
      <xdr:col>14</xdr:col>
      <xdr:colOff>28575</xdr:colOff>
      <xdr:row>78</xdr:row>
      <xdr:rowOff>137773</xdr:rowOff>
    </xdr:to>
    <xdr:cxnSp macro="">
      <xdr:nvCxnSpPr>
        <xdr:cNvPr id="414" name="直線コネクタ 413"/>
        <xdr:cNvCxnSpPr/>
      </xdr:nvCxnSpPr>
      <xdr:spPr>
        <a:xfrm>
          <a:off x="8750300" y="13497451"/>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124351</xdr:rowOff>
    </xdr:from>
    <xdr:to>
      <xdr:col>12</xdr:col>
      <xdr:colOff>511175</xdr:colOff>
      <xdr:row>78</xdr:row>
      <xdr:rowOff>130524</xdr:rowOff>
    </xdr:to>
    <xdr:cxnSp macro="">
      <xdr:nvCxnSpPr>
        <xdr:cNvPr id="417" name="直線コネクタ 416"/>
        <xdr:cNvCxnSpPr/>
      </xdr:nvCxnSpPr>
      <xdr:spPr>
        <a:xfrm flipV="1">
          <a:off x="7861300" y="1349745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113247</xdr:rowOff>
    </xdr:from>
    <xdr:to>
      <xdr:col>11</xdr:col>
      <xdr:colOff>307975</xdr:colOff>
      <xdr:row>78</xdr:row>
      <xdr:rowOff>130524</xdr:rowOff>
    </xdr:to>
    <xdr:cxnSp macro="">
      <xdr:nvCxnSpPr>
        <xdr:cNvPr id="420" name="直線コネクタ 419"/>
        <xdr:cNvCxnSpPr/>
      </xdr:nvCxnSpPr>
      <xdr:spPr>
        <a:xfrm>
          <a:off x="6972300" y="13486347"/>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2000</xdr:rowOff>
    </xdr:from>
    <xdr:to>
      <xdr:col>15</xdr:col>
      <xdr:colOff>231775</xdr:colOff>
      <xdr:row>78</xdr:row>
      <xdr:rowOff>103600</xdr:rowOff>
    </xdr:to>
    <xdr:sp macro="" textlink="">
      <xdr:nvSpPr>
        <xdr:cNvPr id="430" name="円/楕円 429"/>
        <xdr:cNvSpPr/>
      </xdr:nvSpPr>
      <xdr:spPr>
        <a:xfrm>
          <a:off x="10426700" y="133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151877</xdr:rowOff>
    </xdr:from>
    <xdr:ext cx="469744" cy="259045"/>
    <xdr:sp macro="" textlink="">
      <xdr:nvSpPr>
        <xdr:cNvPr id="431" name="商工費該当値テキスト"/>
        <xdr:cNvSpPr txBox="1"/>
      </xdr:nvSpPr>
      <xdr:spPr>
        <a:xfrm>
          <a:off x="10528300" y="1335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86973</xdr:rowOff>
    </xdr:from>
    <xdr:to>
      <xdr:col>14</xdr:col>
      <xdr:colOff>79375</xdr:colOff>
      <xdr:row>79</xdr:row>
      <xdr:rowOff>17123</xdr:rowOff>
    </xdr:to>
    <xdr:sp macro="" textlink="">
      <xdr:nvSpPr>
        <xdr:cNvPr id="432" name="円/楕円 431"/>
        <xdr:cNvSpPr/>
      </xdr:nvSpPr>
      <xdr:spPr>
        <a:xfrm>
          <a:off x="9588500" y="134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8250</xdr:rowOff>
    </xdr:from>
    <xdr:ext cx="469744" cy="259045"/>
    <xdr:sp macro="" textlink="">
      <xdr:nvSpPr>
        <xdr:cNvPr id="433" name="テキスト ボックス 432"/>
        <xdr:cNvSpPr txBox="1"/>
      </xdr:nvSpPr>
      <xdr:spPr>
        <a:xfrm>
          <a:off x="9404427" y="135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73551</xdr:rowOff>
    </xdr:from>
    <xdr:to>
      <xdr:col>12</xdr:col>
      <xdr:colOff>561975</xdr:colOff>
      <xdr:row>79</xdr:row>
      <xdr:rowOff>3701</xdr:rowOff>
    </xdr:to>
    <xdr:sp macro="" textlink="">
      <xdr:nvSpPr>
        <xdr:cNvPr id="434" name="円/楕円 433"/>
        <xdr:cNvSpPr/>
      </xdr:nvSpPr>
      <xdr:spPr>
        <a:xfrm>
          <a:off x="8699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166278</xdr:rowOff>
    </xdr:from>
    <xdr:ext cx="469744" cy="259045"/>
    <xdr:sp macro="" textlink="">
      <xdr:nvSpPr>
        <xdr:cNvPr id="435" name="テキスト ボックス 434"/>
        <xdr:cNvSpPr txBox="1"/>
      </xdr:nvSpPr>
      <xdr:spPr>
        <a:xfrm>
          <a:off x="8515427" y="135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79724</xdr:rowOff>
    </xdr:from>
    <xdr:to>
      <xdr:col>11</xdr:col>
      <xdr:colOff>358775</xdr:colOff>
      <xdr:row>79</xdr:row>
      <xdr:rowOff>9874</xdr:rowOff>
    </xdr:to>
    <xdr:sp macro="" textlink="">
      <xdr:nvSpPr>
        <xdr:cNvPr id="436" name="円/楕円 435"/>
        <xdr:cNvSpPr/>
      </xdr:nvSpPr>
      <xdr:spPr>
        <a:xfrm>
          <a:off x="7810500" y="134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1001</xdr:rowOff>
    </xdr:from>
    <xdr:ext cx="469744" cy="259045"/>
    <xdr:sp macro="" textlink="">
      <xdr:nvSpPr>
        <xdr:cNvPr id="437" name="テキスト ボックス 436"/>
        <xdr:cNvSpPr txBox="1"/>
      </xdr:nvSpPr>
      <xdr:spPr>
        <a:xfrm>
          <a:off x="7626427" y="135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62447</xdr:rowOff>
    </xdr:from>
    <xdr:to>
      <xdr:col>10</xdr:col>
      <xdr:colOff>155575</xdr:colOff>
      <xdr:row>78</xdr:row>
      <xdr:rowOff>164047</xdr:rowOff>
    </xdr:to>
    <xdr:sp macro="" textlink="">
      <xdr:nvSpPr>
        <xdr:cNvPr id="438" name="円/楕円 437"/>
        <xdr:cNvSpPr/>
      </xdr:nvSpPr>
      <xdr:spPr>
        <a:xfrm>
          <a:off x="6921500" y="13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155174</xdr:rowOff>
    </xdr:from>
    <xdr:ext cx="469744" cy="259045"/>
    <xdr:sp macro="" textlink="">
      <xdr:nvSpPr>
        <xdr:cNvPr id="439" name="テキスト ボックス 438"/>
        <xdr:cNvSpPr txBox="1"/>
      </xdr:nvSpPr>
      <xdr:spPr>
        <a:xfrm>
          <a:off x="6737427" y="135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45239</xdr:rowOff>
    </xdr:from>
    <xdr:to>
      <xdr:col>15</xdr:col>
      <xdr:colOff>180975</xdr:colOff>
      <xdr:row>98</xdr:row>
      <xdr:rowOff>64314</xdr:rowOff>
    </xdr:to>
    <xdr:cxnSp macro="">
      <xdr:nvCxnSpPr>
        <xdr:cNvPr id="468" name="直線コネクタ 467"/>
        <xdr:cNvCxnSpPr/>
      </xdr:nvCxnSpPr>
      <xdr:spPr>
        <a:xfrm>
          <a:off x="9639300" y="16847339"/>
          <a:ext cx="8382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45239</xdr:rowOff>
    </xdr:from>
    <xdr:to>
      <xdr:col>14</xdr:col>
      <xdr:colOff>28575</xdr:colOff>
      <xdr:row>98</xdr:row>
      <xdr:rowOff>84872</xdr:rowOff>
    </xdr:to>
    <xdr:cxnSp macro="">
      <xdr:nvCxnSpPr>
        <xdr:cNvPr id="471" name="直線コネクタ 470"/>
        <xdr:cNvCxnSpPr/>
      </xdr:nvCxnSpPr>
      <xdr:spPr>
        <a:xfrm flipV="1">
          <a:off x="8750300" y="16847339"/>
          <a:ext cx="889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72185</xdr:rowOff>
    </xdr:from>
    <xdr:to>
      <xdr:col>12</xdr:col>
      <xdr:colOff>511175</xdr:colOff>
      <xdr:row>98</xdr:row>
      <xdr:rowOff>84872</xdr:rowOff>
    </xdr:to>
    <xdr:cxnSp macro="">
      <xdr:nvCxnSpPr>
        <xdr:cNvPr id="474" name="直線コネクタ 473"/>
        <xdr:cNvCxnSpPr/>
      </xdr:nvCxnSpPr>
      <xdr:spPr>
        <a:xfrm>
          <a:off x="7861300" y="16874285"/>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72185</xdr:rowOff>
    </xdr:from>
    <xdr:to>
      <xdr:col>11</xdr:col>
      <xdr:colOff>307975</xdr:colOff>
      <xdr:row>98</xdr:row>
      <xdr:rowOff>98889</xdr:rowOff>
    </xdr:to>
    <xdr:cxnSp macro="">
      <xdr:nvCxnSpPr>
        <xdr:cNvPr id="477" name="直線コネクタ 476"/>
        <xdr:cNvCxnSpPr/>
      </xdr:nvCxnSpPr>
      <xdr:spPr>
        <a:xfrm flipV="1">
          <a:off x="6972300" y="16874285"/>
          <a:ext cx="889000" cy="2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13514</xdr:rowOff>
    </xdr:from>
    <xdr:to>
      <xdr:col>15</xdr:col>
      <xdr:colOff>231775</xdr:colOff>
      <xdr:row>98</xdr:row>
      <xdr:rowOff>115114</xdr:rowOff>
    </xdr:to>
    <xdr:sp macro="" textlink="">
      <xdr:nvSpPr>
        <xdr:cNvPr id="487" name="円/楕円 486"/>
        <xdr:cNvSpPr/>
      </xdr:nvSpPr>
      <xdr:spPr>
        <a:xfrm>
          <a:off x="10426700" y="168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144341</xdr:rowOff>
    </xdr:from>
    <xdr:ext cx="534377" cy="259045"/>
    <xdr:sp macro="" textlink="">
      <xdr:nvSpPr>
        <xdr:cNvPr id="488" name="土木費該当値テキスト"/>
        <xdr:cNvSpPr txBox="1"/>
      </xdr:nvSpPr>
      <xdr:spPr>
        <a:xfrm>
          <a:off x="10528300" y="166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165889</xdr:rowOff>
    </xdr:from>
    <xdr:to>
      <xdr:col>14</xdr:col>
      <xdr:colOff>79375</xdr:colOff>
      <xdr:row>98</xdr:row>
      <xdr:rowOff>96039</xdr:rowOff>
    </xdr:to>
    <xdr:sp macro="" textlink="">
      <xdr:nvSpPr>
        <xdr:cNvPr id="489" name="円/楕円 488"/>
        <xdr:cNvSpPr/>
      </xdr:nvSpPr>
      <xdr:spPr>
        <a:xfrm>
          <a:off x="9588500" y="167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112566</xdr:rowOff>
    </xdr:from>
    <xdr:ext cx="534377" cy="259045"/>
    <xdr:sp macro="" textlink="">
      <xdr:nvSpPr>
        <xdr:cNvPr id="490" name="テキスト ボックス 489"/>
        <xdr:cNvSpPr txBox="1"/>
      </xdr:nvSpPr>
      <xdr:spPr>
        <a:xfrm>
          <a:off x="9372111" y="165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34072</xdr:rowOff>
    </xdr:from>
    <xdr:to>
      <xdr:col>12</xdr:col>
      <xdr:colOff>561975</xdr:colOff>
      <xdr:row>98</xdr:row>
      <xdr:rowOff>135672</xdr:rowOff>
    </xdr:to>
    <xdr:sp macro="" textlink="">
      <xdr:nvSpPr>
        <xdr:cNvPr id="491" name="円/楕円 490"/>
        <xdr:cNvSpPr/>
      </xdr:nvSpPr>
      <xdr:spPr>
        <a:xfrm>
          <a:off x="8699500" y="168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152199</xdr:rowOff>
    </xdr:from>
    <xdr:ext cx="534377" cy="259045"/>
    <xdr:sp macro="" textlink="">
      <xdr:nvSpPr>
        <xdr:cNvPr id="492" name="テキスト ボックス 491"/>
        <xdr:cNvSpPr txBox="1"/>
      </xdr:nvSpPr>
      <xdr:spPr>
        <a:xfrm>
          <a:off x="8483111" y="166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21385</xdr:rowOff>
    </xdr:from>
    <xdr:to>
      <xdr:col>11</xdr:col>
      <xdr:colOff>358775</xdr:colOff>
      <xdr:row>98</xdr:row>
      <xdr:rowOff>122985</xdr:rowOff>
    </xdr:to>
    <xdr:sp macro="" textlink="">
      <xdr:nvSpPr>
        <xdr:cNvPr id="493" name="円/楕円 492"/>
        <xdr:cNvSpPr/>
      </xdr:nvSpPr>
      <xdr:spPr>
        <a:xfrm>
          <a:off x="7810500" y="168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139512</xdr:rowOff>
    </xdr:from>
    <xdr:ext cx="534377" cy="259045"/>
    <xdr:sp macro="" textlink="">
      <xdr:nvSpPr>
        <xdr:cNvPr id="494" name="テキスト ボックス 493"/>
        <xdr:cNvSpPr txBox="1"/>
      </xdr:nvSpPr>
      <xdr:spPr>
        <a:xfrm>
          <a:off x="7594111" y="165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48089</xdr:rowOff>
    </xdr:from>
    <xdr:to>
      <xdr:col>10</xdr:col>
      <xdr:colOff>155575</xdr:colOff>
      <xdr:row>98</xdr:row>
      <xdr:rowOff>149689</xdr:rowOff>
    </xdr:to>
    <xdr:sp macro="" textlink="">
      <xdr:nvSpPr>
        <xdr:cNvPr id="495" name="円/楕円 494"/>
        <xdr:cNvSpPr/>
      </xdr:nvSpPr>
      <xdr:spPr>
        <a:xfrm>
          <a:off x="6921500" y="168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166216</xdr:rowOff>
    </xdr:from>
    <xdr:ext cx="534377" cy="259045"/>
    <xdr:sp macro="" textlink="">
      <xdr:nvSpPr>
        <xdr:cNvPr id="496" name="テキスト ボックス 495"/>
        <xdr:cNvSpPr txBox="1"/>
      </xdr:nvSpPr>
      <xdr:spPr>
        <a:xfrm>
          <a:off x="6705111" y="166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92818</xdr:rowOff>
    </xdr:from>
    <xdr:to>
      <xdr:col>23</xdr:col>
      <xdr:colOff>517525</xdr:colOff>
      <xdr:row>37</xdr:row>
      <xdr:rowOff>110153</xdr:rowOff>
    </xdr:to>
    <xdr:cxnSp macro="">
      <xdr:nvCxnSpPr>
        <xdr:cNvPr id="525" name="直線コネクタ 524"/>
        <xdr:cNvCxnSpPr/>
      </xdr:nvCxnSpPr>
      <xdr:spPr>
        <a:xfrm>
          <a:off x="15481300" y="6265018"/>
          <a:ext cx="838200" cy="1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92818</xdr:rowOff>
    </xdr:from>
    <xdr:to>
      <xdr:col>22</xdr:col>
      <xdr:colOff>365125</xdr:colOff>
      <xdr:row>37</xdr:row>
      <xdr:rowOff>116173</xdr:rowOff>
    </xdr:to>
    <xdr:cxnSp macro="">
      <xdr:nvCxnSpPr>
        <xdr:cNvPr id="528" name="直線コネクタ 527"/>
        <xdr:cNvCxnSpPr/>
      </xdr:nvCxnSpPr>
      <xdr:spPr>
        <a:xfrm flipV="1">
          <a:off x="14592300" y="6265018"/>
          <a:ext cx="889000" cy="1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116173</xdr:rowOff>
    </xdr:from>
    <xdr:to>
      <xdr:col>21</xdr:col>
      <xdr:colOff>161925</xdr:colOff>
      <xdr:row>37</xdr:row>
      <xdr:rowOff>142596</xdr:rowOff>
    </xdr:to>
    <xdr:cxnSp macro="">
      <xdr:nvCxnSpPr>
        <xdr:cNvPr id="531" name="直線コネクタ 530"/>
        <xdr:cNvCxnSpPr/>
      </xdr:nvCxnSpPr>
      <xdr:spPr>
        <a:xfrm flipV="1">
          <a:off x="13703300" y="6459823"/>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163531</xdr:rowOff>
    </xdr:from>
    <xdr:to>
      <xdr:col>19</xdr:col>
      <xdr:colOff>644525</xdr:colOff>
      <xdr:row>37</xdr:row>
      <xdr:rowOff>142596</xdr:rowOff>
    </xdr:to>
    <xdr:cxnSp macro="">
      <xdr:nvCxnSpPr>
        <xdr:cNvPr id="534" name="直線コネクタ 533"/>
        <xdr:cNvCxnSpPr/>
      </xdr:nvCxnSpPr>
      <xdr:spPr>
        <a:xfrm>
          <a:off x="12814300" y="6335731"/>
          <a:ext cx="889000" cy="15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59353</xdr:rowOff>
    </xdr:from>
    <xdr:to>
      <xdr:col>23</xdr:col>
      <xdr:colOff>568325</xdr:colOff>
      <xdr:row>37</xdr:row>
      <xdr:rowOff>160953</xdr:rowOff>
    </xdr:to>
    <xdr:sp macro="" textlink="">
      <xdr:nvSpPr>
        <xdr:cNvPr id="544" name="円/楕円 543"/>
        <xdr:cNvSpPr/>
      </xdr:nvSpPr>
      <xdr:spPr>
        <a:xfrm>
          <a:off x="16268700" y="64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145730</xdr:rowOff>
    </xdr:from>
    <xdr:ext cx="534377" cy="259045"/>
    <xdr:sp macro="" textlink="">
      <xdr:nvSpPr>
        <xdr:cNvPr id="545" name="消防費該当値テキスト"/>
        <xdr:cNvSpPr txBox="1"/>
      </xdr:nvSpPr>
      <xdr:spPr>
        <a:xfrm>
          <a:off x="16370300" y="63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42018</xdr:rowOff>
    </xdr:from>
    <xdr:to>
      <xdr:col>22</xdr:col>
      <xdr:colOff>415925</xdr:colOff>
      <xdr:row>36</xdr:row>
      <xdr:rowOff>143618</xdr:rowOff>
    </xdr:to>
    <xdr:sp macro="" textlink="">
      <xdr:nvSpPr>
        <xdr:cNvPr id="546" name="円/楕円 545"/>
        <xdr:cNvSpPr/>
      </xdr:nvSpPr>
      <xdr:spPr>
        <a:xfrm>
          <a:off x="15430500" y="62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160145</xdr:rowOff>
    </xdr:from>
    <xdr:ext cx="534377" cy="259045"/>
    <xdr:sp macro="" textlink="">
      <xdr:nvSpPr>
        <xdr:cNvPr id="547" name="テキスト ボックス 546"/>
        <xdr:cNvSpPr txBox="1"/>
      </xdr:nvSpPr>
      <xdr:spPr>
        <a:xfrm>
          <a:off x="15214111" y="59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65373</xdr:rowOff>
    </xdr:from>
    <xdr:to>
      <xdr:col>21</xdr:col>
      <xdr:colOff>212725</xdr:colOff>
      <xdr:row>37</xdr:row>
      <xdr:rowOff>166973</xdr:rowOff>
    </xdr:to>
    <xdr:sp macro="" textlink="">
      <xdr:nvSpPr>
        <xdr:cNvPr id="548" name="円/楕円 547"/>
        <xdr:cNvSpPr/>
      </xdr:nvSpPr>
      <xdr:spPr>
        <a:xfrm>
          <a:off x="14541500" y="6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158101</xdr:rowOff>
    </xdr:from>
    <xdr:ext cx="534377" cy="259045"/>
    <xdr:sp macro="" textlink="">
      <xdr:nvSpPr>
        <xdr:cNvPr id="549" name="テキスト ボックス 548"/>
        <xdr:cNvSpPr txBox="1"/>
      </xdr:nvSpPr>
      <xdr:spPr>
        <a:xfrm>
          <a:off x="14325111" y="6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91796</xdr:rowOff>
    </xdr:from>
    <xdr:to>
      <xdr:col>20</xdr:col>
      <xdr:colOff>9525</xdr:colOff>
      <xdr:row>38</xdr:row>
      <xdr:rowOff>21946</xdr:rowOff>
    </xdr:to>
    <xdr:sp macro="" textlink="">
      <xdr:nvSpPr>
        <xdr:cNvPr id="550" name="円/楕円 549"/>
        <xdr:cNvSpPr/>
      </xdr:nvSpPr>
      <xdr:spPr>
        <a:xfrm>
          <a:off x="13652500" y="64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13073</xdr:rowOff>
    </xdr:from>
    <xdr:ext cx="534377" cy="259045"/>
    <xdr:sp macro="" textlink="">
      <xdr:nvSpPr>
        <xdr:cNvPr id="551" name="テキスト ボックス 550"/>
        <xdr:cNvSpPr txBox="1"/>
      </xdr:nvSpPr>
      <xdr:spPr>
        <a:xfrm>
          <a:off x="13436111" y="6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112731</xdr:rowOff>
    </xdr:from>
    <xdr:to>
      <xdr:col>18</xdr:col>
      <xdr:colOff>492125</xdr:colOff>
      <xdr:row>37</xdr:row>
      <xdr:rowOff>42881</xdr:rowOff>
    </xdr:to>
    <xdr:sp macro="" textlink="">
      <xdr:nvSpPr>
        <xdr:cNvPr id="552" name="円/楕円 551"/>
        <xdr:cNvSpPr/>
      </xdr:nvSpPr>
      <xdr:spPr>
        <a:xfrm>
          <a:off x="12763500" y="62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59408</xdr:rowOff>
    </xdr:from>
    <xdr:ext cx="534377" cy="259045"/>
    <xdr:sp macro="" textlink="">
      <xdr:nvSpPr>
        <xdr:cNvPr id="553" name="テキスト ボックス 552"/>
        <xdr:cNvSpPr txBox="1"/>
      </xdr:nvSpPr>
      <xdr:spPr>
        <a:xfrm>
          <a:off x="12547111" y="60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45993</xdr:rowOff>
    </xdr:from>
    <xdr:to>
      <xdr:col>23</xdr:col>
      <xdr:colOff>517525</xdr:colOff>
      <xdr:row>56</xdr:row>
      <xdr:rowOff>51365</xdr:rowOff>
    </xdr:to>
    <xdr:cxnSp macro="">
      <xdr:nvCxnSpPr>
        <xdr:cNvPr id="583" name="直線コネクタ 582"/>
        <xdr:cNvCxnSpPr/>
      </xdr:nvCxnSpPr>
      <xdr:spPr>
        <a:xfrm flipV="1">
          <a:off x="15481300" y="9647193"/>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51365</xdr:rowOff>
    </xdr:from>
    <xdr:to>
      <xdr:col>22</xdr:col>
      <xdr:colOff>365125</xdr:colOff>
      <xdr:row>57</xdr:row>
      <xdr:rowOff>38450</xdr:rowOff>
    </xdr:to>
    <xdr:cxnSp macro="">
      <xdr:nvCxnSpPr>
        <xdr:cNvPr id="586" name="直線コネクタ 585"/>
        <xdr:cNvCxnSpPr/>
      </xdr:nvCxnSpPr>
      <xdr:spPr>
        <a:xfrm flipV="1">
          <a:off x="14592300" y="9652565"/>
          <a:ext cx="889000" cy="1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25381</xdr:rowOff>
    </xdr:from>
    <xdr:to>
      <xdr:col>21</xdr:col>
      <xdr:colOff>161925</xdr:colOff>
      <xdr:row>57</xdr:row>
      <xdr:rowOff>38450</xdr:rowOff>
    </xdr:to>
    <xdr:cxnSp macro="">
      <xdr:nvCxnSpPr>
        <xdr:cNvPr id="589" name="直線コネクタ 588"/>
        <xdr:cNvCxnSpPr/>
      </xdr:nvCxnSpPr>
      <xdr:spPr>
        <a:xfrm>
          <a:off x="13703300" y="979803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43231</xdr:rowOff>
    </xdr:from>
    <xdr:to>
      <xdr:col>19</xdr:col>
      <xdr:colOff>644525</xdr:colOff>
      <xdr:row>57</xdr:row>
      <xdr:rowOff>25381</xdr:rowOff>
    </xdr:to>
    <xdr:cxnSp macro="">
      <xdr:nvCxnSpPr>
        <xdr:cNvPr id="592" name="直線コネクタ 591"/>
        <xdr:cNvCxnSpPr/>
      </xdr:nvCxnSpPr>
      <xdr:spPr>
        <a:xfrm>
          <a:off x="12814300" y="9644431"/>
          <a:ext cx="889000" cy="15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166643</xdr:rowOff>
    </xdr:from>
    <xdr:to>
      <xdr:col>23</xdr:col>
      <xdr:colOff>568325</xdr:colOff>
      <xdr:row>56</xdr:row>
      <xdr:rowOff>96793</xdr:rowOff>
    </xdr:to>
    <xdr:sp macro="" textlink="">
      <xdr:nvSpPr>
        <xdr:cNvPr id="602" name="円/楕円 601"/>
        <xdr:cNvSpPr/>
      </xdr:nvSpPr>
      <xdr:spPr>
        <a:xfrm>
          <a:off x="16268700" y="95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145070</xdr:rowOff>
    </xdr:from>
    <xdr:ext cx="534377" cy="259045"/>
    <xdr:sp macro="" textlink="">
      <xdr:nvSpPr>
        <xdr:cNvPr id="603" name="教育費該当値テキスト"/>
        <xdr:cNvSpPr txBox="1"/>
      </xdr:nvSpPr>
      <xdr:spPr>
        <a:xfrm>
          <a:off x="16370300" y="95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565</xdr:rowOff>
    </xdr:from>
    <xdr:to>
      <xdr:col>22</xdr:col>
      <xdr:colOff>415925</xdr:colOff>
      <xdr:row>56</xdr:row>
      <xdr:rowOff>102165</xdr:rowOff>
    </xdr:to>
    <xdr:sp macro="" textlink="">
      <xdr:nvSpPr>
        <xdr:cNvPr id="604" name="円/楕円 603"/>
        <xdr:cNvSpPr/>
      </xdr:nvSpPr>
      <xdr:spPr>
        <a:xfrm>
          <a:off x="15430500" y="96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118692</xdr:rowOff>
    </xdr:from>
    <xdr:ext cx="534377" cy="259045"/>
    <xdr:sp macro="" textlink="">
      <xdr:nvSpPr>
        <xdr:cNvPr id="605" name="テキスト ボックス 604"/>
        <xdr:cNvSpPr txBox="1"/>
      </xdr:nvSpPr>
      <xdr:spPr>
        <a:xfrm>
          <a:off x="15214111" y="93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159100</xdr:rowOff>
    </xdr:from>
    <xdr:to>
      <xdr:col>21</xdr:col>
      <xdr:colOff>212725</xdr:colOff>
      <xdr:row>57</xdr:row>
      <xdr:rowOff>89250</xdr:rowOff>
    </xdr:to>
    <xdr:sp macro="" textlink="">
      <xdr:nvSpPr>
        <xdr:cNvPr id="606" name="円/楕円 605"/>
        <xdr:cNvSpPr/>
      </xdr:nvSpPr>
      <xdr:spPr>
        <a:xfrm>
          <a:off x="14541500" y="97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80377</xdr:rowOff>
    </xdr:from>
    <xdr:ext cx="534377" cy="259045"/>
    <xdr:sp macro="" textlink="">
      <xdr:nvSpPr>
        <xdr:cNvPr id="607" name="テキスト ボックス 606"/>
        <xdr:cNvSpPr txBox="1"/>
      </xdr:nvSpPr>
      <xdr:spPr>
        <a:xfrm>
          <a:off x="14325111" y="98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146031</xdr:rowOff>
    </xdr:from>
    <xdr:to>
      <xdr:col>20</xdr:col>
      <xdr:colOff>9525</xdr:colOff>
      <xdr:row>57</xdr:row>
      <xdr:rowOff>76181</xdr:rowOff>
    </xdr:to>
    <xdr:sp macro="" textlink="">
      <xdr:nvSpPr>
        <xdr:cNvPr id="608" name="円/楕円 607"/>
        <xdr:cNvSpPr/>
      </xdr:nvSpPr>
      <xdr:spPr>
        <a:xfrm>
          <a:off x="13652500" y="97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67308</xdr:rowOff>
    </xdr:from>
    <xdr:ext cx="534377" cy="259045"/>
    <xdr:sp macro="" textlink="">
      <xdr:nvSpPr>
        <xdr:cNvPr id="609" name="テキスト ボックス 608"/>
        <xdr:cNvSpPr txBox="1"/>
      </xdr:nvSpPr>
      <xdr:spPr>
        <a:xfrm>
          <a:off x="13436111" y="98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163881</xdr:rowOff>
    </xdr:from>
    <xdr:to>
      <xdr:col>18</xdr:col>
      <xdr:colOff>492125</xdr:colOff>
      <xdr:row>56</xdr:row>
      <xdr:rowOff>94031</xdr:rowOff>
    </xdr:to>
    <xdr:sp macro="" textlink="">
      <xdr:nvSpPr>
        <xdr:cNvPr id="610" name="円/楕円 609"/>
        <xdr:cNvSpPr/>
      </xdr:nvSpPr>
      <xdr:spPr>
        <a:xfrm>
          <a:off x="12763500" y="95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110558</xdr:rowOff>
    </xdr:from>
    <xdr:ext cx="534377" cy="259045"/>
    <xdr:sp macro="" textlink="">
      <xdr:nvSpPr>
        <xdr:cNvPr id="611" name="テキスト ボックス 610"/>
        <xdr:cNvSpPr txBox="1"/>
      </xdr:nvSpPr>
      <xdr:spPr>
        <a:xfrm>
          <a:off x="12547111" y="93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138539</xdr:rowOff>
    </xdr:from>
    <xdr:to>
      <xdr:col>21</xdr:col>
      <xdr:colOff>161925</xdr:colOff>
      <xdr:row>78</xdr:row>
      <xdr:rowOff>139700</xdr:rowOff>
    </xdr:to>
    <xdr:cxnSp macro="">
      <xdr:nvCxnSpPr>
        <xdr:cNvPr id="644" name="直線コネクタ 643"/>
        <xdr:cNvCxnSpPr/>
      </xdr:nvCxnSpPr>
      <xdr:spPr>
        <a:xfrm>
          <a:off x="13703300" y="13511639"/>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137615</xdr:rowOff>
    </xdr:from>
    <xdr:to>
      <xdr:col>19</xdr:col>
      <xdr:colOff>644525</xdr:colOff>
      <xdr:row>78</xdr:row>
      <xdr:rowOff>138539</xdr:rowOff>
    </xdr:to>
    <xdr:cxnSp macro="">
      <xdr:nvCxnSpPr>
        <xdr:cNvPr id="647" name="直線コネクタ 646"/>
        <xdr:cNvCxnSpPr/>
      </xdr:nvCxnSpPr>
      <xdr:spPr>
        <a:xfrm>
          <a:off x="12814300" y="13510715"/>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87739</xdr:rowOff>
    </xdr:from>
    <xdr:to>
      <xdr:col>20</xdr:col>
      <xdr:colOff>9525</xdr:colOff>
      <xdr:row>79</xdr:row>
      <xdr:rowOff>17889</xdr:rowOff>
    </xdr:to>
    <xdr:sp macro="" textlink="">
      <xdr:nvSpPr>
        <xdr:cNvPr id="663" name="円/楕円 662"/>
        <xdr:cNvSpPr/>
      </xdr:nvSpPr>
      <xdr:spPr>
        <a:xfrm>
          <a:off x="13652500" y="134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9016</xdr:rowOff>
    </xdr:from>
    <xdr:ext cx="378565" cy="259045"/>
    <xdr:sp macro="" textlink="">
      <xdr:nvSpPr>
        <xdr:cNvPr id="664" name="テキスト ボックス 663"/>
        <xdr:cNvSpPr txBox="1"/>
      </xdr:nvSpPr>
      <xdr:spPr>
        <a:xfrm>
          <a:off x="13514017" y="1355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86815</xdr:rowOff>
    </xdr:from>
    <xdr:to>
      <xdr:col>18</xdr:col>
      <xdr:colOff>492125</xdr:colOff>
      <xdr:row>79</xdr:row>
      <xdr:rowOff>16965</xdr:rowOff>
    </xdr:to>
    <xdr:sp macro="" textlink="">
      <xdr:nvSpPr>
        <xdr:cNvPr id="665" name="円/楕円 664"/>
        <xdr:cNvSpPr/>
      </xdr:nvSpPr>
      <xdr:spPr>
        <a:xfrm>
          <a:off x="12763500" y="134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8092</xdr:rowOff>
    </xdr:from>
    <xdr:ext cx="378565" cy="259045"/>
    <xdr:sp macro="" textlink="">
      <xdr:nvSpPr>
        <xdr:cNvPr id="666" name="テキスト ボックス 665"/>
        <xdr:cNvSpPr txBox="1"/>
      </xdr:nvSpPr>
      <xdr:spPr>
        <a:xfrm>
          <a:off x="12625017" y="1355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74637</xdr:rowOff>
    </xdr:from>
    <xdr:to>
      <xdr:col>23</xdr:col>
      <xdr:colOff>517525</xdr:colOff>
      <xdr:row>94</xdr:row>
      <xdr:rowOff>122619</xdr:rowOff>
    </xdr:to>
    <xdr:cxnSp macro="">
      <xdr:nvCxnSpPr>
        <xdr:cNvPr id="695" name="直線コネクタ 694"/>
        <xdr:cNvCxnSpPr/>
      </xdr:nvCxnSpPr>
      <xdr:spPr>
        <a:xfrm>
          <a:off x="15481300" y="16190937"/>
          <a:ext cx="838200" cy="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74637</xdr:rowOff>
    </xdr:from>
    <xdr:to>
      <xdr:col>22</xdr:col>
      <xdr:colOff>365125</xdr:colOff>
      <xdr:row>95</xdr:row>
      <xdr:rowOff>11912</xdr:rowOff>
    </xdr:to>
    <xdr:cxnSp macro="">
      <xdr:nvCxnSpPr>
        <xdr:cNvPr id="698" name="直線コネクタ 697"/>
        <xdr:cNvCxnSpPr/>
      </xdr:nvCxnSpPr>
      <xdr:spPr>
        <a:xfrm flipV="1">
          <a:off x="14592300" y="16190937"/>
          <a:ext cx="889000" cy="1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11912</xdr:rowOff>
    </xdr:from>
    <xdr:to>
      <xdr:col>21</xdr:col>
      <xdr:colOff>161925</xdr:colOff>
      <xdr:row>95</xdr:row>
      <xdr:rowOff>35192</xdr:rowOff>
    </xdr:to>
    <xdr:cxnSp macro="">
      <xdr:nvCxnSpPr>
        <xdr:cNvPr id="701" name="直線コネクタ 700"/>
        <xdr:cNvCxnSpPr/>
      </xdr:nvCxnSpPr>
      <xdr:spPr>
        <a:xfrm flipV="1">
          <a:off x="13703300" y="16299662"/>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35192</xdr:rowOff>
    </xdr:from>
    <xdr:to>
      <xdr:col>19</xdr:col>
      <xdr:colOff>644525</xdr:colOff>
      <xdr:row>95</xdr:row>
      <xdr:rowOff>62878</xdr:rowOff>
    </xdr:to>
    <xdr:cxnSp macro="">
      <xdr:nvCxnSpPr>
        <xdr:cNvPr id="704" name="直線コネクタ 703"/>
        <xdr:cNvCxnSpPr/>
      </xdr:nvCxnSpPr>
      <xdr:spPr>
        <a:xfrm flipV="1">
          <a:off x="12814300" y="16322942"/>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71819</xdr:rowOff>
    </xdr:from>
    <xdr:to>
      <xdr:col>23</xdr:col>
      <xdr:colOff>568325</xdr:colOff>
      <xdr:row>95</xdr:row>
      <xdr:rowOff>1969</xdr:rowOff>
    </xdr:to>
    <xdr:sp macro="" textlink="">
      <xdr:nvSpPr>
        <xdr:cNvPr id="714" name="円/楕円 713"/>
        <xdr:cNvSpPr/>
      </xdr:nvSpPr>
      <xdr:spPr>
        <a:xfrm>
          <a:off x="16268700" y="161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94696</xdr:rowOff>
    </xdr:from>
    <xdr:ext cx="534377" cy="259045"/>
    <xdr:sp macro="" textlink="">
      <xdr:nvSpPr>
        <xdr:cNvPr id="715" name="公債費該当値テキスト"/>
        <xdr:cNvSpPr txBox="1"/>
      </xdr:nvSpPr>
      <xdr:spPr>
        <a:xfrm>
          <a:off x="16370300"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23837</xdr:rowOff>
    </xdr:from>
    <xdr:to>
      <xdr:col>22</xdr:col>
      <xdr:colOff>415925</xdr:colOff>
      <xdr:row>94</xdr:row>
      <xdr:rowOff>125437</xdr:rowOff>
    </xdr:to>
    <xdr:sp macro="" textlink="">
      <xdr:nvSpPr>
        <xdr:cNvPr id="716" name="円/楕円 715"/>
        <xdr:cNvSpPr/>
      </xdr:nvSpPr>
      <xdr:spPr>
        <a:xfrm>
          <a:off x="15430500" y="161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141964</xdr:rowOff>
    </xdr:from>
    <xdr:ext cx="534377" cy="259045"/>
    <xdr:sp macro="" textlink="">
      <xdr:nvSpPr>
        <xdr:cNvPr id="717" name="テキスト ボックス 716"/>
        <xdr:cNvSpPr txBox="1"/>
      </xdr:nvSpPr>
      <xdr:spPr>
        <a:xfrm>
          <a:off x="15214111" y="159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132562</xdr:rowOff>
    </xdr:from>
    <xdr:to>
      <xdr:col>21</xdr:col>
      <xdr:colOff>212725</xdr:colOff>
      <xdr:row>95</xdr:row>
      <xdr:rowOff>62712</xdr:rowOff>
    </xdr:to>
    <xdr:sp macro="" textlink="">
      <xdr:nvSpPr>
        <xdr:cNvPr id="718" name="円/楕円 717"/>
        <xdr:cNvSpPr/>
      </xdr:nvSpPr>
      <xdr:spPr>
        <a:xfrm>
          <a:off x="14541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79239</xdr:rowOff>
    </xdr:from>
    <xdr:ext cx="534377" cy="259045"/>
    <xdr:sp macro="" textlink="">
      <xdr:nvSpPr>
        <xdr:cNvPr id="719" name="テキスト ボックス 718"/>
        <xdr:cNvSpPr txBox="1"/>
      </xdr:nvSpPr>
      <xdr:spPr>
        <a:xfrm>
          <a:off x="14325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155842</xdr:rowOff>
    </xdr:from>
    <xdr:to>
      <xdr:col>20</xdr:col>
      <xdr:colOff>9525</xdr:colOff>
      <xdr:row>95</xdr:row>
      <xdr:rowOff>85992</xdr:rowOff>
    </xdr:to>
    <xdr:sp macro="" textlink="">
      <xdr:nvSpPr>
        <xdr:cNvPr id="720" name="円/楕円 719"/>
        <xdr:cNvSpPr/>
      </xdr:nvSpPr>
      <xdr:spPr>
        <a:xfrm>
          <a:off x="13652500" y="162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102519</xdr:rowOff>
    </xdr:from>
    <xdr:ext cx="534377" cy="259045"/>
    <xdr:sp macro="" textlink="">
      <xdr:nvSpPr>
        <xdr:cNvPr id="721" name="テキスト ボックス 720"/>
        <xdr:cNvSpPr txBox="1"/>
      </xdr:nvSpPr>
      <xdr:spPr>
        <a:xfrm>
          <a:off x="13436111" y="160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12078</xdr:rowOff>
    </xdr:from>
    <xdr:to>
      <xdr:col>18</xdr:col>
      <xdr:colOff>492125</xdr:colOff>
      <xdr:row>95</xdr:row>
      <xdr:rowOff>113678</xdr:rowOff>
    </xdr:to>
    <xdr:sp macro="" textlink="">
      <xdr:nvSpPr>
        <xdr:cNvPr id="722" name="円/楕円 721"/>
        <xdr:cNvSpPr/>
      </xdr:nvSpPr>
      <xdr:spPr>
        <a:xfrm>
          <a:off x="12763500" y="162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130205</xdr:rowOff>
    </xdr:from>
    <xdr:ext cx="534377" cy="259045"/>
    <xdr:sp macro="" textlink="">
      <xdr:nvSpPr>
        <xdr:cNvPr id="723" name="テキスト ボックス 722"/>
        <xdr:cNvSpPr txBox="1"/>
      </xdr:nvSpPr>
      <xdr:spPr>
        <a:xfrm>
          <a:off x="12547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62,154</a:t>
          </a:r>
          <a:r>
            <a:rPr kumimoji="1" lang="ja-JP" altLang="en-US" sz="1300">
              <a:latin typeface="ＭＳ Ｐゴシック"/>
            </a:rPr>
            <a:t>円となっており、前年度より</a:t>
          </a:r>
          <a:r>
            <a:rPr kumimoji="1" lang="en-US" altLang="ja-JP" sz="1300">
              <a:latin typeface="ＭＳ Ｐゴシック"/>
            </a:rPr>
            <a:t>14,773</a:t>
          </a:r>
          <a:r>
            <a:rPr kumimoji="1" lang="ja-JP" altLang="en-US" sz="1300">
              <a:latin typeface="ＭＳ Ｐゴシック"/>
            </a:rPr>
            <a:t>円増額となっている。これは、地域周辺整備事業やシステム改修にかかる普通建設事業が増額となっていることが要因となっている。</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60,119</a:t>
          </a:r>
          <a:r>
            <a:rPr kumimoji="1" lang="ja-JP" altLang="en-US" sz="1300">
              <a:latin typeface="ＭＳ Ｐゴシック"/>
            </a:rPr>
            <a:t>円となっており、前年度より</a:t>
          </a:r>
          <a:r>
            <a:rPr kumimoji="1" lang="en-US" altLang="ja-JP" sz="1300">
              <a:latin typeface="ＭＳ Ｐゴシック"/>
            </a:rPr>
            <a:t>31,071</a:t>
          </a:r>
          <a:r>
            <a:rPr kumimoji="1" lang="ja-JP" altLang="en-US" sz="1300">
              <a:latin typeface="ＭＳ Ｐゴシック"/>
            </a:rPr>
            <a:t>円と大幅な増額となった。これは、大雪による倒壊ハウス撤去・再建補助金による補助費等が要因であり、歳出総額でも前年度比</a:t>
          </a:r>
          <a:r>
            <a:rPr kumimoji="1" lang="en-US" altLang="ja-JP" sz="1300">
              <a:latin typeface="ＭＳ Ｐゴシック"/>
            </a:rPr>
            <a:t>21</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a:t>
          </a:r>
          <a:r>
            <a:rPr kumimoji="1" lang="en-US" altLang="ja-JP" sz="1300">
              <a:latin typeface="ＭＳ Ｐゴシック"/>
            </a:rPr>
            <a:t>6</a:t>
          </a:r>
          <a:r>
            <a:rPr kumimoji="1" lang="ja-JP" altLang="en-US" sz="1300">
              <a:latin typeface="ＭＳ Ｐゴシック"/>
            </a:rPr>
            <a:t>百万円の大幅増となっている。</a:t>
          </a:r>
          <a:endParaRPr kumimoji="1" lang="en-US" altLang="ja-JP" sz="1300">
            <a:latin typeface="ＭＳ Ｐゴシック"/>
          </a:endParaRPr>
        </a:p>
        <a:p>
          <a:r>
            <a:rPr kumimoji="1" lang="ja-JP" altLang="en-US" sz="1300">
              <a:latin typeface="ＭＳ Ｐゴシック"/>
            </a:rPr>
            <a:t>土木費は、住民一人当たり</a:t>
          </a:r>
          <a:r>
            <a:rPr kumimoji="1" lang="en-US" altLang="ja-JP" sz="1300">
              <a:latin typeface="ＭＳ Ｐゴシック"/>
            </a:rPr>
            <a:t>79,573</a:t>
          </a:r>
          <a:r>
            <a:rPr kumimoji="1" lang="ja-JP" altLang="en-US" sz="1300">
              <a:latin typeface="ＭＳ Ｐゴシック"/>
            </a:rPr>
            <a:t>円となっており、前年度より</a:t>
          </a:r>
          <a:r>
            <a:rPr kumimoji="1" lang="en-US" altLang="ja-JP" sz="1300">
              <a:latin typeface="ＭＳ Ｐゴシック"/>
            </a:rPr>
            <a:t>10,013</a:t>
          </a:r>
          <a:r>
            <a:rPr kumimoji="1" lang="ja-JP" altLang="en-US" sz="1300">
              <a:latin typeface="ＭＳ Ｐゴシック"/>
            </a:rPr>
            <a:t>円の減額となった。これは、道路橋梁関係などの普通建設事業費が大幅減となっていることが要因となっている。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□財政調整基金残高</a:t>
          </a:r>
          <a:endParaRPr lang="ja-JP" altLang="ja-JP" sz="1100">
            <a:effectLst/>
          </a:endParaRPr>
        </a:p>
        <a:p>
          <a:pPr rtl="0"/>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年度に、雪害対策経費繰越財源確保のため、取り崩しを行い</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億円を、財政調整基金に積み戻したため、基金現在高は増加した。</a:t>
          </a:r>
          <a:endParaRPr lang="ja-JP" altLang="ja-JP" sz="1100">
            <a:effectLst/>
          </a:endParaRPr>
        </a:p>
        <a:p>
          <a:pPr rtl="0"/>
          <a:r>
            <a:rPr lang="ja-JP" altLang="ja-JP" sz="1000" b="0" i="0" baseline="0">
              <a:solidFill>
                <a:schemeClr val="dk1"/>
              </a:solidFill>
              <a:effectLst/>
              <a:latin typeface="+mn-lt"/>
              <a:ea typeface="+mn-ea"/>
              <a:cs typeface="+mn-cs"/>
            </a:rPr>
            <a:t>しかし今後、交付税の一本算定化に伴う財源不足等により、基金残高の減少が見込まれる。</a:t>
          </a:r>
          <a:endParaRPr lang="ja-JP" altLang="ja-JP" sz="1100">
            <a:effectLst/>
          </a:endParaRPr>
        </a:p>
        <a:p>
          <a:pPr rtl="0"/>
          <a:r>
            <a:rPr lang="ja-JP" altLang="ja-JP" sz="1000" b="0" i="0" baseline="0">
              <a:solidFill>
                <a:schemeClr val="dk1"/>
              </a:solidFill>
              <a:effectLst/>
              <a:latin typeface="+mn-lt"/>
              <a:ea typeface="+mn-ea"/>
              <a:cs typeface="+mn-cs"/>
            </a:rPr>
            <a:t>□実質収支額</a:t>
          </a:r>
          <a:endParaRPr lang="ja-JP" altLang="ja-JP" sz="1100">
            <a:effectLst/>
          </a:endParaRPr>
        </a:p>
        <a:p>
          <a:pPr rtl="0"/>
          <a:r>
            <a:rPr lang="ja-JP" altLang="ja-JP" sz="1000" b="0" i="0" baseline="0">
              <a:solidFill>
                <a:schemeClr val="dk1"/>
              </a:solidFill>
              <a:effectLst/>
              <a:latin typeface="+mn-lt"/>
              <a:ea typeface="+mn-ea"/>
              <a:cs typeface="+mn-cs"/>
            </a:rPr>
            <a:t>　実質収支額は、前年度より</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ポイント減少したが、良好な状態と思われる。</a:t>
          </a:r>
          <a:endParaRPr lang="ja-JP" altLang="ja-JP" sz="1100">
            <a:effectLst/>
          </a:endParaRPr>
        </a:p>
        <a:p>
          <a:pPr rtl="0"/>
          <a:r>
            <a:rPr lang="ja-JP" altLang="ja-JP" sz="1000" b="0" i="0" baseline="0">
              <a:solidFill>
                <a:schemeClr val="dk1"/>
              </a:solidFill>
              <a:effectLst/>
              <a:latin typeface="+mn-lt"/>
              <a:ea typeface="+mn-ea"/>
              <a:cs typeface="+mn-cs"/>
            </a:rPr>
            <a:t>□実質単年度収支</a:t>
          </a:r>
          <a:endParaRPr lang="ja-JP" altLang="ja-JP" sz="1100">
            <a:effectLst/>
          </a:endParaRPr>
        </a:p>
        <a:p>
          <a:pPr rtl="0"/>
          <a:r>
            <a:rPr lang="ja-JP" altLang="ja-JP" sz="1000" b="0" i="0" baseline="0">
              <a:solidFill>
                <a:schemeClr val="dk1"/>
              </a:solidFill>
              <a:effectLst/>
              <a:latin typeface="+mn-lt"/>
              <a:ea typeface="+mn-ea"/>
              <a:cs typeface="+mn-cs"/>
            </a:rPr>
            <a:t>　単年度収支は、</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年度赤字となったが、</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年度は黒字となった。</a:t>
          </a:r>
          <a:endParaRPr lang="ja-JP" altLang="ja-JP" sz="1100">
            <a:effectLst/>
          </a:endParaRPr>
        </a:p>
        <a:p>
          <a:pPr rtl="0"/>
          <a:r>
            <a:rPr lang="ja-JP" altLang="ja-JP" sz="1000" b="0" i="0" baseline="0">
              <a:solidFill>
                <a:schemeClr val="dk1"/>
              </a:solidFill>
              <a:effectLst/>
              <a:latin typeface="+mn-lt"/>
              <a:ea typeface="+mn-ea"/>
              <a:cs typeface="+mn-cs"/>
            </a:rPr>
            <a:t>□今後の対応</a:t>
          </a:r>
          <a:endParaRPr lang="ja-JP" altLang="ja-JP" sz="1100">
            <a:effectLst/>
          </a:endParaRPr>
        </a:p>
        <a:p>
          <a:pPr rtl="0"/>
          <a:r>
            <a:rPr lang="ja-JP" altLang="ja-JP" sz="10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翌年度</a:t>
          </a:r>
          <a:r>
            <a:rPr lang="ja-JP" altLang="ja-JP" sz="1000" b="0" i="0" baseline="0">
              <a:solidFill>
                <a:schemeClr val="dk1"/>
              </a:solidFill>
              <a:effectLst/>
              <a:latin typeface="+mn-lt"/>
              <a:ea typeface="+mn-ea"/>
              <a:cs typeface="+mn-cs"/>
            </a:rPr>
            <a:t>以降は、さらに堅実な財政運営となるよう努める。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□現状</a:t>
          </a:r>
          <a:endParaRPr lang="ja-JP" altLang="ja-JP" sz="1400">
            <a:effectLst/>
          </a:endParaRPr>
        </a:p>
        <a:p>
          <a:pPr rtl="0"/>
          <a:r>
            <a:rPr lang="ja-JP" altLang="ja-JP" sz="1100" b="0" i="0" baseline="0">
              <a:solidFill>
                <a:schemeClr val="dk1"/>
              </a:solidFill>
              <a:effectLst/>
              <a:latin typeface="+mn-lt"/>
              <a:ea typeface="+mn-ea"/>
              <a:cs typeface="+mn-cs"/>
            </a:rPr>
            <a:t>　一般会計及び全ての公営企業会計・特別会計で赤字は生じていない。</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各会計が独立採算を基本とした適正な財政経営、企業経営を行なっていく。また、税や料金等の見直しを適宜行いながら、一般会計からの基準外の繰入について将来的には回避するよう図っていく。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39377042</v>
      </c>
      <c r="BO4" s="409"/>
      <c r="BP4" s="409"/>
      <c r="BQ4" s="409"/>
      <c r="BR4" s="409"/>
      <c r="BS4" s="409"/>
      <c r="BT4" s="409"/>
      <c r="BU4" s="410"/>
      <c r="BV4" s="408">
        <v>38345044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8.6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37649681</v>
      </c>
      <c r="BO5" s="414"/>
      <c r="BP5" s="414"/>
      <c r="BQ5" s="414"/>
      <c r="BR5" s="414"/>
      <c r="BS5" s="414"/>
      <c r="BT5" s="414"/>
      <c r="BU5" s="415"/>
      <c r="BV5" s="413">
        <v>35398649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1727361</v>
      </c>
      <c r="BO6" s="414"/>
      <c r="BP6" s="414"/>
      <c r="BQ6" s="414"/>
      <c r="BR6" s="414"/>
      <c r="BS6" s="414"/>
      <c r="BT6" s="414"/>
      <c r="BU6" s="415"/>
      <c r="BV6" s="413">
        <v>2946395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95.1</v>
      </c>
      <c r="CU6" s="560"/>
      <c r="CV6" s="560"/>
      <c r="CW6" s="560"/>
      <c r="CX6" s="560"/>
      <c r="CY6" s="560"/>
      <c r="CZ6" s="560"/>
      <c r="DA6" s="561"/>
      <c r="DB6" s="559">
        <v>95.3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215492</v>
      </c>
      <c r="BO7" s="414"/>
      <c r="BP7" s="414"/>
      <c r="BQ7" s="414"/>
      <c r="BR7" s="414"/>
      <c r="BS7" s="414"/>
      <c r="BT7" s="414"/>
      <c r="BU7" s="415"/>
      <c r="BV7" s="413">
        <v>1197181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20213422</v>
      </c>
      <c r="CU7" s="414"/>
      <c r="CV7" s="414"/>
      <c r="CW7" s="414"/>
      <c r="CX7" s="414"/>
      <c r="CY7" s="414"/>
      <c r="CZ7" s="414"/>
      <c r="DA7" s="415"/>
      <c r="DB7" s="413">
        <v>20249711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1511869</v>
      </c>
      <c r="BO8" s="414"/>
      <c r="BP8" s="414"/>
      <c r="BQ8" s="414"/>
      <c r="BR8" s="414"/>
      <c r="BS8" s="414"/>
      <c r="BT8" s="414"/>
      <c r="BU8" s="415"/>
      <c r="BV8" s="413">
        <v>1749214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0.56999999999999995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69559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-237345</v>
      </c>
      <c r="BO9" s="414"/>
      <c r="BP9" s="414"/>
      <c r="BQ9" s="414"/>
      <c r="BR9" s="414"/>
      <c r="BS9" s="414"/>
      <c r="BT9" s="414"/>
      <c r="BU9" s="415"/>
      <c r="BV9" s="413">
        <v>367461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17.7</v>
      </c>
      <c r="CU9" s="384"/>
      <c r="CV9" s="384"/>
      <c r="CW9" s="384"/>
      <c r="CX9" s="384"/>
      <c r="CY9" s="384"/>
      <c r="CZ9" s="384"/>
      <c r="DA9" s="385"/>
      <c r="DB9" s="383">
        <v>18.600000000000001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70529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983077</v>
      </c>
      <c r="BO10" s="414"/>
      <c r="BP10" s="414"/>
      <c r="BQ10" s="414"/>
      <c r="BR10" s="414"/>
      <c r="BS10" s="414"/>
      <c r="BT10" s="414"/>
      <c r="BU10" s="415"/>
      <c r="BV10" s="413">
        <v>3222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384880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70771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900000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69876</v>
      </c>
      <c r="S13" s="515"/>
      <c r="T13" s="515"/>
      <c r="U13" s="515"/>
      <c r="V13" s="516"/>
      <c r="W13" s="502" t="s">
        <v>121</v>
      </c>
      <c r="X13" s="426"/>
      <c r="Y13" s="426"/>
      <c r="Z13" s="426"/>
      <c r="AA13" s="426"/>
      <c r="AB13" s="427"/>
      <c r="AC13" s="389">
        <v>5855</v>
      </c>
      <c r="AD13" s="390"/>
      <c r="AE13" s="390"/>
      <c r="AF13" s="390"/>
      <c r="AG13" s="391"/>
      <c r="AH13" s="389">
        <v>7439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745732</v>
      </c>
      <c r="BO13" s="414"/>
      <c r="BP13" s="414"/>
      <c r="BQ13" s="414"/>
      <c r="BR13" s="414"/>
      <c r="BS13" s="414"/>
      <c r="BT13" s="414"/>
      <c r="BU13" s="415"/>
      <c r="BV13" s="413">
        <v>-144437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13.4</v>
      </c>
      <c r="CU13" s="384"/>
      <c r="CV13" s="384"/>
      <c r="CW13" s="384"/>
      <c r="CX13" s="384"/>
      <c r="CY13" s="384"/>
      <c r="CZ13" s="384"/>
      <c r="DA13" s="385"/>
      <c r="DB13" s="383">
        <v>13.8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71038</v>
      </c>
      <c r="S14" s="515"/>
      <c r="T14" s="515"/>
      <c r="U14" s="515"/>
      <c r="V14" s="516"/>
      <c r="W14" s="517"/>
      <c r="X14" s="429"/>
      <c r="Y14" s="429"/>
      <c r="Z14" s="429"/>
      <c r="AA14" s="429"/>
      <c r="AB14" s="430"/>
      <c r="AC14" s="507">
        <v>17.2</v>
      </c>
      <c r="AD14" s="508"/>
      <c r="AE14" s="508"/>
      <c r="AF14" s="508"/>
      <c r="AG14" s="509"/>
      <c r="AH14" s="507">
        <v>19.2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77.599999999999994</v>
      </c>
      <c r="CU14" s="486"/>
      <c r="CV14" s="486"/>
      <c r="CW14" s="486"/>
      <c r="CX14" s="486"/>
      <c r="CY14" s="486"/>
      <c r="CZ14" s="486"/>
      <c r="DA14" s="487"/>
      <c r="DB14" s="518">
        <v>81.5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70181</v>
      </c>
      <c r="S15" s="515"/>
      <c r="T15" s="515"/>
      <c r="U15" s="515"/>
      <c r="V15" s="516"/>
      <c r="W15" s="502" t="s">
        <v>128</v>
      </c>
      <c r="X15" s="426"/>
      <c r="Y15" s="426"/>
      <c r="Z15" s="426"/>
      <c r="AA15" s="426"/>
      <c r="AB15" s="427"/>
      <c r="AC15" s="389">
        <v>7517</v>
      </c>
      <c r="AD15" s="390"/>
      <c r="AE15" s="390"/>
      <c r="AF15" s="390"/>
      <c r="AG15" s="391"/>
      <c r="AH15" s="389">
        <v>8719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7673509</v>
      </c>
      <c r="BO15" s="409"/>
      <c r="BP15" s="409"/>
      <c r="BQ15" s="409"/>
      <c r="BR15" s="409"/>
      <c r="BS15" s="409"/>
      <c r="BT15" s="409"/>
      <c r="BU15" s="410"/>
      <c r="BV15" s="408">
        <v>7446135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22.1</v>
      </c>
      <c r="AD16" s="508"/>
      <c r="AE16" s="508"/>
      <c r="AF16" s="508"/>
      <c r="AG16" s="509"/>
      <c r="AH16" s="507">
        <v>22.6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14285961</v>
      </c>
      <c r="BO16" s="414"/>
      <c r="BP16" s="414"/>
      <c r="BQ16" s="414"/>
      <c r="BR16" s="414"/>
      <c r="BS16" s="414"/>
      <c r="BT16" s="414"/>
      <c r="BU16" s="415"/>
      <c r="BV16" s="413">
        <v>13261708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20716</v>
      </c>
      <c r="AD17" s="390"/>
      <c r="AE17" s="390"/>
      <c r="AF17" s="390"/>
      <c r="AG17" s="391"/>
      <c r="AH17" s="389">
        <v>21878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9737920</v>
      </c>
      <c r="BO17" s="414"/>
      <c r="BP17" s="414"/>
      <c r="BQ17" s="414"/>
      <c r="BR17" s="414"/>
      <c r="BS17" s="414"/>
      <c r="BT17" s="414"/>
      <c r="BU17" s="415"/>
      <c r="BV17" s="413">
        <v>9562189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201.92</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56.6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18503032</v>
      </c>
      <c r="BO18" s="414"/>
      <c r="BP18" s="414"/>
      <c r="BQ18" s="414"/>
      <c r="BR18" s="414"/>
      <c r="BS18" s="414"/>
      <c r="BT18" s="414"/>
      <c r="BU18" s="415"/>
      <c r="BV18" s="413">
        <v>18177691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344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24294170</v>
      </c>
      <c r="BO19" s="414"/>
      <c r="BP19" s="414"/>
      <c r="BQ19" s="414"/>
      <c r="BR19" s="414"/>
      <c r="BS19" s="414"/>
      <c r="BT19" s="414"/>
      <c r="BU19" s="415"/>
      <c r="BV19" s="413">
        <v>24687352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26268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43915933</v>
      </c>
      <c r="BO23" s="414"/>
      <c r="BP23" s="414"/>
      <c r="BQ23" s="414"/>
      <c r="BR23" s="414"/>
      <c r="BS23" s="414"/>
      <c r="BT23" s="414"/>
      <c r="BU23" s="415"/>
      <c r="BV23" s="413">
        <v>42167584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8400</v>
      </c>
      <c r="R24" s="390"/>
      <c r="S24" s="390"/>
      <c r="T24" s="390"/>
      <c r="U24" s="390"/>
      <c r="V24" s="391"/>
      <c r="W24" s="455"/>
      <c r="X24" s="446"/>
      <c r="Y24" s="447"/>
      <c r="Z24" s="386" t="s">
        <v>151</v>
      </c>
      <c r="AA24" s="387"/>
      <c r="AB24" s="387"/>
      <c r="AC24" s="387"/>
      <c r="AD24" s="387"/>
      <c r="AE24" s="387"/>
      <c r="AF24" s="387"/>
      <c r="AG24" s="388"/>
      <c r="AH24" s="389">
        <v>544</v>
      </c>
      <c r="AI24" s="390"/>
      <c r="AJ24" s="390"/>
      <c r="AK24" s="390"/>
      <c r="AL24" s="391"/>
      <c r="AM24" s="389">
        <v>1700000</v>
      </c>
      <c r="AN24" s="390"/>
      <c r="AO24" s="390"/>
      <c r="AP24" s="390"/>
      <c r="AQ24" s="390"/>
      <c r="AR24" s="391"/>
      <c r="AS24" s="389">
        <v>3125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23386280</v>
      </c>
      <c r="BO24" s="414"/>
      <c r="BP24" s="414"/>
      <c r="BQ24" s="414"/>
      <c r="BR24" s="414"/>
      <c r="BS24" s="414"/>
      <c r="BT24" s="414"/>
      <c r="BU24" s="415"/>
      <c r="BV24" s="413">
        <v>23884168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6500</v>
      </c>
      <c r="R25" s="390"/>
      <c r="S25" s="390"/>
      <c r="T25" s="390"/>
      <c r="U25" s="390"/>
      <c r="V25" s="391"/>
      <c r="W25" s="455"/>
      <c r="X25" s="446"/>
      <c r="Y25" s="447"/>
      <c r="Z25" s="386" t="s">
        <v>154</v>
      </c>
      <c r="AA25" s="387"/>
      <c r="AB25" s="387"/>
      <c r="AC25" s="387"/>
      <c r="AD25" s="387"/>
      <c r="AE25" s="387"/>
      <c r="AF25" s="387"/>
      <c r="AG25" s="388"/>
      <c r="AH25" s="389">
        <v>87</v>
      </c>
      <c r="AI25" s="390"/>
      <c r="AJ25" s="390"/>
      <c r="AK25" s="390"/>
      <c r="AL25" s="391"/>
      <c r="AM25" s="389">
        <v>258912</v>
      </c>
      <c r="AN25" s="390"/>
      <c r="AO25" s="390"/>
      <c r="AP25" s="390"/>
      <c r="AQ25" s="390"/>
      <c r="AR25" s="391"/>
      <c r="AS25" s="389">
        <v>2976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1102073</v>
      </c>
      <c r="BO25" s="409"/>
      <c r="BP25" s="409"/>
      <c r="BQ25" s="409"/>
      <c r="BR25" s="409"/>
      <c r="BS25" s="409"/>
      <c r="BT25" s="409"/>
      <c r="BU25" s="410"/>
      <c r="BV25" s="408">
        <v>1181498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5900</v>
      </c>
      <c r="R26" s="390"/>
      <c r="S26" s="390"/>
      <c r="T26" s="390"/>
      <c r="U26" s="390"/>
      <c r="V26" s="391"/>
      <c r="W26" s="455"/>
      <c r="X26" s="446"/>
      <c r="Y26" s="447"/>
      <c r="Z26" s="386" t="s">
        <v>157</v>
      </c>
      <c r="AA26" s="468"/>
      <c r="AB26" s="468"/>
      <c r="AC26" s="468"/>
      <c r="AD26" s="468"/>
      <c r="AE26" s="468"/>
      <c r="AF26" s="468"/>
      <c r="AG26" s="469"/>
      <c r="AH26" s="389">
        <v>27</v>
      </c>
      <c r="AI26" s="390"/>
      <c r="AJ26" s="390"/>
      <c r="AK26" s="390"/>
      <c r="AL26" s="391"/>
      <c r="AM26" s="389">
        <v>74034</v>
      </c>
      <c r="AN26" s="390"/>
      <c r="AO26" s="390"/>
      <c r="AP26" s="390"/>
      <c r="AQ26" s="390"/>
      <c r="AR26" s="391"/>
      <c r="AS26" s="389">
        <v>2742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4000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941644</v>
      </c>
      <c r="BO27" s="417"/>
      <c r="BP27" s="417"/>
      <c r="BQ27" s="417"/>
      <c r="BR27" s="417"/>
      <c r="BS27" s="417"/>
      <c r="BT27" s="417"/>
      <c r="BU27" s="418"/>
      <c r="BV27" s="416">
        <v>941644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3700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3891902</v>
      </c>
      <c r="BO28" s="409"/>
      <c r="BP28" s="409"/>
      <c r="BQ28" s="409"/>
      <c r="BR28" s="409"/>
      <c r="BS28" s="409"/>
      <c r="BT28" s="409"/>
      <c r="BU28" s="410"/>
      <c r="BV28" s="408">
        <v>2908825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3600</v>
      </c>
      <c r="R29" s="390"/>
      <c r="S29" s="390"/>
      <c r="T29" s="390"/>
      <c r="U29" s="390"/>
      <c r="V29" s="391"/>
      <c r="W29" s="456"/>
      <c r="X29" s="457"/>
      <c r="Y29" s="458"/>
      <c r="Z29" s="386" t="s">
        <v>168</v>
      </c>
      <c r="AA29" s="387"/>
      <c r="AB29" s="387"/>
      <c r="AC29" s="387"/>
      <c r="AD29" s="387"/>
      <c r="AE29" s="387"/>
      <c r="AF29" s="387"/>
      <c r="AG29" s="388"/>
      <c r="AH29" s="389">
        <v>546</v>
      </c>
      <c r="AI29" s="390"/>
      <c r="AJ29" s="390"/>
      <c r="AK29" s="390"/>
      <c r="AL29" s="391"/>
      <c r="AM29" s="389">
        <v>1705010</v>
      </c>
      <c r="AN29" s="390"/>
      <c r="AO29" s="390"/>
      <c r="AP29" s="390"/>
      <c r="AQ29" s="390"/>
      <c r="AR29" s="391"/>
      <c r="AS29" s="389">
        <v>3123</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1788576</v>
      </c>
      <c r="BO29" s="414"/>
      <c r="BP29" s="414"/>
      <c r="BQ29" s="414"/>
      <c r="BR29" s="414"/>
      <c r="BS29" s="414"/>
      <c r="BT29" s="414"/>
      <c r="BU29" s="415"/>
      <c r="BV29" s="413">
        <v>1787560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10637887</v>
      </c>
      <c r="BO30" s="417"/>
      <c r="BP30" s="417"/>
      <c r="BQ30" s="417"/>
      <c r="BR30" s="417"/>
      <c r="BS30" s="417"/>
      <c r="BT30" s="417"/>
      <c r="BU30" s="418"/>
      <c r="BV30" s="416">
        <v>10629484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東八代広域行政事務組合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公益財団法人　ふえふき文化・スポーツ振興財団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春日居地区温泉給湯事業会計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公共下水道特別会計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東山梨行政事務組合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農業集落排水特別会計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東山梨環境衛生組合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釈迦堂遺跡博物館組合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甲府・峡東ごみ処理施設事務組合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峡東地域広域水道企業団</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山梨県市町村総合事務組合
（普通会計）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山梨県市町村総合事務組合
（電子化事業及び会館管理・研修事業特別会計）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山梨県市町村総合事務組合
（一般廃棄物最終処分場事業特別会計）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山梨県市町村総合事務組合
（交通災害共済事業特別会計）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527</v>
      </c>
      <c r="D34" s="1181"/>
      <c r="E34" s="1182"/>
      <c r="F34" s="32">
        <v>5.88</v>
      </c>
      <c r="G34" s="33">
        <v>5.76</v>
      </c>
      <c r="H34" s="33">
        <v>6.81</v>
      </c>
      <c r="I34" s="33">
        <v>8.6300000000000008</v>
      </c>
      <c r="J34" s="34">
        <v>7.47</v>
      </c>
      <c r="K34" s="22"/>
      <c r="L34" s="22"/>
      <c r="M34" s="22"/>
      <c r="N34" s="22"/>
      <c r="O34" s="22"/>
      <c r="P34" s="22"/>
    </row>
    <row r="35" spans="1:16" ht="39" customHeight="1">
      <c r="A35" s="22"/>
      <c r="B35" s="35"/>
      <c r="C35" s="1175" t="s">
        <v>528</v>
      </c>
      <c r="D35" s="1176"/>
      <c r="E35" s="1177"/>
      <c r="F35" s="36">
        <v>3.09</v>
      </c>
      <c r="G35" s="37">
        <v>2.93</v>
      </c>
      <c r="H35" s="37">
        <v>3.61</v>
      </c>
      <c r="I35" s="37">
        <v>3.92</v>
      </c>
      <c r="J35" s="38">
        <v>3.86</v>
      </c>
      <c r="K35" s="22"/>
      <c r="L35" s="22"/>
      <c r="M35" s="22"/>
      <c r="N35" s="22"/>
      <c r="O35" s="22"/>
      <c r="P35" s="22"/>
    </row>
    <row r="36" spans="1:16" ht="39" customHeight="1">
      <c r="A36" s="22"/>
      <c r="B36" s="35"/>
      <c r="C36" s="1175" t="s">
        <v>529</v>
      </c>
      <c r="D36" s="1176"/>
      <c r="E36" s="1177"/>
      <c r="F36" s="36">
        <v>1.1399999999999999</v>
      </c>
      <c r="G36" s="37">
        <v>1.26</v>
      </c>
      <c r="H36" s="37">
        <v>1.36</v>
      </c>
      <c r="I36" s="37">
        <v>1.48</v>
      </c>
      <c r="J36" s="38">
        <v>1.56</v>
      </c>
      <c r="K36" s="22"/>
      <c r="L36" s="22"/>
      <c r="M36" s="22"/>
      <c r="N36" s="22"/>
      <c r="O36" s="22"/>
      <c r="P36" s="22"/>
    </row>
    <row r="37" spans="1:16" ht="39" customHeight="1">
      <c r="A37" s="22"/>
      <c r="B37" s="35"/>
      <c r="C37" s="1175" t="s">
        <v>530</v>
      </c>
      <c r="D37" s="1176"/>
      <c r="E37" s="1177"/>
      <c r="F37" s="36">
        <v>1.58</v>
      </c>
      <c r="G37" s="37">
        <v>1.4</v>
      </c>
      <c r="H37" s="37">
        <v>0.98</v>
      </c>
      <c r="I37" s="37">
        <v>0.88</v>
      </c>
      <c r="J37" s="38">
        <v>0.86</v>
      </c>
      <c r="K37" s="22"/>
      <c r="L37" s="22"/>
      <c r="M37" s="22"/>
      <c r="N37" s="22"/>
      <c r="O37" s="22"/>
      <c r="P37" s="22"/>
    </row>
    <row r="38" spans="1:16" ht="39" customHeight="1">
      <c r="A38" s="22"/>
      <c r="B38" s="35"/>
      <c r="C38" s="1175" t="s">
        <v>531</v>
      </c>
      <c r="D38" s="1176"/>
      <c r="E38" s="1177"/>
      <c r="F38" s="36">
        <v>0.63</v>
      </c>
      <c r="G38" s="37">
        <v>0.27</v>
      </c>
      <c r="H38" s="37">
        <v>0.31</v>
      </c>
      <c r="I38" s="37">
        <v>0.59</v>
      </c>
      <c r="J38" s="38">
        <v>0.5</v>
      </c>
      <c r="K38" s="22"/>
      <c r="L38" s="22"/>
      <c r="M38" s="22"/>
      <c r="N38" s="22"/>
      <c r="O38" s="22"/>
      <c r="P38" s="22"/>
    </row>
    <row r="39" spans="1:16" ht="39" customHeight="1">
      <c r="A39" s="22"/>
      <c r="B39" s="35"/>
      <c r="C39" s="1175" t="s">
        <v>532</v>
      </c>
      <c r="D39" s="1176"/>
      <c r="E39" s="1177"/>
      <c r="F39" s="36">
        <v>0.08</v>
      </c>
      <c r="G39" s="37">
        <v>0.12</v>
      </c>
      <c r="H39" s="37">
        <v>0.2</v>
      </c>
      <c r="I39" s="37">
        <v>0.16</v>
      </c>
      <c r="J39" s="38">
        <v>0.31</v>
      </c>
      <c r="K39" s="22"/>
      <c r="L39" s="22"/>
      <c r="M39" s="22"/>
      <c r="N39" s="22"/>
      <c r="O39" s="22"/>
      <c r="P39" s="22"/>
    </row>
    <row r="40" spans="1:16" ht="39" customHeight="1">
      <c r="A40" s="22"/>
      <c r="B40" s="35"/>
      <c r="C40" s="1175" t="s">
        <v>533</v>
      </c>
      <c r="D40" s="1176"/>
      <c r="E40" s="1177"/>
      <c r="F40" s="36">
        <v>0.02</v>
      </c>
      <c r="G40" s="37">
        <v>0</v>
      </c>
      <c r="H40" s="37">
        <v>0</v>
      </c>
      <c r="I40" s="37">
        <v>0</v>
      </c>
      <c r="J40" s="38">
        <v>0.03</v>
      </c>
      <c r="K40" s="22"/>
      <c r="L40" s="22"/>
      <c r="M40" s="22"/>
      <c r="N40" s="22"/>
      <c r="O40" s="22"/>
      <c r="P40" s="22"/>
    </row>
    <row r="41" spans="1:16" ht="39" customHeight="1">
      <c r="A41" s="22"/>
      <c r="B41" s="35"/>
      <c r="C41" s="1175" t="s">
        <v>534</v>
      </c>
      <c r="D41" s="1176"/>
      <c r="E41" s="1177"/>
      <c r="F41" s="36">
        <v>0.04</v>
      </c>
      <c r="G41" s="37">
        <v>0.02</v>
      </c>
      <c r="H41" s="37">
        <v>0.01</v>
      </c>
      <c r="I41" s="37">
        <v>0.02</v>
      </c>
      <c r="J41" s="38">
        <v>0.02</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0.03</v>
      </c>
      <c r="G43" s="42">
        <v>0.03</v>
      </c>
      <c r="H43" s="42">
        <v>0.02</v>
      </c>
      <c r="I43" s="42">
        <v>0.05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3742</v>
      </c>
      <c r="L45" s="60">
        <v>3889</v>
      </c>
      <c r="M45" s="60">
        <v>4044</v>
      </c>
      <c r="N45" s="60">
        <v>4241</v>
      </c>
      <c r="O45" s="61">
        <v>4341</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1807</v>
      </c>
      <c r="L48" s="64">
        <v>1785</v>
      </c>
      <c r="M48" s="64">
        <v>1815</v>
      </c>
      <c r="N48" s="64">
        <v>1804</v>
      </c>
      <c r="O48" s="65">
        <v>1752</v>
      </c>
      <c r="P48" s="48"/>
      <c r="Q48" s="48"/>
      <c r="R48" s="48"/>
      <c r="S48" s="48"/>
      <c r="T48" s="48"/>
      <c r="U48" s="48"/>
    </row>
    <row r="49" spans="1:21" ht="30.75" customHeight="1">
      <c r="A49" s="48"/>
      <c r="B49" s="1193"/>
      <c r="C49" s="1194"/>
      <c r="D49" s="62"/>
      <c r="E49" s="1185" t="s">
        <v>16</v>
      </c>
      <c r="F49" s="1185"/>
      <c r="G49" s="1185"/>
      <c r="H49" s="1185"/>
      <c r="I49" s="1185"/>
      <c r="J49" s="1186"/>
      <c r="K49" s="63">
        <v>87</v>
      </c>
      <c r="L49" s="64">
        <v>104</v>
      </c>
      <c r="M49" s="64">
        <v>65</v>
      </c>
      <c r="N49" s="64">
        <v>12</v>
      </c>
      <c r="O49" s="65">
        <v>13</v>
      </c>
      <c r="P49" s="48"/>
      <c r="Q49" s="48"/>
      <c r="R49" s="48"/>
      <c r="S49" s="48"/>
      <c r="T49" s="48"/>
      <c r="U49" s="48"/>
    </row>
    <row r="50" spans="1:21" ht="30.75" customHeight="1">
      <c r="A50" s="48"/>
      <c r="B50" s="1193"/>
      <c r="C50" s="1194"/>
      <c r="D50" s="62"/>
      <c r="E50" s="1185" t="s">
        <v>17</v>
      </c>
      <c r="F50" s="1185"/>
      <c r="G50" s="1185"/>
      <c r="H50" s="1185"/>
      <c r="I50" s="1185"/>
      <c r="J50" s="1186"/>
      <c r="K50" s="63">
        <v>36</v>
      </c>
      <c r="L50" s="64">
        <v>32</v>
      </c>
      <c r="M50" s="64">
        <v>29</v>
      </c>
      <c r="N50" s="64">
        <v>25</v>
      </c>
      <c r="O50" s="65">
        <v>20</v>
      </c>
      <c r="P50" s="48"/>
      <c r="Q50" s="48"/>
      <c r="R50" s="48"/>
      <c r="S50" s="48"/>
      <c r="T50" s="48"/>
      <c r="U50" s="48"/>
    </row>
    <row r="51" spans="1:21" ht="30.75" customHeight="1">
      <c r="A51" s="48"/>
      <c r="B51" s="1195"/>
      <c r="C51" s="1196"/>
      <c r="D51" s="66"/>
      <c r="E51" s="1185" t="s">
        <v>18</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3240</v>
      </c>
      <c r="L52" s="64">
        <v>3439</v>
      </c>
      <c r="M52" s="64">
        <v>3587</v>
      </c>
      <c r="N52" s="64">
        <v>3913</v>
      </c>
      <c r="O52" s="65">
        <v>3996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2433</v>
      </c>
      <c r="L53" s="69">
        <v>2371</v>
      </c>
      <c r="M53" s="69">
        <v>2366</v>
      </c>
      <c r="N53" s="69">
        <v>2169</v>
      </c>
      <c r="O53" s="70">
        <v>2130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1" t="s">
        <v>24</v>
      </c>
      <c r="C41" s="1212"/>
      <c r="D41" s="81"/>
      <c r="E41" s="1213" t="s">
        <v>25</v>
      </c>
      <c r="F41" s="1213"/>
      <c r="G41" s="1213"/>
      <c r="H41" s="1214"/>
      <c r="I41" s="82">
        <v>37734</v>
      </c>
      <c r="J41" s="83">
        <v>39086</v>
      </c>
      <c r="K41" s="83">
        <v>40313</v>
      </c>
      <c r="L41" s="83">
        <v>42168</v>
      </c>
      <c r="M41" s="84">
        <v>43916</v>
      </c>
    </row>
    <row r="42" spans="2:13" ht="27.75" customHeight="1">
      <c r="B42" s="1201"/>
      <c r="C42" s="1202"/>
      <c r="D42" s="85"/>
      <c r="E42" s="1205" t="s">
        <v>26</v>
      </c>
      <c r="F42" s="1205"/>
      <c r="G42" s="1205"/>
      <c r="H42" s="1206"/>
      <c r="I42" s="86">
        <v>1678</v>
      </c>
      <c r="J42" s="87">
        <v>1158</v>
      </c>
      <c r="K42" s="87">
        <v>1143</v>
      </c>
      <c r="L42" s="87">
        <v>1087</v>
      </c>
      <c r="M42" s="88">
        <v>1029</v>
      </c>
    </row>
    <row r="43" spans="2:13" ht="27.75" customHeight="1">
      <c r="B43" s="1201"/>
      <c r="C43" s="1202"/>
      <c r="D43" s="85"/>
      <c r="E43" s="1205" t="s">
        <v>27</v>
      </c>
      <c r="F43" s="1205"/>
      <c r="G43" s="1205"/>
      <c r="H43" s="1206"/>
      <c r="I43" s="86">
        <v>21486</v>
      </c>
      <c r="J43" s="87">
        <v>19639</v>
      </c>
      <c r="K43" s="87">
        <v>20001</v>
      </c>
      <c r="L43" s="87">
        <v>19576</v>
      </c>
      <c r="M43" s="88">
        <v>18726</v>
      </c>
    </row>
    <row r="44" spans="2:13" ht="27.75" customHeight="1">
      <c r="B44" s="1201"/>
      <c r="C44" s="1202"/>
      <c r="D44" s="85"/>
      <c r="E44" s="1205" t="s">
        <v>28</v>
      </c>
      <c r="F44" s="1205"/>
      <c r="G44" s="1205"/>
      <c r="H44" s="1206"/>
      <c r="I44" s="86">
        <v>251</v>
      </c>
      <c r="J44" s="87">
        <v>160</v>
      </c>
      <c r="K44" s="87">
        <v>122</v>
      </c>
      <c r="L44" s="87">
        <v>127</v>
      </c>
      <c r="M44" s="88">
        <v>122</v>
      </c>
    </row>
    <row r="45" spans="2:13" ht="27.75" customHeight="1">
      <c r="B45" s="1201"/>
      <c r="C45" s="1202"/>
      <c r="D45" s="85"/>
      <c r="E45" s="1205" t="s">
        <v>29</v>
      </c>
      <c r="F45" s="1205"/>
      <c r="G45" s="1205"/>
      <c r="H45" s="1206"/>
      <c r="I45" s="86">
        <v>5200</v>
      </c>
      <c r="J45" s="87">
        <v>5265</v>
      </c>
      <c r="K45" s="87">
        <v>5009</v>
      </c>
      <c r="L45" s="87">
        <v>4878</v>
      </c>
      <c r="M45" s="88">
        <v>5099</v>
      </c>
    </row>
    <row r="46" spans="2:13" ht="27.75" customHeight="1">
      <c r="B46" s="1201"/>
      <c r="C46" s="1202"/>
      <c r="D46" s="85"/>
      <c r="E46" s="1205" t="s">
        <v>30</v>
      </c>
      <c r="F46" s="1205"/>
      <c r="G46" s="1205"/>
      <c r="H46" s="1206"/>
      <c r="I46" s="86">
        <v>45</v>
      </c>
      <c r="J46" s="87">
        <v>33</v>
      </c>
      <c r="K46" s="87">
        <v>24</v>
      </c>
      <c r="L46" s="87">
        <v>18</v>
      </c>
      <c r="M46" s="88">
        <v>14</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12262</v>
      </c>
      <c r="J49" s="87">
        <v>12725</v>
      </c>
      <c r="K49" s="87">
        <v>13081</v>
      </c>
      <c r="L49" s="87">
        <v>12217</v>
      </c>
      <c r="M49" s="88">
        <v>12868</v>
      </c>
    </row>
    <row r="50" spans="2:13" ht="27.75" customHeight="1">
      <c r="B50" s="1201"/>
      <c r="C50" s="1202"/>
      <c r="D50" s="85"/>
      <c r="E50" s="1205" t="s">
        <v>35</v>
      </c>
      <c r="F50" s="1205"/>
      <c r="G50" s="1205"/>
      <c r="H50" s="1206"/>
      <c r="I50" s="86">
        <v>1300</v>
      </c>
      <c r="J50" s="87">
        <v>430</v>
      </c>
      <c r="K50" s="87">
        <v>366</v>
      </c>
      <c r="L50" s="87">
        <v>297</v>
      </c>
      <c r="M50" s="88">
        <v>251</v>
      </c>
    </row>
    <row r="51" spans="2:13" ht="27.75" customHeight="1">
      <c r="B51" s="1203"/>
      <c r="C51" s="1204"/>
      <c r="D51" s="85"/>
      <c r="E51" s="1205" t="s">
        <v>36</v>
      </c>
      <c r="F51" s="1205"/>
      <c r="G51" s="1205"/>
      <c r="H51" s="1206"/>
      <c r="I51" s="86">
        <v>38271</v>
      </c>
      <c r="J51" s="87">
        <v>39539</v>
      </c>
      <c r="K51" s="87">
        <v>40701</v>
      </c>
      <c r="L51" s="87">
        <v>41985</v>
      </c>
      <c r="M51" s="88">
        <v>43151</v>
      </c>
    </row>
    <row r="52" spans="2:13" ht="27.75" customHeight="1" thickBot="1">
      <c r="B52" s="1207" t="s">
        <v>37</v>
      </c>
      <c r="C52" s="1208"/>
      <c r="D52" s="90"/>
      <c r="E52" s="1209" t="s">
        <v>38</v>
      </c>
      <c r="F52" s="1209"/>
      <c r="G52" s="1209"/>
      <c r="H52" s="1210"/>
      <c r="I52" s="91">
        <v>14561</v>
      </c>
      <c r="J52" s="92">
        <v>12647</v>
      </c>
      <c r="K52" s="92">
        <v>12463</v>
      </c>
      <c r="L52" s="92">
        <v>13354</v>
      </c>
      <c r="M52" s="93">
        <v>12634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558</v>
      </c>
      <c r="H55" s="1241"/>
      <c r="I55" s="1237" t="s">
        <v>556</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555</v>
      </c>
      <c r="H73" s="1228"/>
      <c r="I73" s="1233" t="s">
        <v>556</v>
      </c>
      <c r="J73" s="1233"/>
      <c r="K73" s="1248">
        <v>85.8</v>
      </c>
      <c r="L73" s="1248">
        <v>75.7</v>
      </c>
      <c r="M73" s="1236">
        <v>74.400000000000006</v>
      </c>
      <c r="N73" s="1236">
        <v>81.5</v>
      </c>
      <c r="O73" s="1236">
        <v>77.599999999999994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13.9</v>
      </c>
      <c r="L75" s="1249">
        <v>14.2</v>
      </c>
      <c r="M75" s="1249">
        <v>14.2</v>
      </c>
      <c r="N75" s="1249">
        <v>13.8</v>
      </c>
      <c r="O75" s="1249">
        <v>13.4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558</v>
      </c>
      <c r="H77" s="1241"/>
      <c r="I77" s="1237" t="s">
        <v>556</v>
      </c>
      <c r="J77" s="1237"/>
      <c r="K77" s="1248">
        <v>69.2</v>
      </c>
      <c r="L77" s="1248">
        <v>58.2</v>
      </c>
      <c r="M77" s="1236">
        <v>50.3</v>
      </c>
      <c r="N77" s="1236">
        <v>45.9</v>
      </c>
      <c r="O77" s="1236">
        <v>39</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561</v>
      </c>
      <c r="J79" s="1246"/>
      <c r="K79" s="1251">
        <v>11.1</v>
      </c>
      <c r="L79" s="1251">
        <v>10.3</v>
      </c>
      <c r="M79" s="1251">
        <v>9.6</v>
      </c>
      <c r="N79" s="1251">
        <v>8.8000000000000007</v>
      </c>
      <c r="O79" s="1251">
        <v>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83441</v>
      </c>
      <c r="E3" s="116"/>
      <c r="F3" s="117">
        <v>47569</v>
      </c>
      <c r="G3" s="118"/>
      <c r="H3" s="119"/>
    </row>
    <row r="4" spans="1:8">
      <c r="A4" s="120"/>
      <c r="B4" s="121"/>
      <c r="C4" s="122"/>
      <c r="D4" s="123">
        <v>52671</v>
      </c>
      <c r="E4" s="124"/>
      <c r="F4" s="125">
        <v>26255</v>
      </c>
      <c r="G4" s="126"/>
      <c r="H4" s="127"/>
    </row>
    <row r="5" spans="1:8">
      <c r="A5" s="108" t="s">
        <v>515</v>
      </c>
      <c r="B5" s="113"/>
      <c r="C5" s="114"/>
      <c r="D5" s="115">
        <v>79223</v>
      </c>
      <c r="E5" s="116"/>
      <c r="F5" s="117">
        <v>50880</v>
      </c>
      <c r="G5" s="118"/>
      <c r="H5" s="119"/>
    </row>
    <row r="6" spans="1:8">
      <c r="A6" s="120"/>
      <c r="B6" s="121"/>
      <c r="C6" s="122"/>
      <c r="D6" s="123">
        <v>43213</v>
      </c>
      <c r="E6" s="124"/>
      <c r="F6" s="125">
        <v>26879</v>
      </c>
      <c r="G6" s="126"/>
      <c r="H6" s="127"/>
    </row>
    <row r="7" spans="1:8">
      <c r="A7" s="108" t="s">
        <v>516</v>
      </c>
      <c r="B7" s="113"/>
      <c r="C7" s="114"/>
      <c r="D7" s="115">
        <v>77896</v>
      </c>
      <c r="E7" s="116"/>
      <c r="F7" s="117">
        <v>63956</v>
      </c>
      <c r="G7" s="118"/>
      <c r="H7" s="119"/>
    </row>
    <row r="8" spans="1:8">
      <c r="A8" s="120"/>
      <c r="B8" s="121"/>
      <c r="C8" s="122"/>
      <c r="D8" s="123">
        <v>50033</v>
      </c>
      <c r="E8" s="124"/>
      <c r="F8" s="125">
        <v>29239</v>
      </c>
      <c r="G8" s="126"/>
      <c r="H8" s="127"/>
    </row>
    <row r="9" spans="1:8">
      <c r="A9" s="108" t="s">
        <v>517</v>
      </c>
      <c r="B9" s="113"/>
      <c r="C9" s="114"/>
      <c r="D9" s="115">
        <v>105217</v>
      </c>
      <c r="E9" s="116"/>
      <c r="F9" s="117">
        <v>66255</v>
      </c>
      <c r="G9" s="118"/>
      <c r="H9" s="119"/>
    </row>
    <row r="10" spans="1:8">
      <c r="A10" s="120"/>
      <c r="B10" s="121"/>
      <c r="C10" s="122"/>
      <c r="D10" s="123">
        <v>53086</v>
      </c>
      <c r="E10" s="124"/>
      <c r="F10" s="125">
        <v>31822</v>
      </c>
      <c r="G10" s="126"/>
      <c r="H10" s="127"/>
    </row>
    <row r="11" spans="1:8">
      <c r="A11" s="108" t="s">
        <v>518</v>
      </c>
      <c r="B11" s="113"/>
      <c r="C11" s="114"/>
      <c r="D11" s="115">
        <v>86585</v>
      </c>
      <c r="E11" s="116"/>
      <c r="F11" s="117">
        <v>92247</v>
      </c>
      <c r="G11" s="118"/>
      <c r="H11" s="119"/>
    </row>
    <row r="12" spans="1:8">
      <c r="A12" s="120"/>
      <c r="B12" s="121"/>
      <c r="C12" s="128"/>
      <c r="D12" s="123">
        <v>43836</v>
      </c>
      <c r="E12" s="124"/>
      <c r="F12" s="125">
        <v>37204</v>
      </c>
      <c r="G12" s="126"/>
      <c r="H12" s="127"/>
    </row>
    <row r="13" spans="1:8">
      <c r="A13" s="108"/>
      <c r="B13" s="113"/>
      <c r="C13" s="129"/>
      <c r="D13" s="130">
        <v>86472</v>
      </c>
      <c r="E13" s="131"/>
      <c r="F13" s="132">
        <v>64181</v>
      </c>
      <c r="G13" s="133"/>
      <c r="H13" s="119"/>
    </row>
    <row r="14" spans="1:8">
      <c r="A14" s="120"/>
      <c r="B14" s="121"/>
      <c r="C14" s="122"/>
      <c r="D14" s="123">
        <v>48568</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5.89</v>
      </c>
      <c r="C19" s="134">
        <f>ROUND(VALUE(SUBSTITUTE(実質収支比率等に係る経年分析!G$48,"▲","-")),2)</f>
        <v>5.76</v>
      </c>
      <c r="D19" s="134">
        <f>ROUND(VALUE(SUBSTITUTE(実質収支比率等に係る経年分析!H$48,"▲","-")),2)</f>
        <v>6.81</v>
      </c>
      <c r="E19" s="134">
        <f>ROUND(VALUE(SUBSTITUTE(実質収支比率等に係る経年分析!I$48,"▲","-")),2)</f>
        <v>8.64</v>
      </c>
      <c r="F19" s="134">
        <f>ROUND(VALUE(SUBSTITUTE(実質収支比率等に係る経年分析!J$48,"▲","-")),2)</f>
        <v>7.48</v>
      </c>
    </row>
    <row r="20" spans="1:11">
      <c r="A20" s="134" t="s">
        <v>43</v>
      </c>
      <c r="B20" s="134">
        <f>ROUND(VALUE(SUBSTITUTE(実質収支比率等に係る経年分析!F$47,"▲","-")),2)</f>
        <v>15.36</v>
      </c>
      <c r="C20" s="134">
        <f>ROUND(VALUE(SUBSTITUTE(実質収支比率等に係る経年分析!G$47,"▲","-")),2)</f>
        <v>16.96</v>
      </c>
      <c r="D20" s="134">
        <f>ROUND(VALUE(SUBSTITUTE(実質収支比率等に係る経年分析!H$47,"▲","-")),2)</f>
        <v>18.77</v>
      </c>
      <c r="E20" s="134">
        <f>ROUND(VALUE(SUBSTITUTE(実質収支比率等に係る経年分析!I$47,"▲","-")),2)</f>
        <v>14.36</v>
      </c>
      <c r="F20" s="134">
        <f>ROUND(VALUE(SUBSTITUTE(実質収支比率等に係る経年分析!J$47,"▲","-")),2)</f>
        <v>19.25</v>
      </c>
    </row>
    <row r="21" spans="1:11">
      <c r="A21" s="134" t="s">
        <v>44</v>
      </c>
      <c r="B21" s="134">
        <f>IF(ISNUMBER(VALUE(SUBSTITUTE(実質収支比率等に係る経年分析!F$49,"▲","-"))),ROUND(VALUE(SUBSTITUTE(実質収支比率等に係る経年分析!F$49,"▲","-")),2),NA())</f>
        <v>2.36</v>
      </c>
      <c r="C21" s="134">
        <f>IF(ISNUMBER(VALUE(SUBSTITUTE(実質収支比率等に係る経年分析!G$49,"▲","-"))),ROUND(VALUE(SUBSTITUTE(実質収支比率等に係る経年分析!G$49,"▲","-")),2),NA())</f>
        <v>1.61</v>
      </c>
      <c r="D21" s="134">
        <f>IF(ISNUMBER(VALUE(SUBSTITUTE(実質収支比率等に係る経年分析!H$49,"▲","-"))),ROUND(VALUE(SUBSTITUTE(実質収支比率等に係る経年分析!H$49,"▲","-")),2),NA())</f>
        <v>3.09</v>
      </c>
      <c r="E21" s="134">
        <f>IF(ISNUMBER(VALUE(SUBSTITUTE(実質収支比率等に係る経年分析!I$49,"▲","-"))),ROUND(VALUE(SUBSTITUTE(実質収支比率等に係る経年分析!I$49,"▲","-")),2),NA())</f>
        <v>-0.71</v>
      </c>
      <c r="F21" s="134">
        <f>IF(ISNUMBER(VALUE(SUBSTITUTE(実質収支比率等に係る経年分析!J$49,"▲","-"))),ROUND(VALUE(SUBSTITUTE(実質収支比率等に係る経年分析!J$49,"▲","-")),2),NA())</f>
        <v>3.69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春日居地区温泉給湯事業会計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3240</v>
      </c>
      <c r="E42" s="136"/>
      <c r="F42" s="136"/>
      <c r="G42" s="136">
        <f>'実質公債費比率（分子）の構造'!L$52</f>
        <v>3439</v>
      </c>
      <c r="H42" s="136"/>
      <c r="I42" s="136"/>
      <c r="J42" s="136">
        <f>'実質公債費比率（分子）の構造'!M$52</f>
        <v>3587</v>
      </c>
      <c r="K42" s="136"/>
      <c r="L42" s="136"/>
      <c r="M42" s="136">
        <f>'実質公債費比率（分子）の構造'!N$52</f>
        <v>3913</v>
      </c>
      <c r="N42" s="136"/>
      <c r="O42" s="136"/>
      <c r="P42" s="136">
        <f>'実質公債費比率（分子）の構造'!O$52</f>
        <v>3996</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36</v>
      </c>
      <c r="C44" s="136"/>
      <c r="D44" s="136"/>
      <c r="E44" s="136">
        <f>'実質公債費比率（分子）の構造'!L$50</f>
        <v>32</v>
      </c>
      <c r="F44" s="136"/>
      <c r="G44" s="136"/>
      <c r="H44" s="136">
        <f>'実質公債費比率（分子）の構造'!M$50</f>
        <v>29</v>
      </c>
      <c r="I44" s="136"/>
      <c r="J44" s="136"/>
      <c r="K44" s="136">
        <f>'実質公債費比率（分子）の構造'!N$50</f>
        <v>25</v>
      </c>
      <c r="L44" s="136"/>
      <c r="M44" s="136"/>
      <c r="N44" s="136">
        <f>'実質公債費比率（分子）の構造'!O$50</f>
        <v>20</v>
      </c>
      <c r="O44" s="136"/>
      <c r="P44" s="136"/>
    </row>
    <row r="45" spans="1:16">
      <c r="A45" s="136" t="s">
        <v>54</v>
      </c>
      <c r="B45" s="136">
        <f>'実質公債費比率（分子）の構造'!K$49</f>
        <v>87</v>
      </c>
      <c r="C45" s="136"/>
      <c r="D45" s="136"/>
      <c r="E45" s="136">
        <f>'実質公債費比率（分子）の構造'!L$49</f>
        <v>104</v>
      </c>
      <c r="F45" s="136"/>
      <c r="G45" s="136"/>
      <c r="H45" s="136">
        <f>'実質公債費比率（分子）の構造'!M$49</f>
        <v>65</v>
      </c>
      <c r="I45" s="136"/>
      <c r="J45" s="136"/>
      <c r="K45" s="136">
        <f>'実質公債費比率（分子）の構造'!N$49</f>
        <v>12</v>
      </c>
      <c r="L45" s="136"/>
      <c r="M45" s="136"/>
      <c r="N45" s="136">
        <f>'実質公債費比率（分子）の構造'!O$49</f>
        <v>13</v>
      </c>
      <c r="O45" s="136"/>
      <c r="P45" s="136"/>
    </row>
    <row r="46" spans="1:16">
      <c r="A46" s="136" t="s">
        <v>55</v>
      </c>
      <c r="B46" s="136">
        <f>'実質公債費比率（分子）の構造'!K$48</f>
        <v>1807</v>
      </c>
      <c r="C46" s="136"/>
      <c r="D46" s="136"/>
      <c r="E46" s="136">
        <f>'実質公債費比率（分子）の構造'!L$48</f>
        <v>1785</v>
      </c>
      <c r="F46" s="136"/>
      <c r="G46" s="136"/>
      <c r="H46" s="136">
        <f>'実質公債費比率（分子）の構造'!M$48</f>
        <v>1815</v>
      </c>
      <c r="I46" s="136"/>
      <c r="J46" s="136"/>
      <c r="K46" s="136">
        <f>'実質公債費比率（分子）の構造'!N$48</f>
        <v>1804</v>
      </c>
      <c r="L46" s="136"/>
      <c r="M46" s="136"/>
      <c r="N46" s="136">
        <f>'実質公債費比率（分子）の構造'!O$48</f>
        <v>1752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3742</v>
      </c>
      <c r="C49" s="136"/>
      <c r="D49" s="136"/>
      <c r="E49" s="136">
        <f>'実質公債費比率（分子）の構造'!L$45</f>
        <v>3889</v>
      </c>
      <c r="F49" s="136"/>
      <c r="G49" s="136"/>
      <c r="H49" s="136">
        <f>'実質公債費比率（分子）の構造'!M$45</f>
        <v>4044</v>
      </c>
      <c r="I49" s="136"/>
      <c r="J49" s="136"/>
      <c r="K49" s="136">
        <f>'実質公債費比率（分子）の構造'!N$45</f>
        <v>4241</v>
      </c>
      <c r="L49" s="136"/>
      <c r="M49" s="136"/>
      <c r="N49" s="136">
        <f>'実質公債費比率（分子）の構造'!O$45</f>
        <v>4341</v>
      </c>
      <c r="O49" s="136"/>
      <c r="P49" s="136"/>
    </row>
    <row r="50" spans="1:16">
      <c r="A50" s="136" t="s">
        <v>59</v>
      </c>
      <c r="B50" s="136" t="e">
        <f>NA()</f>
        <v>#N/A</v>
      </c>
      <c r="C50" s="136">
        <f>IF(ISNUMBER('実質公債費比率（分子）の構造'!K$53),'実質公債費比率（分子）の構造'!K$53,NA())</f>
        <v>2433</v>
      </c>
      <c r="D50" s="136" t="e">
        <f>NA()</f>
        <v>#N/A</v>
      </c>
      <c r="E50" s="136" t="e">
        <f>NA()</f>
        <v>#N/A</v>
      </c>
      <c r="F50" s="136">
        <f>IF(ISNUMBER('実質公債費比率（分子）の構造'!L$53),'実質公債費比率（分子）の構造'!L$53,NA())</f>
        <v>2371</v>
      </c>
      <c r="G50" s="136" t="e">
        <f>NA()</f>
        <v>#N/A</v>
      </c>
      <c r="H50" s="136" t="e">
        <f>NA()</f>
        <v>#N/A</v>
      </c>
      <c r="I50" s="136">
        <f>IF(ISNUMBER('実質公債費比率（分子）の構造'!M$53),'実質公債費比率（分子）の構造'!M$53,NA())</f>
        <v>2366</v>
      </c>
      <c r="J50" s="136" t="e">
        <f>NA()</f>
        <v>#N/A</v>
      </c>
      <c r="K50" s="136" t="e">
        <f>NA()</f>
        <v>#N/A</v>
      </c>
      <c r="L50" s="136">
        <f>IF(ISNUMBER('実質公債費比率（分子）の構造'!N$53),'実質公債費比率（分子）の構造'!N$53,NA())</f>
        <v>2169</v>
      </c>
      <c r="M50" s="136" t="e">
        <f>NA()</f>
        <v>#N/A</v>
      </c>
      <c r="N50" s="136" t="e">
        <f>NA()</f>
        <v>#N/A</v>
      </c>
      <c r="O50" s="136">
        <f>IF(ISNUMBER('実質公債費比率（分子）の構造'!O$53),'実質公債費比率（分子）の構造'!O$53,NA())</f>
        <v>2130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38271</v>
      </c>
      <c r="E56" s="135"/>
      <c r="F56" s="135"/>
      <c r="G56" s="135">
        <f>'将来負担比率（分子）の構造'!J$51</f>
        <v>39539</v>
      </c>
      <c r="H56" s="135"/>
      <c r="I56" s="135"/>
      <c r="J56" s="135">
        <f>'将来負担比率（分子）の構造'!K$51</f>
        <v>40701</v>
      </c>
      <c r="K56" s="135"/>
      <c r="L56" s="135"/>
      <c r="M56" s="135">
        <f>'将来負担比率（分子）の構造'!L$51</f>
        <v>41985</v>
      </c>
      <c r="N56" s="135"/>
      <c r="O56" s="135"/>
      <c r="P56" s="135">
        <f>'将来負担比率（分子）の構造'!M$51</f>
        <v>43151</v>
      </c>
    </row>
    <row r="57" spans="1:16">
      <c r="A57" s="135" t="s">
        <v>35</v>
      </c>
      <c r="B57" s="135"/>
      <c r="C57" s="135"/>
      <c r="D57" s="135">
        <f>'将来負担比率（分子）の構造'!I$50</f>
        <v>1300</v>
      </c>
      <c r="E57" s="135"/>
      <c r="F57" s="135"/>
      <c r="G57" s="135">
        <f>'将来負担比率（分子）の構造'!J$50</f>
        <v>430</v>
      </c>
      <c r="H57" s="135"/>
      <c r="I57" s="135"/>
      <c r="J57" s="135">
        <f>'将来負担比率（分子）の構造'!K$50</f>
        <v>366</v>
      </c>
      <c r="K57" s="135"/>
      <c r="L57" s="135"/>
      <c r="M57" s="135">
        <f>'将来負担比率（分子）の構造'!L$50</f>
        <v>297</v>
      </c>
      <c r="N57" s="135"/>
      <c r="O57" s="135"/>
      <c r="P57" s="135">
        <f>'将来負担比率（分子）の構造'!M$50</f>
        <v>251</v>
      </c>
    </row>
    <row r="58" spans="1:16">
      <c r="A58" s="135" t="s">
        <v>34</v>
      </c>
      <c r="B58" s="135"/>
      <c r="C58" s="135"/>
      <c r="D58" s="135">
        <f>'将来負担比率（分子）の構造'!I$49</f>
        <v>12262</v>
      </c>
      <c r="E58" s="135"/>
      <c r="F58" s="135"/>
      <c r="G58" s="135">
        <f>'将来負担比率（分子）の構造'!J$49</f>
        <v>12725</v>
      </c>
      <c r="H58" s="135"/>
      <c r="I58" s="135"/>
      <c r="J58" s="135">
        <f>'将来負担比率（分子）の構造'!K$49</f>
        <v>13081</v>
      </c>
      <c r="K58" s="135"/>
      <c r="L58" s="135"/>
      <c r="M58" s="135">
        <f>'将来負担比率（分子）の構造'!L$49</f>
        <v>12217</v>
      </c>
      <c r="N58" s="135"/>
      <c r="O58" s="135"/>
      <c r="P58" s="135">
        <f>'将来負担比率（分子）の構造'!M$49</f>
        <v>12868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45</v>
      </c>
      <c r="C61" s="135"/>
      <c r="D61" s="135"/>
      <c r="E61" s="135">
        <f>'将来負担比率（分子）の構造'!J$46</f>
        <v>33</v>
      </c>
      <c r="F61" s="135"/>
      <c r="G61" s="135"/>
      <c r="H61" s="135">
        <f>'将来負担比率（分子）の構造'!K$46</f>
        <v>24</v>
      </c>
      <c r="I61" s="135"/>
      <c r="J61" s="135"/>
      <c r="K61" s="135">
        <f>'将来負担比率（分子）の構造'!L$46</f>
        <v>18</v>
      </c>
      <c r="L61" s="135"/>
      <c r="M61" s="135"/>
      <c r="N61" s="135">
        <f>'将来負担比率（分子）の構造'!M$46</f>
        <v>14</v>
      </c>
      <c r="O61" s="135"/>
      <c r="P61" s="135"/>
    </row>
    <row r="62" spans="1:16">
      <c r="A62" s="135" t="s">
        <v>29</v>
      </c>
      <c r="B62" s="135">
        <f>'将来負担比率（分子）の構造'!I$45</f>
        <v>5200</v>
      </c>
      <c r="C62" s="135"/>
      <c r="D62" s="135"/>
      <c r="E62" s="135">
        <f>'将来負担比率（分子）の構造'!J$45</f>
        <v>5265</v>
      </c>
      <c r="F62" s="135"/>
      <c r="G62" s="135"/>
      <c r="H62" s="135">
        <f>'将来負担比率（分子）の構造'!K$45</f>
        <v>5009</v>
      </c>
      <c r="I62" s="135"/>
      <c r="J62" s="135"/>
      <c r="K62" s="135">
        <f>'将来負担比率（分子）の構造'!L$45</f>
        <v>4878</v>
      </c>
      <c r="L62" s="135"/>
      <c r="M62" s="135"/>
      <c r="N62" s="135">
        <f>'将来負担比率（分子）の構造'!M$45</f>
        <v>5099</v>
      </c>
      <c r="O62" s="135"/>
      <c r="P62" s="135"/>
    </row>
    <row r="63" spans="1:16">
      <c r="A63" s="135" t="s">
        <v>28</v>
      </c>
      <c r="B63" s="135">
        <f>'将来負担比率（分子）の構造'!I$44</f>
        <v>251</v>
      </c>
      <c r="C63" s="135"/>
      <c r="D63" s="135"/>
      <c r="E63" s="135">
        <f>'将来負担比率（分子）の構造'!J$44</f>
        <v>160</v>
      </c>
      <c r="F63" s="135"/>
      <c r="G63" s="135"/>
      <c r="H63" s="135">
        <f>'将来負担比率（分子）の構造'!K$44</f>
        <v>122</v>
      </c>
      <c r="I63" s="135"/>
      <c r="J63" s="135"/>
      <c r="K63" s="135">
        <f>'将来負担比率（分子）の構造'!L$44</f>
        <v>127</v>
      </c>
      <c r="L63" s="135"/>
      <c r="M63" s="135"/>
      <c r="N63" s="135">
        <f>'将来負担比率（分子）の構造'!M$44</f>
        <v>122</v>
      </c>
      <c r="O63" s="135"/>
      <c r="P63" s="135"/>
    </row>
    <row r="64" spans="1:16">
      <c r="A64" s="135" t="s">
        <v>27</v>
      </c>
      <c r="B64" s="135">
        <f>'将来負担比率（分子）の構造'!I$43</f>
        <v>21486</v>
      </c>
      <c r="C64" s="135"/>
      <c r="D64" s="135"/>
      <c r="E64" s="135">
        <f>'将来負担比率（分子）の構造'!J$43</f>
        <v>19639</v>
      </c>
      <c r="F64" s="135"/>
      <c r="G64" s="135"/>
      <c r="H64" s="135">
        <f>'将来負担比率（分子）の構造'!K$43</f>
        <v>20001</v>
      </c>
      <c r="I64" s="135"/>
      <c r="J64" s="135"/>
      <c r="K64" s="135">
        <f>'将来負担比率（分子）の構造'!L$43</f>
        <v>19576</v>
      </c>
      <c r="L64" s="135"/>
      <c r="M64" s="135"/>
      <c r="N64" s="135">
        <f>'将来負担比率（分子）の構造'!M$43</f>
        <v>18726</v>
      </c>
      <c r="O64" s="135"/>
      <c r="P64" s="135"/>
    </row>
    <row r="65" spans="1:16">
      <c r="A65" s="135" t="s">
        <v>26</v>
      </c>
      <c r="B65" s="135">
        <f>'将来負担比率（分子）の構造'!I$42</f>
        <v>1678</v>
      </c>
      <c r="C65" s="135"/>
      <c r="D65" s="135"/>
      <c r="E65" s="135">
        <f>'将来負担比率（分子）の構造'!J$42</f>
        <v>1158</v>
      </c>
      <c r="F65" s="135"/>
      <c r="G65" s="135"/>
      <c r="H65" s="135">
        <f>'将来負担比率（分子）の構造'!K$42</f>
        <v>1143</v>
      </c>
      <c r="I65" s="135"/>
      <c r="J65" s="135"/>
      <c r="K65" s="135">
        <f>'将来負担比率（分子）の構造'!L$42</f>
        <v>1087</v>
      </c>
      <c r="L65" s="135"/>
      <c r="M65" s="135"/>
      <c r="N65" s="135">
        <f>'将来負担比率（分子）の構造'!M$42</f>
        <v>1029</v>
      </c>
      <c r="O65" s="135"/>
      <c r="P65" s="135"/>
    </row>
    <row r="66" spans="1:16">
      <c r="A66" s="135" t="s">
        <v>25</v>
      </c>
      <c r="B66" s="135">
        <f>'将来負担比率（分子）の構造'!I$41</f>
        <v>37734</v>
      </c>
      <c r="C66" s="135"/>
      <c r="D66" s="135"/>
      <c r="E66" s="135">
        <f>'将来負担比率（分子）の構造'!J$41</f>
        <v>39086</v>
      </c>
      <c r="F66" s="135"/>
      <c r="G66" s="135"/>
      <c r="H66" s="135">
        <f>'将来負担比率（分子）の構造'!K$41</f>
        <v>40313</v>
      </c>
      <c r="I66" s="135"/>
      <c r="J66" s="135"/>
      <c r="K66" s="135">
        <f>'将来負担比率（分子）の構造'!L$41</f>
        <v>42168</v>
      </c>
      <c r="L66" s="135"/>
      <c r="M66" s="135"/>
      <c r="N66" s="135">
        <f>'将来負担比率（分子）の構造'!M$41</f>
        <v>43916</v>
      </c>
      <c r="O66" s="135"/>
      <c r="P66" s="135"/>
    </row>
    <row r="67" spans="1:16">
      <c r="A67" s="135" t="s">
        <v>63</v>
      </c>
      <c r="B67" s="135" t="e">
        <f>NA()</f>
        <v>#N/A</v>
      </c>
      <c r="C67" s="135">
        <f>IF(ISNUMBER('将来負担比率（分子）の構造'!I$52), IF('将来負担比率（分子）の構造'!I$52 &lt; 0, 0, '将来負担比率（分子）の構造'!I$52), NA())</f>
        <v>14561</v>
      </c>
      <c r="D67" s="135" t="e">
        <f>NA()</f>
        <v>#N/A</v>
      </c>
      <c r="E67" s="135" t="e">
        <f>NA()</f>
        <v>#N/A</v>
      </c>
      <c r="F67" s="135">
        <f>IF(ISNUMBER('将来負担比率（分子）の構造'!J$52), IF('将来負担比率（分子）の構造'!J$52 &lt; 0, 0, '将来負担比率（分子）の構造'!J$52), NA())</f>
        <v>12647</v>
      </c>
      <c r="G67" s="135" t="e">
        <f>NA()</f>
        <v>#N/A</v>
      </c>
      <c r="H67" s="135" t="e">
        <f>NA()</f>
        <v>#N/A</v>
      </c>
      <c r="I67" s="135">
        <f>IF(ISNUMBER('将来負担比率（分子）の構造'!K$52), IF('将来負担比率（分子）の構造'!K$52 &lt; 0, 0, '将来負担比率（分子）の構造'!K$52), NA())</f>
        <v>12463</v>
      </c>
      <c r="J67" s="135" t="e">
        <f>NA()</f>
        <v>#N/A</v>
      </c>
      <c r="K67" s="135" t="e">
        <f>NA()</f>
        <v>#N/A</v>
      </c>
      <c r="L67" s="135">
        <f>IF(ISNUMBER('将来負担比率（分子）の構造'!L$52), IF('将来負担比率（分子）の構造'!L$52 &lt; 0, 0, '将来負担比率（分子）の構造'!L$52), NA())</f>
        <v>13354</v>
      </c>
      <c r="M67" s="135" t="e">
        <f>NA()</f>
        <v>#N/A</v>
      </c>
      <c r="N67" s="135" t="e">
        <f>NA()</f>
        <v>#N/A</v>
      </c>
      <c r="O67" s="135">
        <f>IF(ISNUMBER('将来負担比率（分子）の構造'!M$52), IF('将来負担比率（分子）の構造'!M$52 &lt; 0, 0, '将来負担比率（分子）の構造'!M$52), NA())</f>
        <v>12634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8415385</v>
      </c>
      <c r="S5" s="669"/>
      <c r="T5" s="669"/>
      <c r="U5" s="669"/>
      <c r="V5" s="669"/>
      <c r="W5" s="669"/>
      <c r="X5" s="669"/>
      <c r="Y5" s="716"/>
      <c r="Z5" s="729">
        <v>21.4</v>
      </c>
      <c r="AA5" s="729"/>
      <c r="AB5" s="729"/>
      <c r="AC5" s="729"/>
      <c r="AD5" s="730">
        <v>8414200</v>
      </c>
      <c r="AE5" s="730"/>
      <c r="AF5" s="730"/>
      <c r="AG5" s="730"/>
      <c r="AH5" s="730"/>
      <c r="AI5" s="730"/>
      <c r="AJ5" s="730"/>
      <c r="AK5" s="730"/>
      <c r="AL5" s="717">
        <v>43.3</v>
      </c>
      <c r="AM5" s="686"/>
      <c r="AN5" s="686"/>
      <c r="AO5" s="718"/>
      <c r="AP5" s="705" t="s">
        <v>207</v>
      </c>
      <c r="AQ5" s="706"/>
      <c r="AR5" s="706"/>
      <c r="AS5" s="706"/>
      <c r="AT5" s="706"/>
      <c r="AU5" s="706"/>
      <c r="AV5" s="706"/>
      <c r="AW5" s="706"/>
      <c r="AX5" s="706"/>
      <c r="AY5" s="706"/>
      <c r="AZ5" s="706"/>
      <c r="BA5" s="706"/>
      <c r="BB5" s="706"/>
      <c r="BC5" s="706"/>
      <c r="BD5" s="706"/>
      <c r="BE5" s="706"/>
      <c r="BF5" s="707"/>
      <c r="BG5" s="618">
        <v>8277341</v>
      </c>
      <c r="BH5" s="619"/>
      <c r="BI5" s="619"/>
      <c r="BJ5" s="619"/>
      <c r="BK5" s="619"/>
      <c r="BL5" s="619"/>
      <c r="BM5" s="619"/>
      <c r="BN5" s="620"/>
      <c r="BO5" s="671">
        <v>98.4</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253912</v>
      </c>
      <c r="S6" s="619"/>
      <c r="T6" s="619"/>
      <c r="U6" s="619"/>
      <c r="V6" s="619"/>
      <c r="W6" s="619"/>
      <c r="X6" s="619"/>
      <c r="Y6" s="620"/>
      <c r="Z6" s="671">
        <v>0.6</v>
      </c>
      <c r="AA6" s="671"/>
      <c r="AB6" s="671"/>
      <c r="AC6" s="671"/>
      <c r="AD6" s="672">
        <v>253912</v>
      </c>
      <c r="AE6" s="672"/>
      <c r="AF6" s="672"/>
      <c r="AG6" s="672"/>
      <c r="AH6" s="672"/>
      <c r="AI6" s="672"/>
      <c r="AJ6" s="672"/>
      <c r="AK6" s="672"/>
      <c r="AL6" s="641">
        <v>1.3</v>
      </c>
      <c r="AM6" s="673"/>
      <c r="AN6" s="673"/>
      <c r="AO6" s="674"/>
      <c r="AP6" s="615" t="s">
        <v>213</v>
      </c>
      <c r="AQ6" s="616"/>
      <c r="AR6" s="616"/>
      <c r="AS6" s="616"/>
      <c r="AT6" s="616"/>
      <c r="AU6" s="616"/>
      <c r="AV6" s="616"/>
      <c r="AW6" s="616"/>
      <c r="AX6" s="616"/>
      <c r="AY6" s="616"/>
      <c r="AZ6" s="616"/>
      <c r="BA6" s="616"/>
      <c r="BB6" s="616"/>
      <c r="BC6" s="616"/>
      <c r="BD6" s="616"/>
      <c r="BE6" s="616"/>
      <c r="BF6" s="617"/>
      <c r="BG6" s="618">
        <v>8277341</v>
      </c>
      <c r="BH6" s="619"/>
      <c r="BI6" s="619"/>
      <c r="BJ6" s="619"/>
      <c r="BK6" s="619"/>
      <c r="BL6" s="619"/>
      <c r="BM6" s="619"/>
      <c r="BN6" s="620"/>
      <c r="BO6" s="671">
        <v>98.4</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238768</v>
      </c>
      <c r="CS6" s="619"/>
      <c r="CT6" s="619"/>
      <c r="CU6" s="619"/>
      <c r="CV6" s="619"/>
      <c r="CW6" s="619"/>
      <c r="CX6" s="619"/>
      <c r="CY6" s="620"/>
      <c r="CZ6" s="671">
        <v>0.6</v>
      </c>
      <c r="DA6" s="671"/>
      <c r="DB6" s="671"/>
      <c r="DC6" s="671"/>
      <c r="DD6" s="624" t="s">
        <v>208</v>
      </c>
      <c r="DE6" s="619"/>
      <c r="DF6" s="619"/>
      <c r="DG6" s="619"/>
      <c r="DH6" s="619"/>
      <c r="DI6" s="619"/>
      <c r="DJ6" s="619"/>
      <c r="DK6" s="619"/>
      <c r="DL6" s="619"/>
      <c r="DM6" s="619"/>
      <c r="DN6" s="619"/>
      <c r="DO6" s="619"/>
      <c r="DP6" s="620"/>
      <c r="DQ6" s="624">
        <v>238768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12648</v>
      </c>
      <c r="S7" s="619"/>
      <c r="T7" s="619"/>
      <c r="U7" s="619"/>
      <c r="V7" s="619"/>
      <c r="W7" s="619"/>
      <c r="X7" s="619"/>
      <c r="Y7" s="620"/>
      <c r="Z7" s="671">
        <v>0</v>
      </c>
      <c r="AA7" s="671"/>
      <c r="AB7" s="671"/>
      <c r="AC7" s="671"/>
      <c r="AD7" s="672">
        <v>12648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3420918</v>
      </c>
      <c r="BH7" s="619"/>
      <c r="BI7" s="619"/>
      <c r="BJ7" s="619"/>
      <c r="BK7" s="619"/>
      <c r="BL7" s="619"/>
      <c r="BM7" s="619"/>
      <c r="BN7" s="620"/>
      <c r="BO7" s="671">
        <v>40.700000000000003</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4398675</v>
      </c>
      <c r="CS7" s="619"/>
      <c r="CT7" s="619"/>
      <c r="CU7" s="619"/>
      <c r="CV7" s="619"/>
      <c r="CW7" s="619"/>
      <c r="CX7" s="619"/>
      <c r="CY7" s="620"/>
      <c r="CZ7" s="671">
        <v>11.7</v>
      </c>
      <c r="DA7" s="671"/>
      <c r="DB7" s="671"/>
      <c r="DC7" s="671"/>
      <c r="DD7" s="624">
        <v>256675</v>
      </c>
      <c r="DE7" s="619"/>
      <c r="DF7" s="619"/>
      <c r="DG7" s="619"/>
      <c r="DH7" s="619"/>
      <c r="DI7" s="619"/>
      <c r="DJ7" s="619"/>
      <c r="DK7" s="619"/>
      <c r="DL7" s="619"/>
      <c r="DM7" s="619"/>
      <c r="DN7" s="619"/>
      <c r="DO7" s="619"/>
      <c r="DP7" s="620"/>
      <c r="DQ7" s="624">
        <v>3792608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39204</v>
      </c>
      <c r="S8" s="619"/>
      <c r="T8" s="619"/>
      <c r="U8" s="619"/>
      <c r="V8" s="619"/>
      <c r="W8" s="619"/>
      <c r="X8" s="619"/>
      <c r="Y8" s="620"/>
      <c r="Z8" s="671">
        <v>0.1</v>
      </c>
      <c r="AA8" s="671"/>
      <c r="AB8" s="671"/>
      <c r="AC8" s="671"/>
      <c r="AD8" s="672">
        <v>39204</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120017</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10431817</v>
      </c>
      <c r="CS8" s="619"/>
      <c r="CT8" s="619"/>
      <c r="CU8" s="619"/>
      <c r="CV8" s="619"/>
      <c r="CW8" s="619"/>
      <c r="CX8" s="619"/>
      <c r="CY8" s="620"/>
      <c r="CZ8" s="671">
        <v>27.7</v>
      </c>
      <c r="DA8" s="671"/>
      <c r="DB8" s="671"/>
      <c r="DC8" s="671"/>
      <c r="DD8" s="624">
        <v>45285</v>
      </c>
      <c r="DE8" s="619"/>
      <c r="DF8" s="619"/>
      <c r="DG8" s="619"/>
      <c r="DH8" s="619"/>
      <c r="DI8" s="619"/>
      <c r="DJ8" s="619"/>
      <c r="DK8" s="619"/>
      <c r="DL8" s="619"/>
      <c r="DM8" s="619"/>
      <c r="DN8" s="619"/>
      <c r="DO8" s="619"/>
      <c r="DP8" s="620"/>
      <c r="DQ8" s="624">
        <v>5530275</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36184</v>
      </c>
      <c r="S9" s="619"/>
      <c r="T9" s="619"/>
      <c r="U9" s="619"/>
      <c r="V9" s="619"/>
      <c r="W9" s="619"/>
      <c r="X9" s="619"/>
      <c r="Y9" s="620"/>
      <c r="Z9" s="671">
        <v>0.1</v>
      </c>
      <c r="AA9" s="671"/>
      <c r="AB9" s="671"/>
      <c r="AC9" s="671"/>
      <c r="AD9" s="672">
        <v>36184</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2816692</v>
      </c>
      <c r="BH9" s="619"/>
      <c r="BI9" s="619"/>
      <c r="BJ9" s="619"/>
      <c r="BK9" s="619"/>
      <c r="BL9" s="619"/>
      <c r="BM9" s="619"/>
      <c r="BN9" s="620"/>
      <c r="BO9" s="671">
        <v>33.5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3518121</v>
      </c>
      <c r="CS9" s="619"/>
      <c r="CT9" s="619"/>
      <c r="CU9" s="619"/>
      <c r="CV9" s="619"/>
      <c r="CW9" s="619"/>
      <c r="CX9" s="619"/>
      <c r="CY9" s="620"/>
      <c r="CZ9" s="671">
        <v>9.3000000000000007</v>
      </c>
      <c r="DA9" s="671"/>
      <c r="DB9" s="671"/>
      <c r="DC9" s="671"/>
      <c r="DD9" s="624">
        <v>4641</v>
      </c>
      <c r="DE9" s="619"/>
      <c r="DF9" s="619"/>
      <c r="DG9" s="619"/>
      <c r="DH9" s="619"/>
      <c r="DI9" s="619"/>
      <c r="DJ9" s="619"/>
      <c r="DK9" s="619"/>
      <c r="DL9" s="619"/>
      <c r="DM9" s="619"/>
      <c r="DN9" s="619"/>
      <c r="DO9" s="619"/>
      <c r="DP9" s="620"/>
      <c r="DQ9" s="624">
        <v>2044507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1331220</v>
      </c>
      <c r="S10" s="619"/>
      <c r="T10" s="619"/>
      <c r="U10" s="619"/>
      <c r="V10" s="619"/>
      <c r="W10" s="619"/>
      <c r="X10" s="619"/>
      <c r="Y10" s="620"/>
      <c r="Z10" s="671">
        <v>3.4</v>
      </c>
      <c r="AA10" s="671"/>
      <c r="AB10" s="671"/>
      <c r="AC10" s="671"/>
      <c r="AD10" s="672">
        <v>1331220</v>
      </c>
      <c r="AE10" s="672"/>
      <c r="AF10" s="672"/>
      <c r="AG10" s="672"/>
      <c r="AH10" s="672"/>
      <c r="AI10" s="672"/>
      <c r="AJ10" s="672"/>
      <c r="AK10" s="672"/>
      <c r="AL10" s="641">
        <v>6.8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169206</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12991</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12991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38317</v>
      </c>
      <c r="S11" s="619"/>
      <c r="T11" s="619"/>
      <c r="U11" s="619"/>
      <c r="V11" s="619"/>
      <c r="W11" s="619"/>
      <c r="X11" s="619"/>
      <c r="Y11" s="620"/>
      <c r="Z11" s="671">
        <v>0.1</v>
      </c>
      <c r="AA11" s="671"/>
      <c r="AB11" s="671"/>
      <c r="AC11" s="671"/>
      <c r="AD11" s="672">
        <v>38317</v>
      </c>
      <c r="AE11" s="672"/>
      <c r="AF11" s="672"/>
      <c r="AG11" s="672"/>
      <c r="AH11" s="672"/>
      <c r="AI11" s="672"/>
      <c r="AJ11" s="672"/>
      <c r="AK11" s="672"/>
      <c r="AL11" s="641">
        <v>0.2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315003</v>
      </c>
      <c r="BH11" s="619"/>
      <c r="BI11" s="619"/>
      <c r="BJ11" s="619"/>
      <c r="BK11" s="619"/>
      <c r="BL11" s="619"/>
      <c r="BM11" s="619"/>
      <c r="BN11" s="620"/>
      <c r="BO11" s="671">
        <v>3.7</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4254658</v>
      </c>
      <c r="CS11" s="619"/>
      <c r="CT11" s="619"/>
      <c r="CU11" s="619"/>
      <c r="CV11" s="619"/>
      <c r="CW11" s="619"/>
      <c r="CX11" s="619"/>
      <c r="CY11" s="620"/>
      <c r="CZ11" s="671">
        <v>11.3</v>
      </c>
      <c r="DA11" s="671"/>
      <c r="DB11" s="671"/>
      <c r="DC11" s="671"/>
      <c r="DD11" s="624">
        <v>788411</v>
      </c>
      <c r="DE11" s="619"/>
      <c r="DF11" s="619"/>
      <c r="DG11" s="619"/>
      <c r="DH11" s="619"/>
      <c r="DI11" s="619"/>
      <c r="DJ11" s="619"/>
      <c r="DK11" s="619"/>
      <c r="DL11" s="619"/>
      <c r="DM11" s="619"/>
      <c r="DN11" s="619"/>
      <c r="DO11" s="619"/>
      <c r="DP11" s="620"/>
      <c r="DQ11" s="624">
        <v>667254</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4062221</v>
      </c>
      <c r="BH12" s="619"/>
      <c r="BI12" s="619"/>
      <c r="BJ12" s="619"/>
      <c r="BK12" s="619"/>
      <c r="BL12" s="619"/>
      <c r="BM12" s="619"/>
      <c r="BN12" s="620"/>
      <c r="BO12" s="671">
        <v>48.3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471410</v>
      </c>
      <c r="CS12" s="619"/>
      <c r="CT12" s="619"/>
      <c r="CU12" s="619"/>
      <c r="CV12" s="619"/>
      <c r="CW12" s="619"/>
      <c r="CX12" s="619"/>
      <c r="CY12" s="620"/>
      <c r="CZ12" s="671">
        <v>1.3</v>
      </c>
      <c r="DA12" s="671"/>
      <c r="DB12" s="671"/>
      <c r="DC12" s="671"/>
      <c r="DD12" s="624">
        <v>24994</v>
      </c>
      <c r="DE12" s="619"/>
      <c r="DF12" s="619"/>
      <c r="DG12" s="619"/>
      <c r="DH12" s="619"/>
      <c r="DI12" s="619"/>
      <c r="DJ12" s="619"/>
      <c r="DK12" s="619"/>
      <c r="DL12" s="619"/>
      <c r="DM12" s="619"/>
      <c r="DN12" s="619"/>
      <c r="DO12" s="619"/>
      <c r="DP12" s="620"/>
      <c r="DQ12" s="624">
        <v>423973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55736</v>
      </c>
      <c r="S13" s="619"/>
      <c r="T13" s="619"/>
      <c r="U13" s="619"/>
      <c r="V13" s="619"/>
      <c r="W13" s="619"/>
      <c r="X13" s="619"/>
      <c r="Y13" s="620"/>
      <c r="Z13" s="671">
        <v>0.1</v>
      </c>
      <c r="AA13" s="671"/>
      <c r="AB13" s="671"/>
      <c r="AC13" s="671"/>
      <c r="AD13" s="672">
        <v>55736</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4052883</v>
      </c>
      <c r="BH13" s="619"/>
      <c r="BI13" s="619"/>
      <c r="BJ13" s="619"/>
      <c r="BK13" s="619"/>
      <c r="BL13" s="619"/>
      <c r="BM13" s="619"/>
      <c r="BN13" s="620"/>
      <c r="BO13" s="671">
        <v>48.2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5631494</v>
      </c>
      <c r="CS13" s="619"/>
      <c r="CT13" s="619"/>
      <c r="CU13" s="619"/>
      <c r="CV13" s="619"/>
      <c r="CW13" s="619"/>
      <c r="CX13" s="619"/>
      <c r="CY13" s="620"/>
      <c r="CZ13" s="671">
        <v>15</v>
      </c>
      <c r="DA13" s="671"/>
      <c r="DB13" s="671"/>
      <c r="DC13" s="671"/>
      <c r="DD13" s="624">
        <v>3504181</v>
      </c>
      <c r="DE13" s="619"/>
      <c r="DF13" s="619"/>
      <c r="DG13" s="619"/>
      <c r="DH13" s="619"/>
      <c r="DI13" s="619"/>
      <c r="DJ13" s="619"/>
      <c r="DK13" s="619"/>
      <c r="DL13" s="619"/>
      <c r="DM13" s="619"/>
      <c r="DN13" s="619"/>
      <c r="DO13" s="619"/>
      <c r="DP13" s="620"/>
      <c r="DQ13" s="624">
        <v>2564544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203763</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1029762</v>
      </c>
      <c r="CS14" s="619"/>
      <c r="CT14" s="619"/>
      <c r="CU14" s="619"/>
      <c r="CV14" s="619"/>
      <c r="CW14" s="619"/>
      <c r="CX14" s="619"/>
      <c r="CY14" s="620"/>
      <c r="CZ14" s="671">
        <v>2.7</v>
      </c>
      <c r="DA14" s="671"/>
      <c r="DB14" s="671"/>
      <c r="DC14" s="671"/>
      <c r="DD14" s="624">
        <v>141562</v>
      </c>
      <c r="DE14" s="619"/>
      <c r="DF14" s="619"/>
      <c r="DG14" s="619"/>
      <c r="DH14" s="619"/>
      <c r="DI14" s="619"/>
      <c r="DJ14" s="619"/>
      <c r="DK14" s="619"/>
      <c r="DL14" s="619"/>
      <c r="DM14" s="619"/>
      <c r="DN14" s="619"/>
      <c r="DO14" s="619"/>
      <c r="DP14" s="620"/>
      <c r="DQ14" s="624">
        <v>897135</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36088</v>
      </c>
      <c r="S15" s="619"/>
      <c r="T15" s="619"/>
      <c r="U15" s="619"/>
      <c r="V15" s="619"/>
      <c r="W15" s="619"/>
      <c r="X15" s="619"/>
      <c r="Y15" s="620"/>
      <c r="Z15" s="671">
        <v>0.1</v>
      </c>
      <c r="AA15" s="671"/>
      <c r="AB15" s="671"/>
      <c r="AC15" s="671"/>
      <c r="AD15" s="672">
        <v>36088</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590439</v>
      </c>
      <c r="BH15" s="619"/>
      <c r="BI15" s="619"/>
      <c r="BJ15" s="619"/>
      <c r="BK15" s="619"/>
      <c r="BL15" s="619"/>
      <c r="BM15" s="619"/>
      <c r="BN15" s="620"/>
      <c r="BO15" s="671">
        <v>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3320509</v>
      </c>
      <c r="CS15" s="619"/>
      <c r="CT15" s="619"/>
      <c r="CU15" s="619"/>
      <c r="CV15" s="619"/>
      <c r="CW15" s="619"/>
      <c r="CX15" s="619"/>
      <c r="CY15" s="620"/>
      <c r="CZ15" s="671">
        <v>8.8000000000000007</v>
      </c>
      <c r="DA15" s="671"/>
      <c r="DB15" s="671"/>
      <c r="DC15" s="671"/>
      <c r="DD15" s="624">
        <v>1361956</v>
      </c>
      <c r="DE15" s="619"/>
      <c r="DF15" s="619"/>
      <c r="DG15" s="619"/>
      <c r="DH15" s="619"/>
      <c r="DI15" s="619"/>
      <c r="DJ15" s="619"/>
      <c r="DK15" s="619"/>
      <c r="DL15" s="619"/>
      <c r="DM15" s="619"/>
      <c r="DN15" s="619"/>
      <c r="DO15" s="619"/>
      <c r="DP15" s="620"/>
      <c r="DQ15" s="624">
        <v>2102212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10072900</v>
      </c>
      <c r="S16" s="619"/>
      <c r="T16" s="619"/>
      <c r="U16" s="619"/>
      <c r="V16" s="619"/>
      <c r="W16" s="619"/>
      <c r="X16" s="619"/>
      <c r="Y16" s="620"/>
      <c r="Z16" s="671">
        <v>25.6</v>
      </c>
      <c r="AA16" s="671"/>
      <c r="AB16" s="671"/>
      <c r="AC16" s="671"/>
      <c r="AD16" s="672">
        <v>9134196</v>
      </c>
      <c r="AE16" s="672"/>
      <c r="AF16" s="672"/>
      <c r="AG16" s="672"/>
      <c r="AH16" s="672"/>
      <c r="AI16" s="672"/>
      <c r="AJ16" s="672"/>
      <c r="AK16" s="672"/>
      <c r="AL16" s="641">
        <v>47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9134196</v>
      </c>
      <c r="S17" s="619"/>
      <c r="T17" s="619"/>
      <c r="U17" s="619"/>
      <c r="V17" s="619"/>
      <c r="W17" s="619"/>
      <c r="X17" s="619"/>
      <c r="Y17" s="620"/>
      <c r="Z17" s="671">
        <v>23.2</v>
      </c>
      <c r="AA17" s="671"/>
      <c r="AB17" s="671"/>
      <c r="AC17" s="671"/>
      <c r="AD17" s="672">
        <v>9134196</v>
      </c>
      <c r="AE17" s="672"/>
      <c r="AF17" s="672"/>
      <c r="AG17" s="672"/>
      <c r="AH17" s="672"/>
      <c r="AI17" s="672"/>
      <c r="AJ17" s="672"/>
      <c r="AK17" s="672"/>
      <c r="AL17" s="641">
        <v>47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4341476</v>
      </c>
      <c r="CS17" s="619"/>
      <c r="CT17" s="619"/>
      <c r="CU17" s="619"/>
      <c r="CV17" s="619"/>
      <c r="CW17" s="619"/>
      <c r="CX17" s="619"/>
      <c r="CY17" s="620"/>
      <c r="CZ17" s="671">
        <v>11.5</v>
      </c>
      <c r="DA17" s="671"/>
      <c r="DB17" s="671"/>
      <c r="DC17" s="671"/>
      <c r="DD17" s="624" t="s">
        <v>109</v>
      </c>
      <c r="DE17" s="619"/>
      <c r="DF17" s="619"/>
      <c r="DG17" s="619"/>
      <c r="DH17" s="619"/>
      <c r="DI17" s="619"/>
      <c r="DJ17" s="619"/>
      <c r="DK17" s="619"/>
      <c r="DL17" s="619"/>
      <c r="DM17" s="619"/>
      <c r="DN17" s="619"/>
      <c r="DO17" s="619"/>
      <c r="DP17" s="620"/>
      <c r="DQ17" s="624">
        <v>4292542</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938682</v>
      </c>
      <c r="S18" s="619"/>
      <c r="T18" s="619"/>
      <c r="U18" s="619"/>
      <c r="V18" s="619"/>
      <c r="W18" s="619"/>
      <c r="X18" s="619"/>
      <c r="Y18" s="620"/>
      <c r="Z18" s="671">
        <v>2.4</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22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138044</v>
      </c>
      <c r="BH19" s="619"/>
      <c r="BI19" s="619"/>
      <c r="BJ19" s="619"/>
      <c r="BK19" s="619"/>
      <c r="BL19" s="619"/>
      <c r="BM19" s="619"/>
      <c r="BN19" s="620"/>
      <c r="BO19" s="671">
        <v>1.6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20291594</v>
      </c>
      <c r="S20" s="619"/>
      <c r="T20" s="619"/>
      <c r="U20" s="619"/>
      <c r="V20" s="619"/>
      <c r="W20" s="619"/>
      <c r="X20" s="619"/>
      <c r="Y20" s="620"/>
      <c r="Z20" s="671">
        <v>51.5</v>
      </c>
      <c r="AA20" s="671"/>
      <c r="AB20" s="671"/>
      <c r="AC20" s="671"/>
      <c r="AD20" s="672">
        <v>19351705</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138044</v>
      </c>
      <c r="BH20" s="619"/>
      <c r="BI20" s="619"/>
      <c r="BJ20" s="619"/>
      <c r="BK20" s="619"/>
      <c r="BL20" s="619"/>
      <c r="BM20" s="619"/>
      <c r="BN20" s="620"/>
      <c r="BO20" s="671">
        <v>1.6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37649681</v>
      </c>
      <c r="CS20" s="619"/>
      <c r="CT20" s="619"/>
      <c r="CU20" s="619"/>
      <c r="CV20" s="619"/>
      <c r="CW20" s="619"/>
      <c r="CX20" s="619"/>
      <c r="CY20" s="620"/>
      <c r="CZ20" s="671">
        <v>100</v>
      </c>
      <c r="DA20" s="671"/>
      <c r="DB20" s="671"/>
      <c r="DC20" s="671"/>
      <c r="DD20" s="624">
        <v>6127705</v>
      </c>
      <c r="DE20" s="619"/>
      <c r="DF20" s="619"/>
      <c r="DG20" s="619"/>
      <c r="DH20" s="619"/>
      <c r="DI20" s="619"/>
      <c r="DJ20" s="619"/>
      <c r="DK20" s="619"/>
      <c r="DL20" s="619"/>
      <c r="DM20" s="619"/>
      <c r="DN20" s="619"/>
      <c r="DO20" s="619"/>
      <c r="DP20" s="620"/>
      <c r="DQ20" s="624">
        <v>22566809</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9743</v>
      </c>
      <c r="S21" s="619"/>
      <c r="T21" s="619"/>
      <c r="U21" s="619"/>
      <c r="V21" s="619"/>
      <c r="W21" s="619"/>
      <c r="X21" s="619"/>
      <c r="Y21" s="620"/>
      <c r="Z21" s="671">
        <v>0</v>
      </c>
      <c r="AA21" s="671"/>
      <c r="AB21" s="671"/>
      <c r="AC21" s="671"/>
      <c r="AD21" s="672">
        <v>9743</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136859</v>
      </c>
      <c r="BH21" s="619"/>
      <c r="BI21" s="619"/>
      <c r="BJ21" s="619"/>
      <c r="BK21" s="619"/>
      <c r="BL21" s="619"/>
      <c r="BM21" s="619"/>
      <c r="BN21" s="620"/>
      <c r="BO21" s="671">
        <v>1.6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779507</v>
      </c>
      <c r="S22" s="619"/>
      <c r="T22" s="619"/>
      <c r="U22" s="619"/>
      <c r="V22" s="619"/>
      <c r="W22" s="619"/>
      <c r="X22" s="619"/>
      <c r="Y22" s="620"/>
      <c r="Z22" s="671">
        <v>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391431</v>
      </c>
      <c r="S23" s="619"/>
      <c r="T23" s="619"/>
      <c r="U23" s="619"/>
      <c r="V23" s="619"/>
      <c r="W23" s="619"/>
      <c r="X23" s="619"/>
      <c r="Y23" s="620"/>
      <c r="Z23" s="671">
        <v>1</v>
      </c>
      <c r="AA23" s="671"/>
      <c r="AB23" s="671"/>
      <c r="AC23" s="671"/>
      <c r="AD23" s="672">
        <v>19871</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1185</v>
      </c>
      <c r="BH23" s="619"/>
      <c r="BI23" s="619"/>
      <c r="BJ23" s="619"/>
      <c r="BK23" s="619"/>
      <c r="BL23" s="619"/>
      <c r="BM23" s="619"/>
      <c r="BN23" s="620"/>
      <c r="BO23" s="671">
        <v>0</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43004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14549960</v>
      </c>
      <c r="CS24" s="669"/>
      <c r="CT24" s="669"/>
      <c r="CU24" s="669"/>
      <c r="CV24" s="669"/>
      <c r="CW24" s="669"/>
      <c r="CX24" s="669"/>
      <c r="CY24" s="716"/>
      <c r="CZ24" s="720">
        <v>38.6</v>
      </c>
      <c r="DA24" s="721"/>
      <c r="DB24" s="721"/>
      <c r="DC24" s="722"/>
      <c r="DD24" s="715">
        <v>10274755</v>
      </c>
      <c r="DE24" s="669"/>
      <c r="DF24" s="669"/>
      <c r="DG24" s="669"/>
      <c r="DH24" s="669"/>
      <c r="DI24" s="669"/>
      <c r="DJ24" s="669"/>
      <c r="DK24" s="716"/>
      <c r="DL24" s="715">
        <v>10240714</v>
      </c>
      <c r="DM24" s="669"/>
      <c r="DN24" s="669"/>
      <c r="DO24" s="669"/>
      <c r="DP24" s="669"/>
      <c r="DQ24" s="669"/>
      <c r="DR24" s="669"/>
      <c r="DS24" s="669"/>
      <c r="DT24" s="669"/>
      <c r="DU24" s="669"/>
      <c r="DV24" s="716"/>
      <c r="DW24" s="717">
        <v>49.2</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4297946</v>
      </c>
      <c r="S25" s="619"/>
      <c r="T25" s="619"/>
      <c r="U25" s="619"/>
      <c r="V25" s="619"/>
      <c r="W25" s="619"/>
      <c r="X25" s="619"/>
      <c r="Y25" s="620"/>
      <c r="Z25" s="671">
        <v>10.9</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4587400</v>
      </c>
      <c r="CS25" s="637"/>
      <c r="CT25" s="637"/>
      <c r="CU25" s="637"/>
      <c r="CV25" s="637"/>
      <c r="CW25" s="637"/>
      <c r="CX25" s="637"/>
      <c r="CY25" s="638"/>
      <c r="CZ25" s="621">
        <v>12.2</v>
      </c>
      <c r="DA25" s="639"/>
      <c r="DB25" s="639"/>
      <c r="DC25" s="640"/>
      <c r="DD25" s="624">
        <v>4179921</v>
      </c>
      <c r="DE25" s="637"/>
      <c r="DF25" s="637"/>
      <c r="DG25" s="637"/>
      <c r="DH25" s="637"/>
      <c r="DI25" s="637"/>
      <c r="DJ25" s="637"/>
      <c r="DK25" s="638"/>
      <c r="DL25" s="624">
        <v>4145931</v>
      </c>
      <c r="DM25" s="637"/>
      <c r="DN25" s="637"/>
      <c r="DO25" s="637"/>
      <c r="DP25" s="637"/>
      <c r="DQ25" s="637"/>
      <c r="DR25" s="637"/>
      <c r="DS25" s="637"/>
      <c r="DT25" s="637"/>
      <c r="DU25" s="637"/>
      <c r="DV25" s="638"/>
      <c r="DW25" s="641">
        <v>19.899999999999999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3066480</v>
      </c>
      <c r="CS26" s="619"/>
      <c r="CT26" s="619"/>
      <c r="CU26" s="619"/>
      <c r="CV26" s="619"/>
      <c r="CW26" s="619"/>
      <c r="CX26" s="619"/>
      <c r="CY26" s="620"/>
      <c r="CZ26" s="621">
        <v>8.1</v>
      </c>
      <c r="DA26" s="639"/>
      <c r="DB26" s="639"/>
      <c r="DC26" s="640"/>
      <c r="DD26" s="624">
        <v>2680492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4177676</v>
      </c>
      <c r="S27" s="619"/>
      <c r="T27" s="619"/>
      <c r="U27" s="619"/>
      <c r="V27" s="619"/>
      <c r="W27" s="619"/>
      <c r="X27" s="619"/>
      <c r="Y27" s="620"/>
      <c r="Z27" s="671">
        <v>10.6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8415385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5621084</v>
      </c>
      <c r="CS27" s="637"/>
      <c r="CT27" s="637"/>
      <c r="CU27" s="637"/>
      <c r="CV27" s="637"/>
      <c r="CW27" s="637"/>
      <c r="CX27" s="637"/>
      <c r="CY27" s="638"/>
      <c r="CZ27" s="621">
        <v>14.9</v>
      </c>
      <c r="DA27" s="639"/>
      <c r="DB27" s="639"/>
      <c r="DC27" s="640"/>
      <c r="DD27" s="624">
        <v>1802292</v>
      </c>
      <c r="DE27" s="637"/>
      <c r="DF27" s="637"/>
      <c r="DG27" s="637"/>
      <c r="DH27" s="637"/>
      <c r="DI27" s="637"/>
      <c r="DJ27" s="637"/>
      <c r="DK27" s="638"/>
      <c r="DL27" s="624">
        <v>1802241</v>
      </c>
      <c r="DM27" s="637"/>
      <c r="DN27" s="637"/>
      <c r="DO27" s="637"/>
      <c r="DP27" s="637"/>
      <c r="DQ27" s="637"/>
      <c r="DR27" s="637"/>
      <c r="DS27" s="637"/>
      <c r="DT27" s="637"/>
      <c r="DU27" s="637"/>
      <c r="DV27" s="638"/>
      <c r="DW27" s="641">
        <v>8.6999999999999993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97484</v>
      </c>
      <c r="S28" s="619"/>
      <c r="T28" s="619"/>
      <c r="U28" s="619"/>
      <c r="V28" s="619"/>
      <c r="W28" s="619"/>
      <c r="X28" s="619"/>
      <c r="Y28" s="620"/>
      <c r="Z28" s="671">
        <v>0.2</v>
      </c>
      <c r="AA28" s="671"/>
      <c r="AB28" s="671"/>
      <c r="AC28" s="671"/>
      <c r="AD28" s="672">
        <v>6498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4341476</v>
      </c>
      <c r="CS28" s="619"/>
      <c r="CT28" s="619"/>
      <c r="CU28" s="619"/>
      <c r="CV28" s="619"/>
      <c r="CW28" s="619"/>
      <c r="CX28" s="619"/>
      <c r="CY28" s="620"/>
      <c r="CZ28" s="621">
        <v>11.5</v>
      </c>
      <c r="DA28" s="639"/>
      <c r="DB28" s="639"/>
      <c r="DC28" s="640"/>
      <c r="DD28" s="624">
        <v>4292542</v>
      </c>
      <c r="DE28" s="619"/>
      <c r="DF28" s="619"/>
      <c r="DG28" s="619"/>
      <c r="DH28" s="619"/>
      <c r="DI28" s="619"/>
      <c r="DJ28" s="619"/>
      <c r="DK28" s="620"/>
      <c r="DL28" s="624">
        <v>4292542</v>
      </c>
      <c r="DM28" s="619"/>
      <c r="DN28" s="619"/>
      <c r="DO28" s="619"/>
      <c r="DP28" s="619"/>
      <c r="DQ28" s="619"/>
      <c r="DR28" s="619"/>
      <c r="DS28" s="619"/>
      <c r="DT28" s="619"/>
      <c r="DU28" s="619"/>
      <c r="DV28" s="620"/>
      <c r="DW28" s="641">
        <v>20.6</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133009</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4341349</v>
      </c>
      <c r="CS29" s="637"/>
      <c r="CT29" s="637"/>
      <c r="CU29" s="637"/>
      <c r="CV29" s="637"/>
      <c r="CW29" s="637"/>
      <c r="CX29" s="637"/>
      <c r="CY29" s="638"/>
      <c r="CZ29" s="621">
        <v>11.5</v>
      </c>
      <c r="DA29" s="639"/>
      <c r="DB29" s="639"/>
      <c r="DC29" s="640"/>
      <c r="DD29" s="624">
        <v>4292415</v>
      </c>
      <c r="DE29" s="637"/>
      <c r="DF29" s="637"/>
      <c r="DG29" s="637"/>
      <c r="DH29" s="637"/>
      <c r="DI29" s="637"/>
      <c r="DJ29" s="637"/>
      <c r="DK29" s="638"/>
      <c r="DL29" s="624">
        <v>4292415</v>
      </c>
      <c r="DM29" s="637"/>
      <c r="DN29" s="637"/>
      <c r="DO29" s="637"/>
      <c r="DP29" s="637"/>
      <c r="DQ29" s="637"/>
      <c r="DR29" s="637"/>
      <c r="DS29" s="637"/>
      <c r="DT29" s="637"/>
      <c r="DU29" s="637"/>
      <c r="DV29" s="638"/>
      <c r="DW29" s="641">
        <v>20.6</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203355</v>
      </c>
      <c r="S30" s="619"/>
      <c r="T30" s="619"/>
      <c r="U30" s="619"/>
      <c r="V30" s="619"/>
      <c r="W30" s="619"/>
      <c r="X30" s="619"/>
      <c r="Y30" s="620"/>
      <c r="Z30" s="671">
        <v>0.5</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96.9</v>
      </c>
      <c r="BH30" s="685"/>
      <c r="BI30" s="685"/>
      <c r="BJ30" s="685"/>
      <c r="BK30" s="685"/>
      <c r="BL30" s="685"/>
      <c r="BM30" s="686">
        <v>86.5</v>
      </c>
      <c r="BN30" s="685"/>
      <c r="BO30" s="685"/>
      <c r="BP30" s="685"/>
      <c r="BQ30" s="687"/>
      <c r="BR30" s="684">
        <v>96.8</v>
      </c>
      <c r="BS30" s="685"/>
      <c r="BT30" s="685"/>
      <c r="BU30" s="685"/>
      <c r="BV30" s="685"/>
      <c r="BW30" s="685"/>
      <c r="BX30" s="686">
        <v>86.1</v>
      </c>
      <c r="BY30" s="685"/>
      <c r="BZ30" s="685"/>
      <c r="CA30" s="685"/>
      <c r="CB30" s="687"/>
      <c r="CD30" s="690"/>
      <c r="CE30" s="691"/>
      <c r="CF30" s="655" t="s">
        <v>291</v>
      </c>
      <c r="CG30" s="652"/>
      <c r="CH30" s="652"/>
      <c r="CI30" s="652"/>
      <c r="CJ30" s="652"/>
      <c r="CK30" s="652"/>
      <c r="CL30" s="652"/>
      <c r="CM30" s="652"/>
      <c r="CN30" s="652"/>
      <c r="CO30" s="652"/>
      <c r="CP30" s="652"/>
      <c r="CQ30" s="653"/>
      <c r="CR30" s="618">
        <v>3953657</v>
      </c>
      <c r="CS30" s="619"/>
      <c r="CT30" s="619"/>
      <c r="CU30" s="619"/>
      <c r="CV30" s="619"/>
      <c r="CW30" s="619"/>
      <c r="CX30" s="619"/>
      <c r="CY30" s="620"/>
      <c r="CZ30" s="621">
        <v>10.5</v>
      </c>
      <c r="DA30" s="639"/>
      <c r="DB30" s="639"/>
      <c r="DC30" s="640"/>
      <c r="DD30" s="624">
        <v>3904723</v>
      </c>
      <c r="DE30" s="619"/>
      <c r="DF30" s="619"/>
      <c r="DG30" s="619"/>
      <c r="DH30" s="619"/>
      <c r="DI30" s="619"/>
      <c r="DJ30" s="619"/>
      <c r="DK30" s="620"/>
      <c r="DL30" s="624">
        <v>3904723</v>
      </c>
      <c r="DM30" s="619"/>
      <c r="DN30" s="619"/>
      <c r="DO30" s="619"/>
      <c r="DP30" s="619"/>
      <c r="DQ30" s="619"/>
      <c r="DR30" s="619"/>
      <c r="DS30" s="619"/>
      <c r="DT30" s="619"/>
      <c r="DU30" s="619"/>
      <c r="DV30" s="620"/>
      <c r="DW30" s="641">
        <v>18.8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2946395</v>
      </c>
      <c r="S31" s="619"/>
      <c r="T31" s="619"/>
      <c r="U31" s="619"/>
      <c r="V31" s="619"/>
      <c r="W31" s="619"/>
      <c r="X31" s="619"/>
      <c r="Y31" s="620"/>
      <c r="Z31" s="671">
        <v>7.5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98.4</v>
      </c>
      <c r="BH31" s="637"/>
      <c r="BI31" s="637"/>
      <c r="BJ31" s="637"/>
      <c r="BK31" s="637"/>
      <c r="BL31" s="637"/>
      <c r="BM31" s="673">
        <v>93.7</v>
      </c>
      <c r="BN31" s="683"/>
      <c r="BO31" s="683"/>
      <c r="BP31" s="683"/>
      <c r="BQ31" s="647"/>
      <c r="BR31" s="682">
        <v>98.3</v>
      </c>
      <c r="BS31" s="637"/>
      <c r="BT31" s="637"/>
      <c r="BU31" s="637"/>
      <c r="BV31" s="637"/>
      <c r="BW31" s="637"/>
      <c r="BX31" s="673">
        <v>93.1</v>
      </c>
      <c r="BY31" s="683"/>
      <c r="BZ31" s="683"/>
      <c r="CA31" s="683"/>
      <c r="CB31" s="647"/>
      <c r="CD31" s="690"/>
      <c r="CE31" s="691"/>
      <c r="CF31" s="655" t="s">
        <v>295</v>
      </c>
      <c r="CG31" s="652"/>
      <c r="CH31" s="652"/>
      <c r="CI31" s="652"/>
      <c r="CJ31" s="652"/>
      <c r="CK31" s="652"/>
      <c r="CL31" s="652"/>
      <c r="CM31" s="652"/>
      <c r="CN31" s="652"/>
      <c r="CO31" s="652"/>
      <c r="CP31" s="652"/>
      <c r="CQ31" s="653"/>
      <c r="CR31" s="618">
        <v>387692</v>
      </c>
      <c r="CS31" s="637"/>
      <c r="CT31" s="637"/>
      <c r="CU31" s="637"/>
      <c r="CV31" s="637"/>
      <c r="CW31" s="637"/>
      <c r="CX31" s="637"/>
      <c r="CY31" s="638"/>
      <c r="CZ31" s="621">
        <v>1</v>
      </c>
      <c r="DA31" s="639"/>
      <c r="DB31" s="639"/>
      <c r="DC31" s="640"/>
      <c r="DD31" s="624">
        <v>387692</v>
      </c>
      <c r="DE31" s="637"/>
      <c r="DF31" s="637"/>
      <c r="DG31" s="637"/>
      <c r="DH31" s="637"/>
      <c r="DI31" s="637"/>
      <c r="DJ31" s="637"/>
      <c r="DK31" s="638"/>
      <c r="DL31" s="624">
        <v>387692</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303892</v>
      </c>
      <c r="S32" s="619"/>
      <c r="T32" s="619"/>
      <c r="U32" s="619"/>
      <c r="V32" s="619"/>
      <c r="W32" s="619"/>
      <c r="X32" s="619"/>
      <c r="Y32" s="620"/>
      <c r="Z32" s="671">
        <v>0.8</v>
      </c>
      <c r="AA32" s="671"/>
      <c r="AB32" s="671"/>
      <c r="AC32" s="671"/>
      <c r="AD32" s="672">
        <v>66548</v>
      </c>
      <c r="AE32" s="672"/>
      <c r="AF32" s="672"/>
      <c r="AG32" s="672"/>
      <c r="AH32" s="672"/>
      <c r="AI32" s="672"/>
      <c r="AJ32" s="672"/>
      <c r="AK32" s="672"/>
      <c r="AL32" s="641">
        <v>0.3</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95.3</v>
      </c>
      <c r="BH32" s="603"/>
      <c r="BI32" s="603"/>
      <c r="BJ32" s="603"/>
      <c r="BK32" s="603"/>
      <c r="BL32" s="603"/>
      <c r="BM32" s="666">
        <v>80.099999999999994</v>
      </c>
      <c r="BN32" s="603"/>
      <c r="BO32" s="603"/>
      <c r="BP32" s="603"/>
      <c r="BQ32" s="660"/>
      <c r="BR32" s="681">
        <v>95.3</v>
      </c>
      <c r="BS32" s="603"/>
      <c r="BT32" s="603"/>
      <c r="BU32" s="603"/>
      <c r="BV32" s="603"/>
      <c r="BW32" s="603"/>
      <c r="BX32" s="666">
        <v>80.3</v>
      </c>
      <c r="BY32" s="603"/>
      <c r="BZ32" s="603"/>
      <c r="CA32" s="603"/>
      <c r="CB32" s="660"/>
      <c r="CD32" s="692"/>
      <c r="CE32" s="693"/>
      <c r="CF32" s="655" t="s">
        <v>298</v>
      </c>
      <c r="CG32" s="652"/>
      <c r="CH32" s="652"/>
      <c r="CI32" s="652"/>
      <c r="CJ32" s="652"/>
      <c r="CK32" s="652"/>
      <c r="CL32" s="652"/>
      <c r="CM32" s="652"/>
      <c r="CN32" s="652"/>
      <c r="CO32" s="652"/>
      <c r="CP32" s="652"/>
      <c r="CQ32" s="653"/>
      <c r="CR32" s="618">
        <v>127</v>
      </c>
      <c r="CS32" s="619"/>
      <c r="CT32" s="619"/>
      <c r="CU32" s="619"/>
      <c r="CV32" s="619"/>
      <c r="CW32" s="619"/>
      <c r="CX32" s="619"/>
      <c r="CY32" s="620"/>
      <c r="CZ32" s="621">
        <v>0</v>
      </c>
      <c r="DA32" s="639"/>
      <c r="DB32" s="639"/>
      <c r="DC32" s="640"/>
      <c r="DD32" s="624">
        <v>127</v>
      </c>
      <c r="DE32" s="619"/>
      <c r="DF32" s="619"/>
      <c r="DG32" s="619"/>
      <c r="DH32" s="619"/>
      <c r="DI32" s="619"/>
      <c r="DJ32" s="619"/>
      <c r="DK32" s="620"/>
      <c r="DL32" s="624">
        <v>127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5702006</v>
      </c>
      <c r="S33" s="619"/>
      <c r="T33" s="619"/>
      <c r="U33" s="619"/>
      <c r="V33" s="619"/>
      <c r="W33" s="619"/>
      <c r="X33" s="619"/>
      <c r="Y33" s="620"/>
      <c r="Z33" s="671">
        <v>14.5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16972016</v>
      </c>
      <c r="CS33" s="637"/>
      <c r="CT33" s="637"/>
      <c r="CU33" s="637"/>
      <c r="CV33" s="637"/>
      <c r="CW33" s="637"/>
      <c r="CX33" s="637"/>
      <c r="CY33" s="638"/>
      <c r="CZ33" s="621">
        <v>45.1</v>
      </c>
      <c r="DA33" s="639"/>
      <c r="DB33" s="639"/>
      <c r="DC33" s="640"/>
      <c r="DD33" s="624">
        <v>11285901</v>
      </c>
      <c r="DE33" s="637"/>
      <c r="DF33" s="637"/>
      <c r="DG33" s="637"/>
      <c r="DH33" s="637"/>
      <c r="DI33" s="637"/>
      <c r="DJ33" s="637"/>
      <c r="DK33" s="638"/>
      <c r="DL33" s="624">
        <v>8262318</v>
      </c>
      <c r="DM33" s="637"/>
      <c r="DN33" s="637"/>
      <c r="DO33" s="637"/>
      <c r="DP33" s="637"/>
      <c r="DQ33" s="637"/>
      <c r="DR33" s="637"/>
      <c r="DS33" s="637"/>
      <c r="DT33" s="637"/>
      <c r="DU33" s="637"/>
      <c r="DV33" s="638"/>
      <c r="DW33" s="641">
        <v>39.700000000000003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4482454</v>
      </c>
      <c r="CS34" s="619"/>
      <c r="CT34" s="619"/>
      <c r="CU34" s="619"/>
      <c r="CV34" s="619"/>
      <c r="CW34" s="619"/>
      <c r="CX34" s="619"/>
      <c r="CY34" s="620"/>
      <c r="CZ34" s="621">
        <v>11.9</v>
      </c>
      <c r="DA34" s="639"/>
      <c r="DB34" s="639"/>
      <c r="DC34" s="640"/>
      <c r="DD34" s="624">
        <v>3846942</v>
      </c>
      <c r="DE34" s="619"/>
      <c r="DF34" s="619"/>
      <c r="DG34" s="619"/>
      <c r="DH34" s="619"/>
      <c r="DI34" s="619"/>
      <c r="DJ34" s="619"/>
      <c r="DK34" s="620"/>
      <c r="DL34" s="624">
        <v>3041737</v>
      </c>
      <c r="DM34" s="619"/>
      <c r="DN34" s="619"/>
      <c r="DO34" s="619"/>
      <c r="DP34" s="619"/>
      <c r="DQ34" s="619"/>
      <c r="DR34" s="619"/>
      <c r="DS34" s="619"/>
      <c r="DT34" s="619"/>
      <c r="DU34" s="619"/>
      <c r="DV34" s="620"/>
      <c r="DW34" s="641">
        <v>14.6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1341306</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4914755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175531</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122909</v>
      </c>
      <c r="CS35" s="637"/>
      <c r="CT35" s="637"/>
      <c r="CU35" s="637"/>
      <c r="CV35" s="637"/>
      <c r="CW35" s="637"/>
      <c r="CX35" s="637"/>
      <c r="CY35" s="638"/>
      <c r="CZ35" s="621">
        <v>0.3</v>
      </c>
      <c r="DA35" s="639"/>
      <c r="DB35" s="639"/>
      <c r="DC35" s="640"/>
      <c r="DD35" s="624">
        <v>106623</v>
      </c>
      <c r="DE35" s="637"/>
      <c r="DF35" s="637"/>
      <c r="DG35" s="637"/>
      <c r="DH35" s="637"/>
      <c r="DI35" s="637"/>
      <c r="DJ35" s="637"/>
      <c r="DK35" s="638"/>
      <c r="DL35" s="624">
        <v>102175</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39377042</v>
      </c>
      <c r="S36" s="659"/>
      <c r="T36" s="659"/>
      <c r="U36" s="659"/>
      <c r="V36" s="659"/>
      <c r="W36" s="659"/>
      <c r="X36" s="659"/>
      <c r="Y36" s="662"/>
      <c r="Z36" s="663">
        <v>100</v>
      </c>
      <c r="AA36" s="663"/>
      <c r="AB36" s="663"/>
      <c r="AC36" s="663"/>
      <c r="AD36" s="664">
        <v>19454365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1777348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-6211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6681843</v>
      </c>
      <c r="CS36" s="619"/>
      <c r="CT36" s="619"/>
      <c r="CU36" s="619"/>
      <c r="CV36" s="619"/>
      <c r="CW36" s="619"/>
      <c r="CX36" s="619"/>
      <c r="CY36" s="620"/>
      <c r="CZ36" s="621">
        <v>17.7</v>
      </c>
      <c r="DA36" s="639"/>
      <c r="DB36" s="639"/>
      <c r="DC36" s="640"/>
      <c r="DD36" s="624">
        <v>2400952</v>
      </c>
      <c r="DE36" s="619"/>
      <c r="DF36" s="619"/>
      <c r="DG36" s="619"/>
      <c r="DH36" s="619"/>
      <c r="DI36" s="619"/>
      <c r="DJ36" s="619"/>
      <c r="DK36" s="620"/>
      <c r="DL36" s="624">
        <v>1748655</v>
      </c>
      <c r="DM36" s="619"/>
      <c r="DN36" s="619"/>
      <c r="DO36" s="619"/>
      <c r="DP36" s="619"/>
      <c r="DQ36" s="619"/>
      <c r="DR36" s="619"/>
      <c r="DS36" s="619"/>
      <c r="DT36" s="619"/>
      <c r="DU36" s="619"/>
      <c r="DV36" s="620"/>
      <c r="DW36" s="641">
        <v>8.4</v>
      </c>
      <c r="DX36" s="642"/>
      <c r="DY36" s="642"/>
      <c r="DZ36" s="642"/>
      <c r="EA36" s="642"/>
      <c r="EB36" s="642"/>
      <c r="EC36" s="643"/>
    </row>
    <row r="37" spans="2:133" ht="11.25" customHeight="1">
      <c r="AQ37" s="644" t="s">
        <v>313</v>
      </c>
      <c r="AR37" s="645"/>
      <c r="AS37" s="645"/>
      <c r="AT37" s="645"/>
      <c r="AU37" s="645"/>
      <c r="AV37" s="645"/>
      <c r="AW37" s="645"/>
      <c r="AX37" s="645"/>
      <c r="AY37" s="646"/>
      <c r="AZ37" s="618">
        <v>590673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11804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1716282</v>
      </c>
      <c r="CS37" s="637"/>
      <c r="CT37" s="637"/>
      <c r="CU37" s="637"/>
      <c r="CV37" s="637"/>
      <c r="CW37" s="637"/>
      <c r="CX37" s="637"/>
      <c r="CY37" s="638"/>
      <c r="CZ37" s="621">
        <v>4.5999999999999996</v>
      </c>
      <c r="DA37" s="639"/>
      <c r="DB37" s="639"/>
      <c r="DC37" s="640"/>
      <c r="DD37" s="624">
        <v>482482</v>
      </c>
      <c r="DE37" s="637"/>
      <c r="DF37" s="637"/>
      <c r="DG37" s="637"/>
      <c r="DH37" s="637"/>
      <c r="DI37" s="637"/>
      <c r="DJ37" s="637"/>
      <c r="DK37" s="638"/>
      <c r="DL37" s="624">
        <v>230730</v>
      </c>
      <c r="DM37" s="637"/>
      <c r="DN37" s="637"/>
      <c r="DO37" s="637"/>
      <c r="DP37" s="637"/>
      <c r="DQ37" s="637"/>
      <c r="DR37" s="637"/>
      <c r="DS37" s="637"/>
      <c r="DT37" s="637"/>
      <c r="DU37" s="637"/>
      <c r="DV37" s="638"/>
      <c r="DW37" s="641">
        <v>1.1000000000000001</v>
      </c>
      <c r="DX37" s="642"/>
      <c r="DY37" s="642"/>
      <c r="DZ37" s="642"/>
      <c r="EA37" s="642"/>
      <c r="EB37" s="642"/>
      <c r="EC37" s="643"/>
    </row>
    <row r="38" spans="2:133" ht="11.25" customHeight="1">
      <c r="AQ38" s="644" t="s">
        <v>316</v>
      </c>
      <c r="AR38" s="645"/>
      <c r="AS38" s="645"/>
      <c r="AT38" s="645"/>
      <c r="AU38" s="645"/>
      <c r="AV38" s="645"/>
      <c r="AW38" s="645"/>
      <c r="AX38" s="645"/>
      <c r="AY38" s="646"/>
      <c r="AZ38" s="618">
        <v>9771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20936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4324082</v>
      </c>
      <c r="CS38" s="619"/>
      <c r="CT38" s="619"/>
      <c r="CU38" s="619"/>
      <c r="CV38" s="619"/>
      <c r="CW38" s="619"/>
      <c r="CX38" s="619"/>
      <c r="CY38" s="620"/>
      <c r="CZ38" s="621">
        <v>11.5</v>
      </c>
      <c r="DA38" s="639"/>
      <c r="DB38" s="639"/>
      <c r="DC38" s="640"/>
      <c r="DD38" s="624">
        <v>3839868</v>
      </c>
      <c r="DE38" s="619"/>
      <c r="DF38" s="619"/>
      <c r="DG38" s="619"/>
      <c r="DH38" s="619"/>
      <c r="DI38" s="619"/>
      <c r="DJ38" s="619"/>
      <c r="DK38" s="620"/>
      <c r="DL38" s="624">
        <v>3268809</v>
      </c>
      <c r="DM38" s="619"/>
      <c r="DN38" s="619"/>
      <c r="DO38" s="619"/>
      <c r="DP38" s="619"/>
      <c r="DQ38" s="619"/>
      <c r="DR38" s="619"/>
      <c r="DS38" s="619"/>
      <c r="DT38" s="619"/>
      <c r="DU38" s="619"/>
      <c r="DV38" s="620"/>
      <c r="DW38" s="641">
        <v>15.7</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1125086</v>
      </c>
      <c r="CS39" s="637"/>
      <c r="CT39" s="637"/>
      <c r="CU39" s="637"/>
      <c r="CV39" s="637"/>
      <c r="CW39" s="637"/>
      <c r="CX39" s="637"/>
      <c r="CY39" s="638"/>
      <c r="CZ39" s="621">
        <v>3</v>
      </c>
      <c r="DA39" s="639"/>
      <c r="DB39" s="639"/>
      <c r="DC39" s="640"/>
      <c r="DD39" s="624">
        <v>990574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782999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235642</v>
      </c>
      <c r="CS40" s="619"/>
      <c r="CT40" s="619"/>
      <c r="CU40" s="619"/>
      <c r="CV40" s="619"/>
      <c r="CW40" s="619"/>
      <c r="CX40" s="619"/>
      <c r="CY40" s="620"/>
      <c r="CZ40" s="621">
        <v>0.6</v>
      </c>
      <c r="DA40" s="639"/>
      <c r="DB40" s="639"/>
      <c r="DC40" s="640"/>
      <c r="DD40" s="624">
        <v>100942</v>
      </c>
      <c r="DE40" s="619"/>
      <c r="DF40" s="619"/>
      <c r="DG40" s="619"/>
      <c r="DH40" s="619"/>
      <c r="DI40" s="619"/>
      <c r="DJ40" s="619"/>
      <c r="DK40" s="620"/>
      <c r="DL40" s="624">
        <v>100942</v>
      </c>
      <c r="DM40" s="619"/>
      <c r="DN40" s="619"/>
      <c r="DO40" s="619"/>
      <c r="DP40" s="619"/>
      <c r="DQ40" s="619"/>
      <c r="DR40" s="619"/>
      <c r="DS40" s="619"/>
      <c r="DT40" s="619"/>
      <c r="DU40" s="619"/>
      <c r="DV40" s="620"/>
      <c r="DW40" s="641">
        <v>0.5</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1753964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6127705</v>
      </c>
      <c r="CS42" s="619"/>
      <c r="CT42" s="619"/>
      <c r="CU42" s="619"/>
      <c r="CV42" s="619"/>
      <c r="CW42" s="619"/>
      <c r="CX42" s="619"/>
      <c r="CY42" s="620"/>
      <c r="CZ42" s="621">
        <v>16.3</v>
      </c>
      <c r="DA42" s="622"/>
      <c r="DB42" s="622"/>
      <c r="DC42" s="623"/>
      <c r="DD42" s="624">
        <v>1006153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155042</v>
      </c>
      <c r="CS43" s="637"/>
      <c r="CT43" s="637"/>
      <c r="CU43" s="637"/>
      <c r="CV43" s="637"/>
      <c r="CW43" s="637"/>
      <c r="CX43" s="637"/>
      <c r="CY43" s="638"/>
      <c r="CZ43" s="621">
        <v>0.4</v>
      </c>
      <c r="DA43" s="639"/>
      <c r="DB43" s="639"/>
      <c r="DC43" s="640"/>
      <c r="DD43" s="624">
        <v>155042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6127705</v>
      </c>
      <c r="CS44" s="619"/>
      <c r="CT44" s="619"/>
      <c r="CU44" s="619"/>
      <c r="CV44" s="619"/>
      <c r="CW44" s="619"/>
      <c r="CX44" s="619"/>
      <c r="CY44" s="620"/>
      <c r="CZ44" s="621">
        <v>16.3</v>
      </c>
      <c r="DA44" s="622"/>
      <c r="DB44" s="622"/>
      <c r="DC44" s="623"/>
      <c r="DD44" s="624">
        <v>1006153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2893651</v>
      </c>
      <c r="CS45" s="637"/>
      <c r="CT45" s="637"/>
      <c r="CU45" s="637"/>
      <c r="CV45" s="637"/>
      <c r="CW45" s="637"/>
      <c r="CX45" s="637"/>
      <c r="CY45" s="638"/>
      <c r="CZ45" s="621">
        <v>7.7</v>
      </c>
      <c r="DA45" s="639"/>
      <c r="DB45" s="639"/>
      <c r="DC45" s="640"/>
      <c r="DD45" s="624">
        <v>101022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3102327</v>
      </c>
      <c r="CS46" s="619"/>
      <c r="CT46" s="619"/>
      <c r="CU46" s="619"/>
      <c r="CV46" s="619"/>
      <c r="CW46" s="619"/>
      <c r="CX46" s="619"/>
      <c r="CY46" s="620"/>
      <c r="CZ46" s="621">
        <v>8.1999999999999993</v>
      </c>
      <c r="DA46" s="622"/>
      <c r="DB46" s="622"/>
      <c r="DC46" s="623"/>
      <c r="DD46" s="624">
        <v>898843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37649681</v>
      </c>
      <c r="CS49" s="603"/>
      <c r="CT49" s="603"/>
      <c r="CU49" s="603"/>
      <c r="CV49" s="603"/>
      <c r="CW49" s="603"/>
      <c r="CX49" s="603"/>
      <c r="CY49" s="604"/>
      <c r="CZ49" s="605">
        <v>100</v>
      </c>
      <c r="DA49" s="606"/>
      <c r="DB49" s="606"/>
      <c r="DC49" s="607"/>
      <c r="DD49" s="608">
        <v>22566809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39377</v>
      </c>
      <c r="R7" s="1131"/>
      <c r="S7" s="1131"/>
      <c r="T7" s="1131"/>
      <c r="U7" s="1131"/>
      <c r="V7" s="1131">
        <v>37650</v>
      </c>
      <c r="W7" s="1131"/>
      <c r="X7" s="1131"/>
      <c r="Y7" s="1131"/>
      <c r="Z7" s="1131"/>
      <c r="AA7" s="1131">
        <v>1727</v>
      </c>
      <c r="AB7" s="1131"/>
      <c r="AC7" s="1131"/>
      <c r="AD7" s="1131"/>
      <c r="AE7" s="1132"/>
      <c r="AF7" s="1133">
        <v>1512</v>
      </c>
      <c r="AG7" s="1134"/>
      <c r="AH7" s="1134"/>
      <c r="AI7" s="1134"/>
      <c r="AJ7" s="1135"/>
      <c r="AK7" s="1117">
        <v>203</v>
      </c>
      <c r="AL7" s="1118"/>
      <c r="AM7" s="1118"/>
      <c r="AN7" s="1118"/>
      <c r="AO7" s="1118"/>
      <c r="AP7" s="1118">
        <v>43916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6</v>
      </c>
      <c r="CI7" s="1115"/>
      <c r="CJ7" s="1115"/>
      <c r="CK7" s="1115"/>
      <c r="CL7" s="1116"/>
      <c r="CM7" s="1114">
        <v>137</v>
      </c>
      <c r="CN7" s="1115"/>
      <c r="CO7" s="1115"/>
      <c r="CP7" s="1115"/>
      <c r="CQ7" s="1116"/>
      <c r="CR7" s="1114">
        <v>111</v>
      </c>
      <c r="CS7" s="1115"/>
      <c r="CT7" s="1115"/>
      <c r="CU7" s="1115"/>
      <c r="CV7" s="1116"/>
      <c r="CW7" s="1114">
        <v>14</v>
      </c>
      <c r="CX7" s="1115"/>
      <c r="CY7" s="1115"/>
      <c r="CZ7" s="1115"/>
      <c r="DA7" s="1116"/>
      <c r="DB7" s="1114" t="s">
        <v>482</v>
      </c>
      <c r="DC7" s="1115"/>
      <c r="DD7" s="1115"/>
      <c r="DE7" s="1115"/>
      <c r="DF7" s="1116"/>
      <c r="DG7" s="1114" t="s">
        <v>482</v>
      </c>
      <c r="DH7" s="1115"/>
      <c r="DI7" s="1115"/>
      <c r="DJ7" s="1115"/>
      <c r="DK7" s="1116"/>
      <c r="DL7" s="1114" t="s">
        <v>482</v>
      </c>
      <c r="DM7" s="1115"/>
      <c r="DN7" s="1115"/>
      <c r="DO7" s="1115"/>
      <c r="DP7" s="1116"/>
      <c r="DQ7" s="1114" t="s">
        <v>482</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1512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10729</v>
      </c>
      <c r="R28" s="1080"/>
      <c r="S28" s="1080"/>
      <c r="T28" s="1080"/>
      <c r="U28" s="1080"/>
      <c r="V28" s="1080">
        <v>10553</v>
      </c>
      <c r="W28" s="1080"/>
      <c r="X28" s="1080"/>
      <c r="Y28" s="1080"/>
      <c r="Z28" s="1080"/>
      <c r="AA28" s="1080">
        <v>176</v>
      </c>
      <c r="AB28" s="1080"/>
      <c r="AC28" s="1080"/>
      <c r="AD28" s="1080"/>
      <c r="AE28" s="1081"/>
      <c r="AF28" s="1082">
        <v>176</v>
      </c>
      <c r="AG28" s="1080"/>
      <c r="AH28" s="1080"/>
      <c r="AI28" s="1080"/>
      <c r="AJ28" s="1083"/>
      <c r="AK28" s="1084">
        <v>783</v>
      </c>
      <c r="AL28" s="1072"/>
      <c r="AM28" s="1072"/>
      <c r="AN28" s="1072"/>
      <c r="AO28" s="1072"/>
      <c r="AP28" s="1072">
        <v>41</v>
      </c>
      <c r="AQ28" s="1072"/>
      <c r="AR28" s="1072"/>
      <c r="AS28" s="1072"/>
      <c r="AT28" s="1072"/>
      <c r="AU28" s="1072" t="s">
        <v>482</v>
      </c>
      <c r="AV28" s="1072"/>
      <c r="AW28" s="1072"/>
      <c r="AX28" s="1072"/>
      <c r="AY28" s="1072"/>
      <c r="AZ28" s="1073" t="s">
        <v>482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6039</v>
      </c>
      <c r="R29" s="1070"/>
      <c r="S29" s="1070"/>
      <c r="T29" s="1070"/>
      <c r="U29" s="1070"/>
      <c r="V29" s="1070">
        <v>5974</v>
      </c>
      <c r="W29" s="1070"/>
      <c r="X29" s="1070"/>
      <c r="Y29" s="1070"/>
      <c r="Z29" s="1070"/>
      <c r="AA29" s="1070">
        <v>65</v>
      </c>
      <c r="AB29" s="1070"/>
      <c r="AC29" s="1070"/>
      <c r="AD29" s="1070"/>
      <c r="AE29" s="1071"/>
      <c r="AF29" s="1045">
        <v>63</v>
      </c>
      <c r="AG29" s="1046"/>
      <c r="AH29" s="1046"/>
      <c r="AI29" s="1046"/>
      <c r="AJ29" s="1047"/>
      <c r="AK29" s="1006">
        <v>914</v>
      </c>
      <c r="AL29" s="997"/>
      <c r="AM29" s="997"/>
      <c r="AN29" s="997"/>
      <c r="AO29" s="997"/>
      <c r="AP29" s="997">
        <v>12</v>
      </c>
      <c r="AQ29" s="997"/>
      <c r="AR29" s="997"/>
      <c r="AS29" s="997"/>
      <c r="AT29" s="997"/>
      <c r="AU29" s="997" t="s">
        <v>482</v>
      </c>
      <c r="AV29" s="997"/>
      <c r="AW29" s="997"/>
      <c r="AX29" s="997"/>
      <c r="AY29" s="997"/>
      <c r="AZ29" s="1068" t="s">
        <v>482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1296</v>
      </c>
      <c r="R30" s="1070"/>
      <c r="S30" s="1070"/>
      <c r="T30" s="1070"/>
      <c r="U30" s="1070"/>
      <c r="V30" s="1070">
        <v>1295</v>
      </c>
      <c r="W30" s="1070"/>
      <c r="X30" s="1070"/>
      <c r="Y30" s="1070"/>
      <c r="Z30" s="1070"/>
      <c r="AA30" s="1070">
        <v>1</v>
      </c>
      <c r="AB30" s="1070"/>
      <c r="AC30" s="1070"/>
      <c r="AD30" s="1070"/>
      <c r="AE30" s="1071"/>
      <c r="AF30" s="1045">
        <v>1</v>
      </c>
      <c r="AG30" s="1046"/>
      <c r="AH30" s="1046"/>
      <c r="AI30" s="1046"/>
      <c r="AJ30" s="1047"/>
      <c r="AK30" s="1006">
        <v>834</v>
      </c>
      <c r="AL30" s="997"/>
      <c r="AM30" s="997"/>
      <c r="AN30" s="997"/>
      <c r="AO30" s="997"/>
      <c r="AP30" s="997" t="s">
        <v>482</v>
      </c>
      <c r="AQ30" s="997"/>
      <c r="AR30" s="997"/>
      <c r="AS30" s="997"/>
      <c r="AT30" s="997"/>
      <c r="AU30" s="997" t="s">
        <v>482</v>
      </c>
      <c r="AV30" s="997"/>
      <c r="AW30" s="997"/>
      <c r="AX30" s="997"/>
      <c r="AY30" s="997"/>
      <c r="AZ30" s="1068" t="s">
        <v>482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21</v>
      </c>
      <c r="R31" s="1070"/>
      <c r="S31" s="1070"/>
      <c r="T31" s="1070"/>
      <c r="U31" s="1070"/>
      <c r="V31" s="1070">
        <v>14</v>
      </c>
      <c r="W31" s="1070"/>
      <c r="X31" s="1070"/>
      <c r="Y31" s="1070"/>
      <c r="Z31" s="1070"/>
      <c r="AA31" s="1070">
        <v>7</v>
      </c>
      <c r="AB31" s="1070"/>
      <c r="AC31" s="1070"/>
      <c r="AD31" s="1070"/>
      <c r="AE31" s="1071"/>
      <c r="AF31" s="1045">
        <v>6</v>
      </c>
      <c r="AG31" s="1046"/>
      <c r="AH31" s="1046"/>
      <c r="AI31" s="1046"/>
      <c r="AJ31" s="1047"/>
      <c r="AK31" s="1006" t="s">
        <v>482</v>
      </c>
      <c r="AL31" s="997"/>
      <c r="AM31" s="997"/>
      <c r="AN31" s="997"/>
      <c r="AO31" s="997"/>
      <c r="AP31" s="997" t="s">
        <v>482</v>
      </c>
      <c r="AQ31" s="997"/>
      <c r="AR31" s="997"/>
      <c r="AS31" s="997"/>
      <c r="AT31" s="997"/>
      <c r="AU31" s="997" t="s">
        <v>482</v>
      </c>
      <c r="AV31" s="997"/>
      <c r="AW31" s="997"/>
      <c r="AX31" s="997"/>
      <c r="AY31" s="997"/>
      <c r="AZ31" s="1068" t="s">
        <v>482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1605</v>
      </c>
      <c r="R32" s="1070"/>
      <c r="S32" s="1070"/>
      <c r="T32" s="1070"/>
      <c r="U32" s="1070"/>
      <c r="V32" s="1070">
        <v>1618</v>
      </c>
      <c r="W32" s="1070"/>
      <c r="X32" s="1070"/>
      <c r="Y32" s="1070"/>
      <c r="Z32" s="1070"/>
      <c r="AA32" s="1070">
        <v>-13</v>
      </c>
      <c r="AB32" s="1070"/>
      <c r="AC32" s="1070"/>
      <c r="AD32" s="1070"/>
      <c r="AE32" s="1071"/>
      <c r="AF32" s="1045">
        <v>781</v>
      </c>
      <c r="AG32" s="1046"/>
      <c r="AH32" s="1046"/>
      <c r="AI32" s="1046"/>
      <c r="AJ32" s="1047"/>
      <c r="AK32" s="1006">
        <v>346</v>
      </c>
      <c r="AL32" s="997"/>
      <c r="AM32" s="997"/>
      <c r="AN32" s="997"/>
      <c r="AO32" s="997"/>
      <c r="AP32" s="997">
        <v>8852</v>
      </c>
      <c r="AQ32" s="997"/>
      <c r="AR32" s="997"/>
      <c r="AS32" s="997"/>
      <c r="AT32" s="997"/>
      <c r="AU32" s="997">
        <v>3727</v>
      </c>
      <c r="AV32" s="997"/>
      <c r="AW32" s="997"/>
      <c r="AX32" s="997"/>
      <c r="AY32" s="997"/>
      <c r="AZ32" s="1068" t="s">
        <v>482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65</v>
      </c>
      <c r="R33" s="1070"/>
      <c r="S33" s="1070"/>
      <c r="T33" s="1070"/>
      <c r="U33" s="1070"/>
      <c r="V33" s="1070">
        <v>62</v>
      </c>
      <c r="W33" s="1070"/>
      <c r="X33" s="1070"/>
      <c r="Y33" s="1070"/>
      <c r="Z33" s="1070"/>
      <c r="AA33" s="1070">
        <v>3</v>
      </c>
      <c r="AB33" s="1070"/>
      <c r="AC33" s="1070"/>
      <c r="AD33" s="1070"/>
      <c r="AE33" s="1071"/>
      <c r="AF33" s="1045">
        <v>317</v>
      </c>
      <c r="AG33" s="1046"/>
      <c r="AH33" s="1046"/>
      <c r="AI33" s="1046"/>
      <c r="AJ33" s="1047"/>
      <c r="AK33" s="1006" t="s">
        <v>482</v>
      </c>
      <c r="AL33" s="997"/>
      <c r="AM33" s="997"/>
      <c r="AN33" s="997"/>
      <c r="AO33" s="997"/>
      <c r="AP33" s="997" t="s">
        <v>482</v>
      </c>
      <c r="AQ33" s="997"/>
      <c r="AR33" s="997"/>
      <c r="AS33" s="997"/>
      <c r="AT33" s="997"/>
      <c r="AU33" s="997" t="s">
        <v>482</v>
      </c>
      <c r="AV33" s="997"/>
      <c r="AW33" s="997"/>
      <c r="AX33" s="997"/>
      <c r="AY33" s="997"/>
      <c r="AZ33" s="1068" t="s">
        <v>482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11</v>
      </c>
      <c r="R34" s="1070"/>
      <c r="S34" s="1070"/>
      <c r="T34" s="1070"/>
      <c r="U34" s="1070"/>
      <c r="V34" s="1070">
        <v>8</v>
      </c>
      <c r="W34" s="1070"/>
      <c r="X34" s="1070"/>
      <c r="Y34" s="1070"/>
      <c r="Z34" s="1070"/>
      <c r="AA34" s="1070">
        <v>3</v>
      </c>
      <c r="AB34" s="1070"/>
      <c r="AC34" s="1070"/>
      <c r="AD34" s="1070"/>
      <c r="AE34" s="1071"/>
      <c r="AF34" s="1045">
        <v>6</v>
      </c>
      <c r="AG34" s="1046"/>
      <c r="AH34" s="1046"/>
      <c r="AI34" s="1046"/>
      <c r="AJ34" s="1047"/>
      <c r="AK34" s="1006">
        <v>10</v>
      </c>
      <c r="AL34" s="997"/>
      <c r="AM34" s="997"/>
      <c r="AN34" s="997"/>
      <c r="AO34" s="997"/>
      <c r="AP34" s="997">
        <v>16</v>
      </c>
      <c r="AQ34" s="997"/>
      <c r="AR34" s="997"/>
      <c r="AS34" s="997"/>
      <c r="AT34" s="997"/>
      <c r="AU34" s="997">
        <v>16</v>
      </c>
      <c r="AV34" s="997"/>
      <c r="AW34" s="997"/>
      <c r="AX34" s="997"/>
      <c r="AY34" s="997"/>
      <c r="AZ34" s="1068" t="s">
        <v>482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1685</v>
      </c>
      <c r="R35" s="1070"/>
      <c r="S35" s="1070"/>
      <c r="T35" s="1070"/>
      <c r="U35" s="1070"/>
      <c r="V35" s="1070">
        <v>957</v>
      </c>
      <c r="W35" s="1070"/>
      <c r="X35" s="1070"/>
      <c r="Y35" s="1070"/>
      <c r="Z35" s="1070"/>
      <c r="AA35" s="1070">
        <v>728</v>
      </c>
      <c r="AB35" s="1070"/>
      <c r="AC35" s="1070"/>
      <c r="AD35" s="1070"/>
      <c r="AE35" s="1071"/>
      <c r="AF35" s="1045">
        <v>103</v>
      </c>
      <c r="AG35" s="1046"/>
      <c r="AH35" s="1046"/>
      <c r="AI35" s="1046"/>
      <c r="AJ35" s="1047"/>
      <c r="AK35" s="1006">
        <v>1748</v>
      </c>
      <c r="AL35" s="997"/>
      <c r="AM35" s="997"/>
      <c r="AN35" s="997"/>
      <c r="AO35" s="997"/>
      <c r="AP35" s="997">
        <v>17206</v>
      </c>
      <c r="AQ35" s="997"/>
      <c r="AR35" s="997"/>
      <c r="AS35" s="997"/>
      <c r="AT35" s="997"/>
      <c r="AU35" s="997">
        <v>14712</v>
      </c>
      <c r="AV35" s="997"/>
      <c r="AW35" s="997"/>
      <c r="AX35" s="997"/>
      <c r="AY35" s="997"/>
      <c r="AZ35" s="1068" t="s">
        <v>482</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31</v>
      </c>
      <c r="R36" s="1070"/>
      <c r="S36" s="1070"/>
      <c r="T36" s="1070"/>
      <c r="U36" s="1070"/>
      <c r="V36" s="1070">
        <v>21</v>
      </c>
      <c r="W36" s="1070"/>
      <c r="X36" s="1070"/>
      <c r="Y36" s="1070"/>
      <c r="Z36" s="1070"/>
      <c r="AA36" s="1070">
        <v>10</v>
      </c>
      <c r="AB36" s="1070"/>
      <c r="AC36" s="1070"/>
      <c r="AD36" s="1070"/>
      <c r="AE36" s="1071"/>
      <c r="AF36" s="1045">
        <v>5</v>
      </c>
      <c r="AG36" s="1046"/>
      <c r="AH36" s="1046"/>
      <c r="AI36" s="1046"/>
      <c r="AJ36" s="1047"/>
      <c r="AK36" s="1006">
        <v>29</v>
      </c>
      <c r="AL36" s="997"/>
      <c r="AM36" s="997"/>
      <c r="AN36" s="997"/>
      <c r="AO36" s="997"/>
      <c r="AP36" s="997">
        <v>309</v>
      </c>
      <c r="AQ36" s="997"/>
      <c r="AR36" s="997"/>
      <c r="AS36" s="997"/>
      <c r="AT36" s="997"/>
      <c r="AU36" s="997">
        <v>272</v>
      </c>
      <c r="AV36" s="997"/>
      <c r="AW36" s="997"/>
      <c r="AX36" s="997"/>
      <c r="AY36" s="997"/>
      <c r="AZ36" s="1068" t="s">
        <v>482</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1457</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118</v>
      </c>
      <c r="R68" s="1008"/>
      <c r="S68" s="1008"/>
      <c r="T68" s="1008"/>
      <c r="U68" s="1008"/>
      <c r="V68" s="1008">
        <v>110</v>
      </c>
      <c r="W68" s="1008"/>
      <c r="X68" s="1008"/>
      <c r="Y68" s="1008"/>
      <c r="Z68" s="1008"/>
      <c r="AA68" s="1008">
        <v>8</v>
      </c>
      <c r="AB68" s="1008"/>
      <c r="AC68" s="1008"/>
      <c r="AD68" s="1008"/>
      <c r="AE68" s="1008"/>
      <c r="AF68" s="1008">
        <v>8</v>
      </c>
      <c r="AG68" s="1008"/>
      <c r="AH68" s="1008"/>
      <c r="AI68" s="1008"/>
      <c r="AJ68" s="1008"/>
      <c r="AK68" s="1008" t="s">
        <v>482</v>
      </c>
      <c r="AL68" s="1008"/>
      <c r="AM68" s="1008"/>
      <c r="AN68" s="1008"/>
      <c r="AO68" s="1008"/>
      <c r="AP68" s="1008" t="s">
        <v>482</v>
      </c>
      <c r="AQ68" s="1008"/>
      <c r="AR68" s="1008"/>
      <c r="AS68" s="1008"/>
      <c r="AT68" s="1008"/>
      <c r="AU68" s="1008" t="s">
        <v>482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1430</v>
      </c>
      <c r="R69" s="997"/>
      <c r="S69" s="997"/>
      <c r="T69" s="997"/>
      <c r="U69" s="997"/>
      <c r="V69" s="997">
        <v>1410</v>
      </c>
      <c r="W69" s="997"/>
      <c r="X69" s="997"/>
      <c r="Y69" s="997"/>
      <c r="Z69" s="997"/>
      <c r="AA69" s="997">
        <v>20</v>
      </c>
      <c r="AB69" s="997"/>
      <c r="AC69" s="997"/>
      <c r="AD69" s="997"/>
      <c r="AE69" s="997"/>
      <c r="AF69" s="997">
        <v>20</v>
      </c>
      <c r="AG69" s="997"/>
      <c r="AH69" s="997"/>
      <c r="AI69" s="997"/>
      <c r="AJ69" s="997"/>
      <c r="AK69" s="997" t="s">
        <v>482</v>
      </c>
      <c r="AL69" s="997"/>
      <c r="AM69" s="997"/>
      <c r="AN69" s="997"/>
      <c r="AO69" s="997"/>
      <c r="AP69" s="997">
        <v>1961</v>
      </c>
      <c r="AQ69" s="997"/>
      <c r="AR69" s="997"/>
      <c r="AS69" s="997"/>
      <c r="AT69" s="997"/>
      <c r="AU69" s="997">
        <v>61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267</v>
      </c>
      <c r="R70" s="997"/>
      <c r="S70" s="997"/>
      <c r="T70" s="997"/>
      <c r="U70" s="997"/>
      <c r="V70" s="997">
        <v>258</v>
      </c>
      <c r="W70" s="997"/>
      <c r="X70" s="997"/>
      <c r="Y70" s="997"/>
      <c r="Z70" s="997"/>
      <c r="AA70" s="997">
        <v>9</v>
      </c>
      <c r="AB70" s="997"/>
      <c r="AC70" s="997"/>
      <c r="AD70" s="997"/>
      <c r="AE70" s="997"/>
      <c r="AF70" s="997">
        <v>9</v>
      </c>
      <c r="AG70" s="997"/>
      <c r="AH70" s="997"/>
      <c r="AI70" s="997"/>
      <c r="AJ70" s="997"/>
      <c r="AK70" s="997" t="s">
        <v>482</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52</v>
      </c>
      <c r="R71" s="997"/>
      <c r="S71" s="997"/>
      <c r="T71" s="997"/>
      <c r="U71" s="997"/>
      <c r="V71" s="997">
        <v>43</v>
      </c>
      <c r="W71" s="997"/>
      <c r="X71" s="997"/>
      <c r="Y71" s="997"/>
      <c r="Z71" s="997"/>
      <c r="AA71" s="997">
        <v>9</v>
      </c>
      <c r="AB71" s="997"/>
      <c r="AC71" s="997"/>
      <c r="AD71" s="997"/>
      <c r="AE71" s="997"/>
      <c r="AF71" s="997">
        <v>9</v>
      </c>
      <c r="AG71" s="997"/>
      <c r="AH71" s="997"/>
      <c r="AI71" s="997"/>
      <c r="AJ71" s="997"/>
      <c r="AK71" s="997" t="s">
        <v>482</v>
      </c>
      <c r="AL71" s="997"/>
      <c r="AM71" s="997"/>
      <c r="AN71" s="997"/>
      <c r="AO71" s="997"/>
      <c r="AP71" s="997" t="s">
        <v>482</v>
      </c>
      <c r="AQ71" s="997"/>
      <c r="AR71" s="997"/>
      <c r="AS71" s="997"/>
      <c r="AT71" s="997"/>
      <c r="AU71" s="997" t="s">
        <v>482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11085</v>
      </c>
      <c r="R72" s="997"/>
      <c r="S72" s="997"/>
      <c r="T72" s="997"/>
      <c r="U72" s="997"/>
      <c r="V72" s="997">
        <v>11061</v>
      </c>
      <c r="W72" s="997"/>
      <c r="X72" s="997"/>
      <c r="Y72" s="997"/>
      <c r="Z72" s="997"/>
      <c r="AA72" s="997">
        <v>24</v>
      </c>
      <c r="AB72" s="997"/>
      <c r="AC72" s="997"/>
      <c r="AD72" s="997"/>
      <c r="AE72" s="997"/>
      <c r="AF72" s="997">
        <v>24</v>
      </c>
      <c r="AG72" s="997"/>
      <c r="AH72" s="997"/>
      <c r="AI72" s="997"/>
      <c r="AJ72" s="997"/>
      <c r="AK72" s="997" t="s">
        <v>482</v>
      </c>
      <c r="AL72" s="997"/>
      <c r="AM72" s="997"/>
      <c r="AN72" s="997"/>
      <c r="AO72" s="997"/>
      <c r="AP72" s="997">
        <v>5243</v>
      </c>
      <c r="AQ72" s="997"/>
      <c r="AR72" s="997"/>
      <c r="AS72" s="997"/>
      <c r="AT72" s="997"/>
      <c r="AU72" s="997">
        <v>15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1096</v>
      </c>
      <c r="R73" s="997"/>
      <c r="S73" s="997"/>
      <c r="T73" s="997"/>
      <c r="U73" s="997"/>
      <c r="V73" s="997">
        <v>1015</v>
      </c>
      <c r="W73" s="997"/>
      <c r="X73" s="997"/>
      <c r="Y73" s="997"/>
      <c r="Z73" s="997"/>
      <c r="AA73" s="997">
        <v>81</v>
      </c>
      <c r="AB73" s="997"/>
      <c r="AC73" s="997"/>
      <c r="AD73" s="997"/>
      <c r="AE73" s="997"/>
      <c r="AF73" s="997">
        <v>2664</v>
      </c>
      <c r="AG73" s="997"/>
      <c r="AH73" s="997"/>
      <c r="AI73" s="997"/>
      <c r="AJ73" s="997"/>
      <c r="AK73" s="997" t="s">
        <v>482</v>
      </c>
      <c r="AL73" s="997"/>
      <c r="AM73" s="997"/>
      <c r="AN73" s="997"/>
      <c r="AO73" s="997"/>
      <c r="AP73" s="997">
        <v>2413</v>
      </c>
      <c r="AQ73" s="997"/>
      <c r="AR73" s="997"/>
      <c r="AS73" s="997"/>
      <c r="AT73" s="997"/>
      <c r="AU73" s="997" t="s">
        <v>482</v>
      </c>
      <c r="AV73" s="997"/>
      <c r="AW73" s="997"/>
      <c r="AX73" s="997"/>
      <c r="AY73" s="997"/>
      <c r="AZ73" s="998" t="s">
        <v>549</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6153</v>
      </c>
      <c r="R74" s="997"/>
      <c r="S74" s="997"/>
      <c r="T74" s="997"/>
      <c r="U74" s="997"/>
      <c r="V74" s="997">
        <v>5938</v>
      </c>
      <c r="W74" s="997"/>
      <c r="X74" s="997"/>
      <c r="Y74" s="997"/>
      <c r="Z74" s="997"/>
      <c r="AA74" s="997">
        <v>215</v>
      </c>
      <c r="AB74" s="997"/>
      <c r="AC74" s="997"/>
      <c r="AD74" s="997"/>
      <c r="AE74" s="997"/>
      <c r="AF74" s="997">
        <v>215</v>
      </c>
      <c r="AG74" s="997"/>
      <c r="AH74" s="997"/>
      <c r="AI74" s="997"/>
      <c r="AJ74" s="997"/>
      <c r="AK74" s="997">
        <v>1163</v>
      </c>
      <c r="AL74" s="997"/>
      <c r="AM74" s="997"/>
      <c r="AN74" s="997"/>
      <c r="AO74" s="997"/>
      <c r="AP74" s="997" t="s">
        <v>482</v>
      </c>
      <c r="AQ74" s="997"/>
      <c r="AR74" s="997"/>
      <c r="AS74" s="997"/>
      <c r="AT74" s="997"/>
      <c r="AU74" s="997">
        <v>459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311</v>
      </c>
      <c r="R75" s="1005"/>
      <c r="S75" s="1005"/>
      <c r="T75" s="1005"/>
      <c r="U75" s="1006"/>
      <c r="V75" s="1007">
        <v>287</v>
      </c>
      <c r="W75" s="1005"/>
      <c r="X75" s="1005"/>
      <c r="Y75" s="1005"/>
      <c r="Z75" s="1006"/>
      <c r="AA75" s="1007">
        <v>24</v>
      </c>
      <c r="AB75" s="1005"/>
      <c r="AC75" s="1005"/>
      <c r="AD75" s="1005"/>
      <c r="AE75" s="1006"/>
      <c r="AF75" s="1007">
        <v>7</v>
      </c>
      <c r="AG75" s="1005"/>
      <c r="AH75" s="1005"/>
      <c r="AI75" s="1005"/>
      <c r="AJ75" s="1006"/>
      <c r="AK75" s="1007">
        <v>16</v>
      </c>
      <c r="AL75" s="1005"/>
      <c r="AM75" s="1005"/>
      <c r="AN75" s="1005"/>
      <c r="AO75" s="1006"/>
      <c r="AP75" s="1007" t="s">
        <v>482</v>
      </c>
      <c r="AQ75" s="1005"/>
      <c r="AR75" s="1005"/>
      <c r="AS75" s="1005"/>
      <c r="AT75" s="1006"/>
      <c r="AU75" s="1007">
        <v>22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670</v>
      </c>
      <c r="R76" s="1005"/>
      <c r="S76" s="1005"/>
      <c r="T76" s="1005"/>
      <c r="U76" s="1006"/>
      <c r="V76" s="1007">
        <v>503</v>
      </c>
      <c r="W76" s="1005"/>
      <c r="X76" s="1005"/>
      <c r="Y76" s="1005"/>
      <c r="Z76" s="1006"/>
      <c r="AA76" s="1007">
        <v>167</v>
      </c>
      <c r="AB76" s="1005"/>
      <c r="AC76" s="1005"/>
      <c r="AD76" s="1005"/>
      <c r="AE76" s="1006"/>
      <c r="AF76" s="1007">
        <v>95</v>
      </c>
      <c r="AG76" s="1005"/>
      <c r="AH76" s="1005"/>
      <c r="AI76" s="1005"/>
      <c r="AJ76" s="1006"/>
      <c r="AK76" s="1007" t="s">
        <v>482</v>
      </c>
      <c r="AL76" s="1005"/>
      <c r="AM76" s="1005"/>
      <c r="AN76" s="1005"/>
      <c r="AO76" s="1006"/>
      <c r="AP76" s="1007">
        <v>1119</v>
      </c>
      <c r="AQ76" s="1005"/>
      <c r="AR76" s="1005"/>
      <c r="AS76" s="1005"/>
      <c r="AT76" s="1006"/>
      <c r="AU76" s="1007">
        <v>45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74</v>
      </c>
      <c r="R77" s="1005"/>
      <c r="S77" s="1005"/>
      <c r="T77" s="1005"/>
      <c r="U77" s="1006"/>
      <c r="V77" s="1007">
        <v>73</v>
      </c>
      <c r="W77" s="1005"/>
      <c r="X77" s="1005"/>
      <c r="Y77" s="1005"/>
      <c r="Z77" s="1006"/>
      <c r="AA77" s="1007">
        <v>1</v>
      </c>
      <c r="AB77" s="1005"/>
      <c r="AC77" s="1005"/>
      <c r="AD77" s="1005"/>
      <c r="AE77" s="1006"/>
      <c r="AF77" s="1007">
        <v>1</v>
      </c>
      <c r="AG77" s="1005"/>
      <c r="AH77" s="1005"/>
      <c r="AI77" s="1005"/>
      <c r="AJ77" s="1006"/>
      <c r="AK77" s="1007">
        <v>4</v>
      </c>
      <c r="AL77" s="1005"/>
      <c r="AM77" s="1005"/>
      <c r="AN77" s="1005"/>
      <c r="AO77" s="1006"/>
      <c r="AP77" s="1007" t="s">
        <v>482</v>
      </c>
      <c r="AQ77" s="1005"/>
      <c r="AR77" s="1005"/>
      <c r="AS77" s="1005"/>
      <c r="AT77" s="1006"/>
      <c r="AU77" s="1007" t="s">
        <v>482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547</v>
      </c>
      <c r="C78" s="1001"/>
      <c r="D78" s="1001"/>
      <c r="E78" s="1001"/>
      <c r="F78" s="1001"/>
      <c r="G78" s="1001"/>
      <c r="H78" s="1001"/>
      <c r="I78" s="1001"/>
      <c r="J78" s="1001"/>
      <c r="K78" s="1001"/>
      <c r="L78" s="1001"/>
      <c r="M78" s="1001"/>
      <c r="N78" s="1001"/>
      <c r="O78" s="1001"/>
      <c r="P78" s="1002"/>
      <c r="Q78" s="1003">
        <v>496</v>
      </c>
      <c r="R78" s="997"/>
      <c r="S78" s="997"/>
      <c r="T78" s="997"/>
      <c r="U78" s="997"/>
      <c r="V78" s="997">
        <v>475</v>
      </c>
      <c r="W78" s="997"/>
      <c r="X78" s="997"/>
      <c r="Y78" s="997"/>
      <c r="Z78" s="997"/>
      <c r="AA78" s="997">
        <v>21</v>
      </c>
      <c r="AB78" s="997"/>
      <c r="AC78" s="997"/>
      <c r="AD78" s="997"/>
      <c r="AE78" s="997"/>
      <c r="AF78" s="997">
        <v>21</v>
      </c>
      <c r="AG78" s="997"/>
      <c r="AH78" s="997"/>
      <c r="AI78" s="997"/>
      <c r="AJ78" s="997"/>
      <c r="AK78" s="997" t="s">
        <v>482</v>
      </c>
      <c r="AL78" s="997"/>
      <c r="AM78" s="997"/>
      <c r="AN78" s="997"/>
      <c r="AO78" s="997"/>
      <c r="AP78" s="997" t="s">
        <v>482</v>
      </c>
      <c r="AQ78" s="997"/>
      <c r="AR78" s="997"/>
      <c r="AS78" s="997"/>
      <c r="AT78" s="997"/>
      <c r="AU78" s="997" t="s">
        <v>482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548</v>
      </c>
      <c r="C79" s="1001"/>
      <c r="D79" s="1001"/>
      <c r="E79" s="1001"/>
      <c r="F79" s="1001"/>
      <c r="G79" s="1001"/>
      <c r="H79" s="1001"/>
      <c r="I79" s="1001"/>
      <c r="J79" s="1001"/>
      <c r="K79" s="1001"/>
      <c r="L79" s="1001"/>
      <c r="M79" s="1001"/>
      <c r="N79" s="1001"/>
      <c r="O79" s="1001"/>
      <c r="P79" s="1002"/>
      <c r="Q79" s="1003">
        <v>99578</v>
      </c>
      <c r="R79" s="997"/>
      <c r="S79" s="997"/>
      <c r="T79" s="997"/>
      <c r="U79" s="997"/>
      <c r="V79" s="997">
        <v>97599</v>
      </c>
      <c r="W79" s="997"/>
      <c r="X79" s="997"/>
      <c r="Y79" s="997"/>
      <c r="Z79" s="997"/>
      <c r="AA79" s="997">
        <v>1979</v>
      </c>
      <c r="AB79" s="997"/>
      <c r="AC79" s="997"/>
      <c r="AD79" s="997"/>
      <c r="AE79" s="997"/>
      <c r="AF79" s="997">
        <v>1979</v>
      </c>
      <c r="AG79" s="997"/>
      <c r="AH79" s="997"/>
      <c r="AI79" s="997"/>
      <c r="AJ79" s="997"/>
      <c r="AK79" s="997">
        <v>440</v>
      </c>
      <c r="AL79" s="997"/>
      <c r="AM79" s="997"/>
      <c r="AN79" s="997"/>
      <c r="AO79" s="997"/>
      <c r="AP79" s="997" t="s">
        <v>482</v>
      </c>
      <c r="AQ79" s="997"/>
      <c r="AR79" s="997"/>
      <c r="AS79" s="997"/>
      <c r="AT79" s="997"/>
      <c r="AU79" s="997" t="s">
        <v>482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4043758</v>
      </c>
      <c r="AB110" s="903"/>
      <c r="AC110" s="903"/>
      <c r="AD110" s="903"/>
      <c r="AE110" s="904"/>
      <c r="AF110" s="905">
        <v>4241179</v>
      </c>
      <c r="AG110" s="903"/>
      <c r="AH110" s="903"/>
      <c r="AI110" s="903"/>
      <c r="AJ110" s="904"/>
      <c r="AK110" s="905">
        <v>4341349</v>
      </c>
      <c r="AL110" s="903"/>
      <c r="AM110" s="903"/>
      <c r="AN110" s="903"/>
      <c r="AO110" s="904"/>
      <c r="AP110" s="906">
        <v>26.7</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40312997</v>
      </c>
      <c r="BR110" s="830"/>
      <c r="BS110" s="830"/>
      <c r="BT110" s="830"/>
      <c r="BU110" s="830"/>
      <c r="BV110" s="830">
        <v>42167584</v>
      </c>
      <c r="BW110" s="830"/>
      <c r="BX110" s="830"/>
      <c r="BY110" s="830"/>
      <c r="BZ110" s="830"/>
      <c r="CA110" s="830">
        <v>43915933</v>
      </c>
      <c r="CB110" s="830"/>
      <c r="CC110" s="830"/>
      <c r="CD110" s="830"/>
      <c r="CE110" s="830"/>
      <c r="CF110" s="891">
        <v>270</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1142566</v>
      </c>
      <c r="BR111" s="801"/>
      <c r="BS111" s="801"/>
      <c r="BT111" s="801"/>
      <c r="BU111" s="801"/>
      <c r="BV111" s="801">
        <v>1086592</v>
      </c>
      <c r="BW111" s="801"/>
      <c r="BX111" s="801"/>
      <c r="BY111" s="801"/>
      <c r="BZ111" s="801"/>
      <c r="CA111" s="801">
        <v>1029282</v>
      </c>
      <c r="CB111" s="801"/>
      <c r="CC111" s="801"/>
      <c r="CD111" s="801"/>
      <c r="CE111" s="801"/>
      <c r="CF111" s="878">
        <v>6.3</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20001380</v>
      </c>
      <c r="BR112" s="801"/>
      <c r="BS112" s="801"/>
      <c r="BT112" s="801"/>
      <c r="BU112" s="801"/>
      <c r="BV112" s="801">
        <v>19576324</v>
      </c>
      <c r="BW112" s="801"/>
      <c r="BX112" s="801"/>
      <c r="BY112" s="801"/>
      <c r="BZ112" s="801"/>
      <c r="CA112" s="801">
        <v>18725587</v>
      </c>
      <c r="CB112" s="801"/>
      <c r="CC112" s="801"/>
      <c r="CD112" s="801"/>
      <c r="CE112" s="801"/>
      <c r="CF112" s="878">
        <v>115.1</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1814837</v>
      </c>
      <c r="AB113" s="939"/>
      <c r="AC113" s="939"/>
      <c r="AD113" s="939"/>
      <c r="AE113" s="940"/>
      <c r="AF113" s="941">
        <v>1806978</v>
      </c>
      <c r="AG113" s="939"/>
      <c r="AH113" s="939"/>
      <c r="AI113" s="939"/>
      <c r="AJ113" s="940"/>
      <c r="AK113" s="941">
        <v>1752468</v>
      </c>
      <c r="AL113" s="939"/>
      <c r="AM113" s="939"/>
      <c r="AN113" s="939"/>
      <c r="AO113" s="940"/>
      <c r="AP113" s="942">
        <v>10.8</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121962</v>
      </c>
      <c r="BR113" s="801"/>
      <c r="BS113" s="801"/>
      <c r="BT113" s="801"/>
      <c r="BU113" s="801"/>
      <c r="BV113" s="801">
        <v>127395</v>
      </c>
      <c r="BW113" s="801"/>
      <c r="BX113" s="801"/>
      <c r="BY113" s="801"/>
      <c r="BZ113" s="801"/>
      <c r="CA113" s="801">
        <v>121696</v>
      </c>
      <c r="CB113" s="801"/>
      <c r="CC113" s="801"/>
      <c r="CD113" s="801"/>
      <c r="CE113" s="801"/>
      <c r="CF113" s="878">
        <v>0.7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65488</v>
      </c>
      <c r="AB114" s="814"/>
      <c r="AC114" s="814"/>
      <c r="AD114" s="814"/>
      <c r="AE114" s="815"/>
      <c r="AF114" s="816">
        <v>12003</v>
      </c>
      <c r="AG114" s="814"/>
      <c r="AH114" s="814"/>
      <c r="AI114" s="814"/>
      <c r="AJ114" s="815"/>
      <c r="AK114" s="816">
        <v>12682</v>
      </c>
      <c r="AL114" s="814"/>
      <c r="AM114" s="814"/>
      <c r="AN114" s="814"/>
      <c r="AO114" s="815"/>
      <c r="AP114" s="784">
        <v>0.1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5008830</v>
      </c>
      <c r="BR114" s="801"/>
      <c r="BS114" s="801"/>
      <c r="BT114" s="801"/>
      <c r="BU114" s="801"/>
      <c r="BV114" s="801">
        <v>4877715</v>
      </c>
      <c r="BW114" s="801"/>
      <c r="BX114" s="801"/>
      <c r="BY114" s="801"/>
      <c r="BZ114" s="801"/>
      <c r="CA114" s="801">
        <v>5098650</v>
      </c>
      <c r="CB114" s="801"/>
      <c r="CC114" s="801"/>
      <c r="CD114" s="801"/>
      <c r="CE114" s="801"/>
      <c r="CF114" s="878">
        <v>31.3</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29437</v>
      </c>
      <c r="AB115" s="939"/>
      <c r="AC115" s="939"/>
      <c r="AD115" s="939"/>
      <c r="AE115" s="940"/>
      <c r="AF115" s="941">
        <v>24697</v>
      </c>
      <c r="AG115" s="939"/>
      <c r="AH115" s="939"/>
      <c r="AI115" s="939"/>
      <c r="AJ115" s="940"/>
      <c r="AK115" s="941">
        <v>20190</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23852</v>
      </c>
      <c r="BR115" s="801"/>
      <c r="BS115" s="801"/>
      <c r="BT115" s="801"/>
      <c r="BU115" s="801"/>
      <c r="BV115" s="801">
        <v>17652</v>
      </c>
      <c r="BW115" s="801"/>
      <c r="BX115" s="801"/>
      <c r="BY115" s="801"/>
      <c r="BZ115" s="801"/>
      <c r="CA115" s="801">
        <v>13730</v>
      </c>
      <c r="CB115" s="801"/>
      <c r="CC115" s="801"/>
      <c r="CD115" s="801"/>
      <c r="CE115" s="801"/>
      <c r="CF115" s="878">
        <v>0.1</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136</v>
      </c>
      <c r="AB116" s="814"/>
      <c r="AC116" s="814"/>
      <c r="AD116" s="814"/>
      <c r="AE116" s="815"/>
      <c r="AF116" s="816">
        <v>120</v>
      </c>
      <c r="AG116" s="814"/>
      <c r="AH116" s="814"/>
      <c r="AI116" s="814"/>
      <c r="AJ116" s="815"/>
      <c r="AK116" s="816">
        <v>127</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5953656</v>
      </c>
      <c r="AB117" s="925"/>
      <c r="AC117" s="925"/>
      <c r="AD117" s="925"/>
      <c r="AE117" s="926"/>
      <c r="AF117" s="928">
        <v>6084977</v>
      </c>
      <c r="AG117" s="925"/>
      <c r="AH117" s="925"/>
      <c r="AI117" s="925"/>
      <c r="AJ117" s="926"/>
      <c r="AK117" s="928">
        <v>6126816</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432</v>
      </c>
      <c r="BP118" s="868"/>
      <c r="BQ118" s="887">
        <v>66611587</v>
      </c>
      <c r="BR118" s="888"/>
      <c r="BS118" s="888"/>
      <c r="BT118" s="888"/>
      <c r="BU118" s="888"/>
      <c r="BV118" s="888">
        <v>67853262</v>
      </c>
      <c r="BW118" s="888"/>
      <c r="BX118" s="888"/>
      <c r="BY118" s="888"/>
      <c r="BZ118" s="888"/>
      <c r="CA118" s="888">
        <v>68904878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13081344</v>
      </c>
      <c r="BR119" s="830"/>
      <c r="BS119" s="830"/>
      <c r="BT119" s="830"/>
      <c r="BU119" s="830"/>
      <c r="BV119" s="830">
        <v>12216724</v>
      </c>
      <c r="BW119" s="830"/>
      <c r="BX119" s="830"/>
      <c r="BY119" s="830"/>
      <c r="BZ119" s="830"/>
      <c r="CA119" s="830">
        <v>12868053</v>
      </c>
      <c r="CB119" s="830"/>
      <c r="CC119" s="830"/>
      <c r="CD119" s="830"/>
      <c r="CE119" s="830"/>
      <c r="CF119" s="891">
        <v>79.099999999999994</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1142566</v>
      </c>
      <c r="DH119" s="747"/>
      <c r="DI119" s="747"/>
      <c r="DJ119" s="747"/>
      <c r="DK119" s="748"/>
      <c r="DL119" s="749">
        <v>1086592</v>
      </c>
      <c r="DM119" s="747"/>
      <c r="DN119" s="747"/>
      <c r="DO119" s="747"/>
      <c r="DP119" s="748"/>
      <c r="DQ119" s="749">
        <v>1029282</v>
      </c>
      <c r="DR119" s="747"/>
      <c r="DS119" s="747"/>
      <c r="DT119" s="747"/>
      <c r="DU119" s="748"/>
      <c r="DV119" s="837">
        <v>6.3</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365987</v>
      </c>
      <c r="BR120" s="801"/>
      <c r="BS120" s="801"/>
      <c r="BT120" s="801"/>
      <c r="BU120" s="801"/>
      <c r="BV120" s="801">
        <v>297442</v>
      </c>
      <c r="BW120" s="801"/>
      <c r="BX120" s="801"/>
      <c r="BY120" s="801"/>
      <c r="BZ120" s="801"/>
      <c r="CA120" s="801">
        <v>251217</v>
      </c>
      <c r="CB120" s="801"/>
      <c r="CC120" s="801"/>
      <c r="CD120" s="801"/>
      <c r="CE120" s="801"/>
      <c r="CF120" s="878">
        <v>1.5</v>
      </c>
      <c r="CG120" s="879"/>
      <c r="CH120" s="879"/>
      <c r="CI120" s="879"/>
      <c r="CJ120" s="879"/>
      <c r="CK120" s="880" t="s">
        <v>438</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16283859</v>
      </c>
      <c r="DH120" s="830"/>
      <c r="DI120" s="830"/>
      <c r="DJ120" s="830"/>
      <c r="DK120" s="830"/>
      <c r="DL120" s="830">
        <v>15560887</v>
      </c>
      <c r="DM120" s="830"/>
      <c r="DN120" s="830"/>
      <c r="DO120" s="830"/>
      <c r="DP120" s="830"/>
      <c r="DQ120" s="830">
        <v>14711527</v>
      </c>
      <c r="DR120" s="830"/>
      <c r="DS120" s="830"/>
      <c r="DT120" s="830"/>
      <c r="DU120" s="830"/>
      <c r="DV120" s="831">
        <v>90.4</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40701158</v>
      </c>
      <c r="BR121" s="888"/>
      <c r="BS121" s="888"/>
      <c r="BT121" s="888"/>
      <c r="BU121" s="888"/>
      <c r="BV121" s="888">
        <v>41984641</v>
      </c>
      <c r="BW121" s="888"/>
      <c r="BX121" s="888"/>
      <c r="BY121" s="888"/>
      <c r="BZ121" s="888"/>
      <c r="CA121" s="888">
        <v>43151358</v>
      </c>
      <c r="CB121" s="888"/>
      <c r="CC121" s="888"/>
      <c r="CD121" s="888"/>
      <c r="CE121" s="888"/>
      <c r="CF121" s="889">
        <v>265.3</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3385464</v>
      </c>
      <c r="DH121" s="801"/>
      <c r="DI121" s="801"/>
      <c r="DJ121" s="801"/>
      <c r="DK121" s="801"/>
      <c r="DL121" s="801">
        <v>3700161</v>
      </c>
      <c r="DM121" s="801"/>
      <c r="DN121" s="801"/>
      <c r="DO121" s="801"/>
      <c r="DP121" s="801"/>
      <c r="DQ121" s="801">
        <v>3726572</v>
      </c>
      <c r="DR121" s="801"/>
      <c r="DS121" s="801"/>
      <c r="DT121" s="801"/>
      <c r="DU121" s="801"/>
      <c r="DV121" s="853">
        <v>22.9</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441</v>
      </c>
      <c r="BP122" s="868"/>
      <c r="BQ122" s="869">
        <v>54148489</v>
      </c>
      <c r="BR122" s="870"/>
      <c r="BS122" s="870"/>
      <c r="BT122" s="870"/>
      <c r="BU122" s="870"/>
      <c r="BV122" s="870">
        <v>54498807</v>
      </c>
      <c r="BW122" s="870"/>
      <c r="BX122" s="870"/>
      <c r="BY122" s="870"/>
      <c r="BZ122" s="870"/>
      <c r="CA122" s="870">
        <v>56270628</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312045</v>
      </c>
      <c r="DH122" s="801"/>
      <c r="DI122" s="801"/>
      <c r="DJ122" s="801"/>
      <c r="DK122" s="801"/>
      <c r="DL122" s="801">
        <v>296296</v>
      </c>
      <c r="DM122" s="801"/>
      <c r="DN122" s="801"/>
      <c r="DO122" s="801"/>
      <c r="DP122" s="801"/>
      <c r="DQ122" s="801">
        <v>271858</v>
      </c>
      <c r="DR122" s="801"/>
      <c r="DS122" s="801"/>
      <c r="DT122" s="801"/>
      <c r="DU122" s="801"/>
      <c r="DV122" s="853">
        <v>1.7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74.400000000000006</v>
      </c>
      <c r="BR123" s="862"/>
      <c r="BS123" s="862"/>
      <c r="BT123" s="862"/>
      <c r="BU123" s="862"/>
      <c r="BV123" s="862">
        <v>81.5</v>
      </c>
      <c r="BW123" s="862"/>
      <c r="BX123" s="862"/>
      <c r="BY123" s="862"/>
      <c r="BZ123" s="862"/>
      <c r="CA123" s="862">
        <v>77.599999999999994</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20012</v>
      </c>
      <c r="DH123" s="814"/>
      <c r="DI123" s="814"/>
      <c r="DJ123" s="814"/>
      <c r="DK123" s="815"/>
      <c r="DL123" s="816">
        <v>18980</v>
      </c>
      <c r="DM123" s="814"/>
      <c r="DN123" s="814"/>
      <c r="DO123" s="814"/>
      <c r="DP123" s="815"/>
      <c r="DQ123" s="816">
        <v>15630</v>
      </c>
      <c r="DR123" s="814"/>
      <c r="DS123" s="814"/>
      <c r="DT123" s="814"/>
      <c r="DU123" s="815"/>
      <c r="DV123" s="784">
        <v>0.1</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29437</v>
      </c>
      <c r="AB127" s="814"/>
      <c r="AC127" s="814"/>
      <c r="AD127" s="814"/>
      <c r="AE127" s="815"/>
      <c r="AF127" s="816">
        <v>24697</v>
      </c>
      <c r="AG127" s="814"/>
      <c r="AH127" s="814"/>
      <c r="AI127" s="814"/>
      <c r="AJ127" s="815"/>
      <c r="AK127" s="816">
        <v>20190</v>
      </c>
      <c r="AL127" s="814"/>
      <c r="AM127" s="814"/>
      <c r="AN127" s="814"/>
      <c r="AO127" s="815"/>
      <c r="AP127" s="784">
        <v>0.1</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12.48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23852</v>
      </c>
      <c r="DH127" s="850"/>
      <c r="DI127" s="850"/>
      <c r="DJ127" s="850"/>
      <c r="DK127" s="850"/>
      <c r="DL127" s="850">
        <v>17652</v>
      </c>
      <c r="DM127" s="850"/>
      <c r="DN127" s="850"/>
      <c r="DO127" s="850"/>
      <c r="DP127" s="850"/>
      <c r="DQ127" s="850">
        <v>13730</v>
      </c>
      <c r="DR127" s="850"/>
      <c r="DS127" s="850"/>
      <c r="DT127" s="850"/>
      <c r="DU127" s="850"/>
      <c r="DV127" s="851">
        <v>0.1</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59603</v>
      </c>
      <c r="AB128" s="754"/>
      <c r="AC128" s="754"/>
      <c r="AD128" s="754"/>
      <c r="AE128" s="755"/>
      <c r="AF128" s="756">
        <v>45149</v>
      </c>
      <c r="AG128" s="754"/>
      <c r="AH128" s="754"/>
      <c r="AI128" s="754"/>
      <c r="AJ128" s="755"/>
      <c r="AK128" s="756">
        <v>49884</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17.48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20277831</v>
      </c>
      <c r="AB129" s="814"/>
      <c r="AC129" s="814"/>
      <c r="AD129" s="814"/>
      <c r="AE129" s="815"/>
      <c r="AF129" s="816">
        <v>20249711</v>
      </c>
      <c r="AG129" s="814"/>
      <c r="AH129" s="814"/>
      <c r="AI129" s="814"/>
      <c r="AJ129" s="815"/>
      <c r="AK129" s="816">
        <v>20213422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13.4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3527550</v>
      </c>
      <c r="AB130" s="814"/>
      <c r="AC130" s="814"/>
      <c r="AD130" s="814"/>
      <c r="AE130" s="815"/>
      <c r="AF130" s="816">
        <v>3867878</v>
      </c>
      <c r="AG130" s="814"/>
      <c r="AH130" s="814"/>
      <c r="AI130" s="814"/>
      <c r="AJ130" s="815"/>
      <c r="AK130" s="816">
        <v>3946358</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77.599999999999994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16750281</v>
      </c>
      <c r="AB131" s="747"/>
      <c r="AC131" s="747"/>
      <c r="AD131" s="747"/>
      <c r="AE131" s="748"/>
      <c r="AF131" s="749">
        <v>16381833</v>
      </c>
      <c r="AG131" s="747"/>
      <c r="AH131" s="747"/>
      <c r="AI131" s="747"/>
      <c r="AJ131" s="748"/>
      <c r="AK131" s="749">
        <v>16267064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14.1281391</v>
      </c>
      <c r="AB132" s="770"/>
      <c r="AC132" s="770"/>
      <c r="AD132" s="770"/>
      <c r="AE132" s="771"/>
      <c r="AF132" s="772">
        <v>13.258284339999999</v>
      </c>
      <c r="AG132" s="770"/>
      <c r="AH132" s="770"/>
      <c r="AI132" s="770"/>
      <c r="AJ132" s="771"/>
      <c r="AK132" s="772">
        <v>13.09747106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14.2</v>
      </c>
      <c r="AB133" s="779"/>
      <c r="AC133" s="779"/>
      <c r="AD133" s="779"/>
      <c r="AE133" s="780"/>
      <c r="AF133" s="778">
        <v>13.8</v>
      </c>
      <c r="AG133" s="779"/>
      <c r="AH133" s="779"/>
      <c r="AI133" s="779"/>
      <c r="AJ133" s="780"/>
      <c r="AK133" s="778">
        <v>13.4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4587400</v>
      </c>
      <c r="L9" s="264">
        <v>64820</v>
      </c>
      <c r="M9" s="265">
        <v>72299</v>
      </c>
      <c r="N9" s="266">
        <v>-10.3</v>
      </c>
    </row>
    <row r="10" spans="1:16">
      <c r="A10" s="248"/>
      <c r="B10" s="244"/>
      <c r="C10" s="244"/>
      <c r="D10" s="244"/>
      <c r="E10" s="244"/>
      <c r="F10" s="244"/>
      <c r="G10" s="1163" t="s">
        <v>478</v>
      </c>
      <c r="H10" s="1164"/>
      <c r="I10" s="1164"/>
      <c r="J10" s="1165"/>
      <c r="K10" s="267">
        <v>640679</v>
      </c>
      <c r="L10" s="268">
        <v>9053</v>
      </c>
      <c r="M10" s="269">
        <v>5259</v>
      </c>
      <c r="N10" s="270">
        <v>72.099999999999994</v>
      </c>
    </row>
    <row r="11" spans="1:16" ht="13.5" customHeight="1">
      <c r="A11" s="248"/>
      <c r="B11" s="244"/>
      <c r="C11" s="244"/>
      <c r="D11" s="244"/>
      <c r="E11" s="244"/>
      <c r="F11" s="244"/>
      <c r="G11" s="1163" t="s">
        <v>479</v>
      </c>
      <c r="H11" s="1164"/>
      <c r="I11" s="1164"/>
      <c r="J11" s="1165"/>
      <c r="K11" s="267">
        <v>44812</v>
      </c>
      <c r="L11" s="268">
        <v>633</v>
      </c>
      <c r="M11" s="269">
        <v>5513</v>
      </c>
      <c r="N11" s="270">
        <v>-88.5</v>
      </c>
    </row>
    <row r="12" spans="1:16" ht="13.5" customHeight="1">
      <c r="A12" s="248"/>
      <c r="B12" s="244"/>
      <c r="C12" s="244"/>
      <c r="D12" s="244"/>
      <c r="E12" s="244"/>
      <c r="F12" s="244"/>
      <c r="G12" s="1163" t="s">
        <v>480</v>
      </c>
      <c r="H12" s="1164"/>
      <c r="I12" s="1164"/>
      <c r="J12" s="1165"/>
      <c r="K12" s="267">
        <v>645</v>
      </c>
      <c r="L12" s="268">
        <v>9</v>
      </c>
      <c r="M12" s="269">
        <v>1180</v>
      </c>
      <c r="N12" s="270">
        <v>-99.2</v>
      </c>
    </row>
    <row r="13" spans="1:16" ht="13.5" customHeight="1">
      <c r="A13" s="248"/>
      <c r="B13" s="244"/>
      <c r="C13" s="244"/>
      <c r="D13" s="244"/>
      <c r="E13" s="244"/>
      <c r="F13" s="244"/>
      <c r="G13" s="1163" t="s">
        <v>481</v>
      </c>
      <c r="H13" s="1164"/>
      <c r="I13" s="1164"/>
      <c r="J13" s="1165"/>
      <c r="K13" s="267" t="s">
        <v>482</v>
      </c>
      <c r="L13" s="268" t="s">
        <v>482</v>
      </c>
      <c r="M13" s="269">
        <v>2</v>
      </c>
      <c r="N13" s="270" t="s">
        <v>482</v>
      </c>
    </row>
    <row r="14" spans="1:16" ht="13.5" customHeight="1">
      <c r="A14" s="248"/>
      <c r="B14" s="244"/>
      <c r="C14" s="244"/>
      <c r="D14" s="244"/>
      <c r="E14" s="244"/>
      <c r="F14" s="244"/>
      <c r="G14" s="1163" t="s">
        <v>483</v>
      </c>
      <c r="H14" s="1164"/>
      <c r="I14" s="1164"/>
      <c r="J14" s="1165"/>
      <c r="K14" s="267">
        <v>200491</v>
      </c>
      <c r="L14" s="268">
        <v>2833</v>
      </c>
      <c r="M14" s="269">
        <v>3170</v>
      </c>
      <c r="N14" s="270">
        <v>-10.6</v>
      </c>
    </row>
    <row r="15" spans="1:16" ht="13.5" customHeight="1">
      <c r="A15" s="248"/>
      <c r="B15" s="244"/>
      <c r="C15" s="244"/>
      <c r="D15" s="244"/>
      <c r="E15" s="244"/>
      <c r="F15" s="244"/>
      <c r="G15" s="1163" t="s">
        <v>484</v>
      </c>
      <c r="H15" s="1164"/>
      <c r="I15" s="1164"/>
      <c r="J15" s="1165"/>
      <c r="K15" s="267">
        <v>155042</v>
      </c>
      <c r="L15" s="268">
        <v>2191</v>
      </c>
      <c r="M15" s="269">
        <v>1822</v>
      </c>
      <c r="N15" s="270">
        <v>20.3</v>
      </c>
    </row>
    <row r="16" spans="1:16">
      <c r="A16" s="248"/>
      <c r="B16" s="244"/>
      <c r="C16" s="244"/>
      <c r="D16" s="244"/>
      <c r="E16" s="244"/>
      <c r="F16" s="244"/>
      <c r="G16" s="1166" t="s">
        <v>485</v>
      </c>
      <c r="H16" s="1167"/>
      <c r="I16" s="1167"/>
      <c r="J16" s="1168"/>
      <c r="K16" s="268">
        <v>-383827</v>
      </c>
      <c r="L16" s="268">
        <v>-5424</v>
      </c>
      <c r="M16" s="269">
        <v>-7642</v>
      </c>
      <c r="N16" s="270">
        <v>-29</v>
      </c>
    </row>
    <row r="17" spans="1:16">
      <c r="A17" s="248"/>
      <c r="B17" s="244"/>
      <c r="C17" s="244"/>
      <c r="D17" s="244"/>
      <c r="E17" s="244"/>
      <c r="F17" s="244"/>
      <c r="G17" s="1166" t="s">
        <v>168</v>
      </c>
      <c r="H17" s="1167"/>
      <c r="I17" s="1167"/>
      <c r="J17" s="1168"/>
      <c r="K17" s="268">
        <v>5245242</v>
      </c>
      <c r="L17" s="268">
        <v>74116</v>
      </c>
      <c r="M17" s="269">
        <v>81603</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7.72</v>
      </c>
      <c r="L21" s="281">
        <v>7.96</v>
      </c>
      <c r="M21" s="282">
        <v>-0.24</v>
      </c>
      <c r="N21" s="249"/>
      <c r="O21" s="283"/>
      <c r="P21" s="279"/>
    </row>
    <row r="22" spans="1:16" s="284" customFormat="1">
      <c r="A22" s="279"/>
      <c r="B22" s="249"/>
      <c r="C22" s="249"/>
      <c r="D22" s="249"/>
      <c r="E22" s="249"/>
      <c r="F22" s="249"/>
      <c r="G22" s="1160" t="s">
        <v>491</v>
      </c>
      <c r="H22" s="1161"/>
      <c r="I22" s="1161"/>
      <c r="J22" s="1162"/>
      <c r="K22" s="285">
        <v>97.3</v>
      </c>
      <c r="L22" s="286">
        <v>98.3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4341349</v>
      </c>
      <c r="L32" s="294">
        <v>61344</v>
      </c>
      <c r="M32" s="295">
        <v>50969</v>
      </c>
      <c r="N32" s="296">
        <v>20.399999999999999</v>
      </c>
    </row>
    <row r="33" spans="1:16" ht="13.5" customHeight="1">
      <c r="A33" s="248"/>
      <c r="B33" s="244"/>
      <c r="C33" s="244"/>
      <c r="D33" s="244"/>
      <c r="E33" s="244"/>
      <c r="F33" s="244"/>
      <c r="G33" s="1151" t="s">
        <v>496</v>
      </c>
      <c r="H33" s="1152"/>
      <c r="I33" s="1152"/>
      <c r="J33" s="1153"/>
      <c r="K33" s="294" t="s">
        <v>482</v>
      </c>
      <c r="L33" s="294" t="s">
        <v>482</v>
      </c>
      <c r="M33" s="295" t="s">
        <v>482</v>
      </c>
      <c r="N33" s="296" t="s">
        <v>482</v>
      </c>
    </row>
    <row r="34" spans="1:16" ht="27" customHeight="1">
      <c r="A34" s="248"/>
      <c r="B34" s="244"/>
      <c r="C34" s="244"/>
      <c r="D34" s="244"/>
      <c r="E34" s="244"/>
      <c r="F34" s="244"/>
      <c r="G34" s="1151" t="s">
        <v>497</v>
      </c>
      <c r="H34" s="1152"/>
      <c r="I34" s="1152"/>
      <c r="J34" s="1153"/>
      <c r="K34" s="294" t="s">
        <v>482</v>
      </c>
      <c r="L34" s="294" t="s">
        <v>482</v>
      </c>
      <c r="M34" s="295">
        <v>29</v>
      </c>
      <c r="N34" s="296" t="s">
        <v>482</v>
      </c>
    </row>
    <row r="35" spans="1:16" ht="27" customHeight="1">
      <c r="A35" s="248"/>
      <c r="B35" s="244"/>
      <c r="C35" s="244"/>
      <c r="D35" s="244"/>
      <c r="E35" s="244"/>
      <c r="F35" s="244"/>
      <c r="G35" s="1151" t="s">
        <v>498</v>
      </c>
      <c r="H35" s="1152"/>
      <c r="I35" s="1152"/>
      <c r="J35" s="1153"/>
      <c r="K35" s="294">
        <v>1752468</v>
      </c>
      <c r="L35" s="294">
        <v>24763</v>
      </c>
      <c r="M35" s="295">
        <v>14294</v>
      </c>
      <c r="N35" s="296">
        <v>73.2</v>
      </c>
    </row>
    <row r="36" spans="1:16" ht="27" customHeight="1">
      <c r="A36" s="248"/>
      <c r="B36" s="244"/>
      <c r="C36" s="244"/>
      <c r="D36" s="244"/>
      <c r="E36" s="244"/>
      <c r="F36" s="244"/>
      <c r="G36" s="1151" t="s">
        <v>499</v>
      </c>
      <c r="H36" s="1152"/>
      <c r="I36" s="1152"/>
      <c r="J36" s="1153"/>
      <c r="K36" s="294">
        <v>12682</v>
      </c>
      <c r="L36" s="294">
        <v>179</v>
      </c>
      <c r="M36" s="295">
        <v>1493</v>
      </c>
      <c r="N36" s="296">
        <v>-88</v>
      </c>
    </row>
    <row r="37" spans="1:16" ht="13.5" customHeight="1">
      <c r="A37" s="248"/>
      <c r="B37" s="244"/>
      <c r="C37" s="244"/>
      <c r="D37" s="244"/>
      <c r="E37" s="244"/>
      <c r="F37" s="244"/>
      <c r="G37" s="1151" t="s">
        <v>500</v>
      </c>
      <c r="H37" s="1152"/>
      <c r="I37" s="1152"/>
      <c r="J37" s="1153"/>
      <c r="K37" s="294">
        <v>20190</v>
      </c>
      <c r="L37" s="294">
        <v>285</v>
      </c>
      <c r="M37" s="295">
        <v>1584</v>
      </c>
      <c r="N37" s="296">
        <v>-82</v>
      </c>
    </row>
    <row r="38" spans="1:16" ht="27" customHeight="1">
      <c r="A38" s="248"/>
      <c r="B38" s="244"/>
      <c r="C38" s="244"/>
      <c r="D38" s="244"/>
      <c r="E38" s="244"/>
      <c r="F38" s="244"/>
      <c r="G38" s="1154" t="s">
        <v>501</v>
      </c>
      <c r="H38" s="1155"/>
      <c r="I38" s="1155"/>
      <c r="J38" s="1156"/>
      <c r="K38" s="297">
        <v>127</v>
      </c>
      <c r="L38" s="297">
        <v>2</v>
      </c>
      <c r="M38" s="298">
        <v>4</v>
      </c>
      <c r="N38" s="299">
        <v>-50</v>
      </c>
      <c r="O38" s="293"/>
    </row>
    <row r="39" spans="1:16">
      <c r="A39" s="248"/>
      <c r="B39" s="244"/>
      <c r="C39" s="244"/>
      <c r="D39" s="244"/>
      <c r="E39" s="244"/>
      <c r="F39" s="244"/>
      <c r="G39" s="1154" t="s">
        <v>502</v>
      </c>
      <c r="H39" s="1155"/>
      <c r="I39" s="1155"/>
      <c r="J39" s="1156"/>
      <c r="K39" s="300">
        <v>-49884</v>
      </c>
      <c r="L39" s="300">
        <v>-705</v>
      </c>
      <c r="M39" s="301">
        <v>-4432</v>
      </c>
      <c r="N39" s="302">
        <v>-84.1</v>
      </c>
      <c r="O39" s="293"/>
    </row>
    <row r="40" spans="1:16" ht="27" customHeight="1">
      <c r="A40" s="248"/>
      <c r="B40" s="244"/>
      <c r="C40" s="244"/>
      <c r="D40" s="244"/>
      <c r="E40" s="244"/>
      <c r="F40" s="244"/>
      <c r="G40" s="1151" t="s">
        <v>503</v>
      </c>
      <c r="H40" s="1152"/>
      <c r="I40" s="1152"/>
      <c r="J40" s="1153"/>
      <c r="K40" s="300">
        <v>-3946358</v>
      </c>
      <c r="L40" s="300">
        <v>-55762</v>
      </c>
      <c r="M40" s="301">
        <v>-44638</v>
      </c>
      <c r="N40" s="302">
        <v>24.9</v>
      </c>
      <c r="O40" s="293"/>
    </row>
    <row r="41" spans="1:16">
      <c r="A41" s="248"/>
      <c r="B41" s="244"/>
      <c r="C41" s="244"/>
      <c r="D41" s="244"/>
      <c r="E41" s="244"/>
      <c r="F41" s="244"/>
      <c r="G41" s="1157" t="s">
        <v>279</v>
      </c>
      <c r="H41" s="1158"/>
      <c r="I41" s="1158"/>
      <c r="J41" s="1159"/>
      <c r="K41" s="294">
        <v>2130574</v>
      </c>
      <c r="L41" s="300">
        <v>30105</v>
      </c>
      <c r="M41" s="301">
        <v>19303</v>
      </c>
      <c r="N41" s="302">
        <v>56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5944268</v>
      </c>
      <c r="J51" s="320">
        <v>83441</v>
      </c>
      <c r="K51" s="321">
        <v>23.8</v>
      </c>
      <c r="L51" s="322">
        <v>47569</v>
      </c>
      <c r="M51" s="323">
        <v>-23.1</v>
      </c>
      <c r="N51" s="324">
        <v>46.9</v>
      </c>
    </row>
    <row r="52" spans="1:14">
      <c r="A52" s="248"/>
      <c r="B52" s="244"/>
      <c r="C52" s="244"/>
      <c r="D52" s="244"/>
      <c r="E52" s="244"/>
      <c r="F52" s="244"/>
      <c r="G52" s="325"/>
      <c r="H52" s="326" t="s">
        <v>514</v>
      </c>
      <c r="I52" s="327">
        <v>3752207</v>
      </c>
      <c r="J52" s="328">
        <v>52671</v>
      </c>
      <c r="K52" s="329">
        <v>8.4</v>
      </c>
      <c r="L52" s="330">
        <v>26255</v>
      </c>
      <c r="M52" s="331">
        <v>-18.399999999999999</v>
      </c>
      <c r="N52" s="332">
        <v>26.8</v>
      </c>
    </row>
    <row r="53" spans="1:14">
      <c r="A53" s="248"/>
      <c r="B53" s="244"/>
      <c r="C53" s="244"/>
      <c r="D53" s="244"/>
      <c r="E53" s="244"/>
      <c r="F53" s="244"/>
      <c r="G53" s="310" t="s">
        <v>515</v>
      </c>
      <c r="H53" s="311"/>
      <c r="I53" s="319">
        <v>5686866</v>
      </c>
      <c r="J53" s="320">
        <v>79223</v>
      </c>
      <c r="K53" s="321">
        <v>-5.0999999999999996</v>
      </c>
      <c r="L53" s="322">
        <v>50880</v>
      </c>
      <c r="M53" s="323">
        <v>7</v>
      </c>
      <c r="N53" s="324">
        <v>-12.1</v>
      </c>
    </row>
    <row r="54" spans="1:14">
      <c r="A54" s="248"/>
      <c r="B54" s="244"/>
      <c r="C54" s="244"/>
      <c r="D54" s="244"/>
      <c r="E54" s="244"/>
      <c r="F54" s="244"/>
      <c r="G54" s="325"/>
      <c r="H54" s="326" t="s">
        <v>514</v>
      </c>
      <c r="I54" s="327">
        <v>3101939</v>
      </c>
      <c r="J54" s="328">
        <v>43213</v>
      </c>
      <c r="K54" s="329">
        <v>-18</v>
      </c>
      <c r="L54" s="330">
        <v>26879</v>
      </c>
      <c r="M54" s="331">
        <v>2.4</v>
      </c>
      <c r="N54" s="332">
        <v>-20.399999999999999</v>
      </c>
    </row>
    <row r="55" spans="1:14">
      <c r="A55" s="248"/>
      <c r="B55" s="244"/>
      <c r="C55" s="244"/>
      <c r="D55" s="244"/>
      <c r="E55" s="244"/>
      <c r="F55" s="244"/>
      <c r="G55" s="310" t="s">
        <v>516</v>
      </c>
      <c r="H55" s="311"/>
      <c r="I55" s="319">
        <v>5569157</v>
      </c>
      <c r="J55" s="320">
        <v>77896</v>
      </c>
      <c r="K55" s="321">
        <v>-1.7</v>
      </c>
      <c r="L55" s="322">
        <v>63956</v>
      </c>
      <c r="M55" s="323">
        <v>25.7</v>
      </c>
      <c r="N55" s="324">
        <v>-27.4</v>
      </c>
    </row>
    <row r="56" spans="1:14">
      <c r="A56" s="248"/>
      <c r="B56" s="244"/>
      <c r="C56" s="244"/>
      <c r="D56" s="244"/>
      <c r="E56" s="244"/>
      <c r="F56" s="244"/>
      <c r="G56" s="325"/>
      <c r="H56" s="326" t="s">
        <v>514</v>
      </c>
      <c r="I56" s="327">
        <v>3577081</v>
      </c>
      <c r="J56" s="328">
        <v>50033</v>
      </c>
      <c r="K56" s="329">
        <v>15.8</v>
      </c>
      <c r="L56" s="330">
        <v>29239</v>
      </c>
      <c r="M56" s="331">
        <v>8.8000000000000007</v>
      </c>
      <c r="N56" s="332">
        <v>7</v>
      </c>
    </row>
    <row r="57" spans="1:14">
      <c r="A57" s="248"/>
      <c r="B57" s="244"/>
      <c r="C57" s="244"/>
      <c r="D57" s="244"/>
      <c r="E57" s="244"/>
      <c r="F57" s="244"/>
      <c r="G57" s="310" t="s">
        <v>517</v>
      </c>
      <c r="H57" s="311"/>
      <c r="I57" s="319">
        <v>7474422</v>
      </c>
      <c r="J57" s="320">
        <v>105217</v>
      </c>
      <c r="K57" s="321">
        <v>35.1</v>
      </c>
      <c r="L57" s="322">
        <v>66255</v>
      </c>
      <c r="M57" s="323">
        <v>3.6</v>
      </c>
      <c r="N57" s="324">
        <v>31.5</v>
      </c>
    </row>
    <row r="58" spans="1:14">
      <c r="A58" s="248"/>
      <c r="B58" s="244"/>
      <c r="C58" s="244"/>
      <c r="D58" s="244"/>
      <c r="E58" s="244"/>
      <c r="F58" s="244"/>
      <c r="G58" s="325"/>
      <c r="H58" s="326" t="s">
        <v>514</v>
      </c>
      <c r="I58" s="327">
        <v>3771091</v>
      </c>
      <c r="J58" s="328">
        <v>53086</v>
      </c>
      <c r="K58" s="329">
        <v>6.1</v>
      </c>
      <c r="L58" s="330">
        <v>31822</v>
      </c>
      <c r="M58" s="331">
        <v>8.8000000000000007</v>
      </c>
      <c r="N58" s="332">
        <v>-2.7</v>
      </c>
    </row>
    <row r="59" spans="1:14">
      <c r="A59" s="248"/>
      <c r="B59" s="244"/>
      <c r="C59" s="244"/>
      <c r="D59" s="244"/>
      <c r="E59" s="244"/>
      <c r="F59" s="244"/>
      <c r="G59" s="310" t="s">
        <v>518</v>
      </c>
      <c r="H59" s="311"/>
      <c r="I59" s="319">
        <v>6127705</v>
      </c>
      <c r="J59" s="320">
        <v>86585</v>
      </c>
      <c r="K59" s="321">
        <v>-17.7</v>
      </c>
      <c r="L59" s="322">
        <v>92247</v>
      </c>
      <c r="M59" s="323">
        <v>39.200000000000003</v>
      </c>
      <c r="N59" s="324">
        <v>-56.9</v>
      </c>
    </row>
    <row r="60" spans="1:14">
      <c r="A60" s="248"/>
      <c r="B60" s="244"/>
      <c r="C60" s="244"/>
      <c r="D60" s="244"/>
      <c r="E60" s="244"/>
      <c r="F60" s="244"/>
      <c r="G60" s="325"/>
      <c r="H60" s="326" t="s">
        <v>514</v>
      </c>
      <c r="I60" s="333">
        <v>3102327</v>
      </c>
      <c r="J60" s="328">
        <v>43836</v>
      </c>
      <c r="K60" s="329">
        <v>-17.399999999999999</v>
      </c>
      <c r="L60" s="330">
        <v>37204</v>
      </c>
      <c r="M60" s="331">
        <v>16.899999999999999</v>
      </c>
      <c r="N60" s="332">
        <v>-34.299999999999997</v>
      </c>
    </row>
    <row r="61" spans="1:14">
      <c r="A61" s="248"/>
      <c r="B61" s="244"/>
      <c r="C61" s="244"/>
      <c r="D61" s="244"/>
      <c r="E61" s="244"/>
      <c r="F61" s="244"/>
      <c r="G61" s="310" t="s">
        <v>519</v>
      </c>
      <c r="H61" s="334"/>
      <c r="I61" s="335">
        <v>6160484</v>
      </c>
      <c r="J61" s="336">
        <v>86472</v>
      </c>
      <c r="K61" s="337">
        <v>6.9</v>
      </c>
      <c r="L61" s="338">
        <v>64181</v>
      </c>
      <c r="M61" s="339">
        <v>10.5</v>
      </c>
      <c r="N61" s="324">
        <v>-3.6</v>
      </c>
    </row>
    <row r="62" spans="1:14">
      <c r="A62" s="248"/>
      <c r="B62" s="244"/>
      <c r="C62" s="244"/>
      <c r="D62" s="244"/>
      <c r="E62" s="244"/>
      <c r="F62" s="244"/>
      <c r="G62" s="325"/>
      <c r="H62" s="326" t="s">
        <v>514</v>
      </c>
      <c r="I62" s="327">
        <v>3460929</v>
      </c>
      <c r="J62" s="328">
        <v>48568</v>
      </c>
      <c r="K62" s="329">
        <v>-1</v>
      </c>
      <c r="L62" s="330">
        <v>30280</v>
      </c>
      <c r="M62" s="331">
        <v>3.7</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15.36</v>
      </c>
      <c r="G47" s="12">
        <v>16.96</v>
      </c>
      <c r="H47" s="12">
        <v>18.77</v>
      </c>
      <c r="I47" s="12">
        <v>14.36</v>
      </c>
      <c r="J47" s="13">
        <v>19.25</v>
      </c>
    </row>
    <row r="48" spans="2:10" ht="57.75" customHeight="1">
      <c r="B48" s="14"/>
      <c r="C48" s="1171" t="s">
        <v>4</v>
      </c>
      <c r="D48" s="1171"/>
      <c r="E48" s="1172"/>
      <c r="F48" s="15">
        <v>5.89</v>
      </c>
      <c r="G48" s="16">
        <v>5.76</v>
      </c>
      <c r="H48" s="16">
        <v>6.81</v>
      </c>
      <c r="I48" s="16">
        <v>8.64</v>
      </c>
      <c r="J48" s="17">
        <v>7.48</v>
      </c>
    </row>
    <row r="49" spans="2:10" ht="57.75" customHeight="1" thickBot="1">
      <c r="B49" s="18"/>
      <c r="C49" s="1173" t="s">
        <v>5</v>
      </c>
      <c r="D49" s="1173"/>
      <c r="E49" s="1174"/>
      <c r="F49" s="19">
        <v>2.36</v>
      </c>
      <c r="G49" s="20">
        <v>1.61</v>
      </c>
      <c r="H49" s="20">
        <v>3.09</v>
      </c>
      <c r="I49" s="20" t="s">
        <v>526</v>
      </c>
      <c r="J49" s="21">
        <v>3.69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2017-05-18T00:34:28Z</cp:lastPrinted>
  <dcterms:created xsi:type="dcterms:W3CDTF">2017-02-15T18:41:20Z</dcterms:created>
  <dcterms:modified xsi:type="dcterms:W3CDTF">2017-05-18T00:35:38Z</dcterms:modified>
</cp:coreProperties>
</file>