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AM37" i="9"/>
  <c r="C37" i="9"/>
  <c r="AM36" i="9"/>
  <c r="C36" i="9"/>
  <c r="AM35" i="9"/>
  <c r="C35" i="9"/>
  <c r="BW34" i="9"/>
  <c r="BW35" i="9" s="1"/>
  <c r="BW36" i="9" s="1"/>
  <c r="BW37" i="9" s="1"/>
  <c r="BW38" i="9" s="1"/>
  <c r="BW39" i="9" s="1"/>
  <c r="BW40" i="9" s="1"/>
  <c r="BW41" i="9" s="1"/>
  <c r="BW42" i="9" s="1"/>
  <c r="BW43" i="9" s="1"/>
  <c r="C34" i="9"/>
  <c r="CO34" i="9" l="1"/>
  <c r="CO35" i="9" s="1"/>
  <c r="CO36"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<sst xmlns="http://schemas.openxmlformats.org/spreadsheetml/2006/main" count="1094" uniqueCount="567">
  <si>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</si>
  <si>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</si>
  <si>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</si>
  <si>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</si>
  <si>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</si>
  <si>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</si>
  <si>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</si>
  <si>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</si>
  <si>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</si>
  <si>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</si>
  <si>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</si>
  <si>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</si>
  <si>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</si>
  <si>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</si>
  <si>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</si>
  <si>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</si>
  <si>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</si>
  <si>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</si>
  <si>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</si>
  <si>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</si>
  <si>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</si>
  <si>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</si>
  <si>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</si>
  <si>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</si>
  <si>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</si>
  <si>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</si>
  <si>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</si>
  <si>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</si>
  <si>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</si>
  <si>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</si>
  <si>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</si>
  <si>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</si>
  <si>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</si>
  <si>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</si>
  <si>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</si>
  <si>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</si>
  <si>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</si>
  <si>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</si>
  <si>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</si>
  <si>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</si>
  <si>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</si>
  <si>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</si>
  <si>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</si>
  <si>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</si>
  <si>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</si>
  <si>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</si>
  <si>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</si>
  <si>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</si>
  <si>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</si>
  <si>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</si>
  <si>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</si>
  <si>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</si>
  <si>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</si>
  <si>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</si>
  <si>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</si>
  <si>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</si>
  <si>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</si>
  <si>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</si>
  <si>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</si>
  <si>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</si>
  <si>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</si>
  <si>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</si>
  <si>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</si>
  <si>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</si>
  <si>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</si>
  <si>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</si>
  <si>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</si>
  <si>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</si>
  <si>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</si>
  <si>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</si>
  <si>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</si>
  <si>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</si>
  <si>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</si>
  <si>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</si>
  <si>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</si>
  <si>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</si>
  <si>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</si>
  <si>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</si>
  <si>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</si>
  <si>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</si>
  <si>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</si>
  <si>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</si>
  <si>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</si>
  <si>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</si>
  <si>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</si>
  <si>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</si>
  <si>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</si>
  <si>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</si>
  <si>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</si>
  <si>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</si>
  <si>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</si>
  <si>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</si>
  <si>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</si>
  <si>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</si>
  <si>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</si>
  <si>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</si>
  <si>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</si>
  <si>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</si>
  <si>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</si>
  <si>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</si>
  <si>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</si>
  <si>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</si>
  <si>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</si>
  <si>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</si>
  <si>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</si>
  <si>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</si>
  <si>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</si>
  <si>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</si>
  <si>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</si>
  <si>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</si>
  <si>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</si>
  <si>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</si>
  <si>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</si>
  <si>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</si>
  <si>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</si>
  <si>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</si>
  <si>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</si>
  <si>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</si>
  <si>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</si>
  <si>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</si>
  <si>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</si>
  <si>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</si>
  <si>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</si>
  <si>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</si>
  <si>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</si>
  <si>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</si>
  <si>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</si>
  <si>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</si>
  <si>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</si>
  <si>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</si>
  <si>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</si>
  <si>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</si>
  <si>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</si>
  <si>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</si>
  <si>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</si>
  <si>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</si>
  <si>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</si>
  <si>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</si>
  <si>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</si>
  <si>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</si>
  <si>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</si>
  <si>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</si>
  <si>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</si>
  <si>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</si>
  <si>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</si>
  <si>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</si>
  <si>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</si>
  <si>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</si>
  <si>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</si>
  <si>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</si>
  <si>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</si>
  <si>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</si>
  <si>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</si>
  <si>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</si>
  <si>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</si>
  <si>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</si>
  <si>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</si>
  <si>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</si>
  <si>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</si>
  <si>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</si>
  <si>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</si>
  <si>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</si>
  <si>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</si>
  <si>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</si>
  <si>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</si>
  <si>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</si>
  <si>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</si>
  <si>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</si>
  <si>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</si>
  <si>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</si>
  <si>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</si>
  <si>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</si>
  <si>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</si>
  <si>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</si>
  <si>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</si>
  <si>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</si>
  <si>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</si>
  <si>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</si>
  <si>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</si>
  <si>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</si>
  <si>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</si>
  <si>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</si>
  <si>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</si>
  <si>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</si>
  <si>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</si>
  <si>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</si>
  <si>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</si>
  <si>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</si>
  <si>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</si>
  <si>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</si>
  <si>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山梨県北杜市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</si>
  <si>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</si>
  <si>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</si>
  <si>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</si>
  <si>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</si>
  <si>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</si>
  <si>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</si>
  <si>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</si>
  <si>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</si>
  <si>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</si>
  <si>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</si>
  <si>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</si>
  <si>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</si>
  <si>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</si>
  <si>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</si>
  <si>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</si>
  <si>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</si>
  <si>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</si>
  <si>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</si>
  <si>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</si>
  <si>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</si>
  <si>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</si>
  <si>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</si>
  <si>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</si>
  <si>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</si>
  <si>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</si>
  <si>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</si>
  <si>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</si>
  <si>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</si>
  <si>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</si>
  <si>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</si>
  <si>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</si>
  <si>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</si>
  <si>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</si>
  <si>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</si>
  <si>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</si>
  <si>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</si>
  <si>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</si>
  <si>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</si>
  <si>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</si>
  <si>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</si>
  <si>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</si>
  <si>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</si>
  <si>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</si>
  <si>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</si>
  <si>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</si>
  <si>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</si>
  <si>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</si>
  <si>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</si>
  <si>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</si>
  <si>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</si>
  <si>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</si>
  <si>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</si>
  <si>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</si>
  <si>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</si>
  <si>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</si>
  <si>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</si>
  <si>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</si>
  <si>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</si>
  <si>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</si>
  <si>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</si>
  <si>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</si>
  <si>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</si>
  <si>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</si>
  <si>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</si>
  <si>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</si>
  <si>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</si>
  <si>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</si>
  <si>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</si>
  <si>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</si>
  <si>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</si>
  <si>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</si>
  <si>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</si>
  <si>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</si>
  <si>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</si>
  <si>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</si>
  <si>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</si>
  <si>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</si>
  <si>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</si>
  <si>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</si>
  <si>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</si>
  <si>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</si>
  <si>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</si>
  <si>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</si>
  <si>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</si>
  <si>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</si>
  <si>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</si>
  <si>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</si>
  <si>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</si>
  <si>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</si>
  <si>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</si>
  <si>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</si>
  <si>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</si>
  <si>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</si>
  <si>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</si>
  <si>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</si>
  <si>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</si>
  <si>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</si>
  <si>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</si>
  <si>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</si>
  <si>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</si>
  <si>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</si>
  <si>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</si>
  <si>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</si>
  <si>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</si>
  <si>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</si>
  <si>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</si>
  <si>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</si>
  <si>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</si>
  <si>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</si>
  <si>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</si>
  <si>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</si>
  <si>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</si>
  <si>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</si>
  <si>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</si>
  <si>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</si>
  <si>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</si>
  <si>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</si>
  <si>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</si>
  <si>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</si>
  <si>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</si>
  <si>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</si>
  <si>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</si>
  <si>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</si>
  <si>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</si>
  <si>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</si>
  <si>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</si>
  <si>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</si>
  <si>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</si>
  <si>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</si>
  <si>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</si>
  <si>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</si>
  <si>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</si>
  <si>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</si>
  <si>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</si>
  <si>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</si>
  <si>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</si>
  <si>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</si>
  <si>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</si>
  <si>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</si>
  <si>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</si>
  <si>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</si>
  <si>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</si>
  <si>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</si>
  <si>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</si>
  <si>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</si>
  <si>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</si>
  <si>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</si>
  <si>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山梨県北杜市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</si>
  <si>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</si>
  <si>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</si>
  <si>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</si>
  <si>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</si>
  <si>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</si>
  <si>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</si>
  <si>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</si>
  <si>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</si>
  <si>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</si>
  <si>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</si>
  <si>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</si>
  <si>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</si>
  <si>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</si>
  <si>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</si>
  <si>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</si>
  <si>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</si>
  <si>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</si>
  <si>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</si>
  <si>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</si>
  <si>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</si>
  <si>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</si>
  <si>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</si>
  <si>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</si>
  <si>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</si>
  <si>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</si>
  <si>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</si>
  <si>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</si>
  <si>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</si>
  <si>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</si>
  <si>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</si>
  <si>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</si>
  <si>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</si>
  <si>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</si>
  <si>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</si>
  <si>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</si>
  <si>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</si>
  <si>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</si>
  <si>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</si>
  <si>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</si>
  <si>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</si>
  <si>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</si>
  <si>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</si>
  <si>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</si>
  <si>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</si>
  <si>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</si>
  <si>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新エネルギー事業特別会計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</si>
  <si>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</si>
  <si>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</si>
  <si>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</si>
  <si>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</si>
  <si>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</si>
  <si>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</si>
  <si>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</si>
  <si>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</si>
  <si>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</si>
  <si>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</si>
  <si>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</si>
  <si>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</si>
  <si>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</si>
  <si>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</si>
  <si>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</si>
  <si>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</si>
  <si>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</si>
  <si>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</si>
  <si>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</si>
  <si>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</si>
  <si>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</si>
  <si>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</si>
  <si>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</si>
  <si>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</si>
  <si>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</si>
  <si>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</si>
  <si>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</si>
  <si>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</si>
  <si>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</si>
  <si>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</si>
  <si>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</si>
  <si>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</si>
  <si>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</si>
  <si>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</si>
  <si>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</si>
  <si>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</si>
  <si>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</si>
  <si>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</si>
  <si>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</si>
  <si>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</si>
  <si>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</si>
  <si>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</si>
  <si>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</si>
  <si>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</si>
  <si>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</si>
  <si>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</si>
  <si>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</si>
  <si>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</si>
  <si>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</si>
  <si>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</si>
  <si>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</si>
  <si>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</si>
  <si>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</si>
  <si>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</si>
  <si>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</si>
  <si>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</si>
  <si>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</si>
  <si>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</si>
  <si>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</si>
  <si>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病院事業特別会計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</si>
  <si>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</si>
  <si>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</si>
  <si>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</si>
  <si>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</si>
  <si>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</si>
  <si>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</si>
  <si>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</si>
  <si>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</si>
  <si>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</si>
  <si>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</si>
  <si>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</si>
  <si>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</si>
  <si>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</si>
  <si>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</si>
  <si>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</si>
  <si>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</si>
  <si>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</si>
  <si>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</si>
  <si>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</si>
  <si>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</si>
  <si>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</si>
  <si>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</si>
  <si>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</si>
  <si>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</si>
  <si>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</si>
  <si>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</si>
  <si>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</si>
  <si>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</si>
  <si>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</si>
  <si>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</si>
  <si>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</si>
  <si>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</si>
  <si>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</si>
  <si>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</si>
  <si>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</si>
  <si>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</si>
  <si>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</si>
  <si>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</si>
  <si>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</si>
  <si>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</si>
  <si>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</si>
  <si>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</si>
  <si>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</si>
  <si>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</si>
  <si>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</si>
  <si>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</si>
  <si>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</si>
  <si>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</si>
  <si>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</si>
  <si>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</si>
  <si>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</si>
  <si>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</si>
  <si>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</si>
  <si>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</si>
  <si>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</si>
  <si>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</si>
  <si>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</si>
  <si>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</si>
  <si>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</si>
  <si>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</si>
  <si>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</si>
  <si>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</si>
  <si>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</si>
  <si>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</si>
  <si>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</si>
  <si>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</si>
  <si>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</si>
  <si>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</si>
  <si>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</si>
  <si>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</si>
  <si>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</si>
  <si>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</si>
  <si>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</si>
  <si>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</si>
  <si>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</si>
  <si>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</si>
  <si>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</si>
  <si>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</si>
  <si>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</si>
  <si>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</si>
  <si>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</si>
  <si>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病院事業特別会計</t>
  </si>
  <si>
    <t>一般会計</t>
  </si>
  <si>
    <t>国民健康保険特別会計</t>
  </si>
  <si>
    <t>介護保険特別会計</t>
  </si>
  <si>
    <t>辺見診療所特別会計</t>
  </si>
  <si>
    <t>下水道事業特別会計</t>
  </si>
  <si>
    <t>農業集落排水事業特別会計</t>
  </si>
  <si>
    <t>簡易水道事業特別会計</t>
  </si>
  <si>
    <t>その他会計（赤字）</t>
  </si>
  <si>
    <t>その他会計（黒字）</t>
  </si>
  <si>
    <t>北杜市農業振興公社</t>
    <rPh sb="0" eb="3">
      <t>ホクトシ</t>
    </rPh>
    <rPh sb="3" eb="5">
      <t>ノウギョウ</t>
    </rPh>
    <rPh sb="5" eb="7">
      <t>シンコウ</t>
    </rPh>
    <rPh sb="7" eb="9">
      <t>コウシャ</t>
    </rPh>
    <phoneticPr fontId="2"/>
  </si>
  <si>
    <t>おいしい学校</t>
    <rPh sb="4" eb="6">
      <t>ガッコウ</t>
    </rPh>
    <phoneticPr fontId="2"/>
  </si>
  <si>
    <t>スパティオ小淵沢</t>
    <rPh sb="5" eb="8">
      <t>コブチサワ</t>
    </rPh>
    <phoneticPr fontId="2"/>
  </si>
  <si>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</si>
  <si>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</si>
  <si>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</si>
  <si>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</si>
  <si>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30"/>
  </si>
  <si>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30"/>
  </si>
  <si>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30"/>
  </si>
  <si>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30"/>
  </si>
  <si>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30"/>
  </si>
  <si>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30"/>
  </si>
  <si>
    <t>峡北地域広域水道企業団</t>
    <rPh sb="0" eb="2">
      <t>キョウホク</t>
    </rPh>
    <rPh sb="2" eb="4">
      <t>チイキ</t>
    </rPh>
    <rPh sb="4" eb="6">
      <t>コウイキ</t>
    </rPh>
    <rPh sb="6" eb="8">
      <t>スイドウ</t>
    </rPh>
    <rPh sb="8" eb="11">
      <t>キギョウダン</t>
    </rPh>
    <phoneticPr fontId="30"/>
  </si>
  <si>
    <t>-</t>
    <phoneticPr fontId="2"/>
  </si>
  <si>
    <t>-</t>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</si>
  <si>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</si>
  <si>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</si>
  <si>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</si>
  <si>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</si>
  <si>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</si>
  <si>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</si>
  <si>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</si>
  <si>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</si>
  <si>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</si>
  <si>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</si>
  <si>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</si>
  <si>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</si>
  <si>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積極的な地方債の繰上償還を行ったことなどにより、元利償還金及び地方債残高が減少したため、実質公債費比率及び将来負担比率が減少した。</t>
    <rPh sb="29" eb="30">
      <t>オヨ</t>
    </rPh>
    <rPh sb="31" eb="34">
      <t>チホウサイ</t>
    </rPh>
    <rPh sb="34" eb="36">
      <t>ザンダカ</t>
    </rPh>
    <rPh sb="51" eb="52">
      <t>オヨ</t>
    </rPh>
    <rPh sb="53" eb="55">
      <t>ショウライ</t>
    </rPh>
    <rPh sb="55" eb="57">
      <t>フタン</t>
    </rPh>
    <rPh sb="57" eb="59">
      <t>ヒリツ</t>
    </rPh>
    <rPh sb="60" eb="62">
      <t>ゲンショウ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</si>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</sst>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76802</c:v>
                </c:pt>
                <c:pt idx="1">
                  <c:v>105563</c:v>
                </c:pt>
                <c:pt idx="2">
                  <c:v>70793</c:v>
                </c:pt>
                <c:pt idx="3">
                  <c:v>100921</c:v>
                </c:pt>
                <c:pt idx="4">
                  <c:v>77433</c:v>
                </c:pt>
              </c:numCache>
            </c:numRef>
          </c:val>
          <c:smooth val="0"/>
        </c:ser>
        <c:dLbls>
          <c:showLegendKey val="0"/>
          <c:showVal val="0"/>
          <c:showCatName val="0"/>
          <c:showSerName val="0"/>
          <c:showPercent val="0"/>
          <c:showBubbleSize val="0"/>
        </c:dLbls>
        <c:marker val="1"/>
        <c:smooth val="0"/>
        <c:axId val="116818304"/>
        <c:axId val="116820224"/>
      </c:lineChart>
      <c:catAx>
        <c:axId val="116818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20224"/>
        <c:crosses val="autoZero"/>
        <c:auto val="1"/>
        <c:lblAlgn val="ctr"/>
        <c:lblOffset val="100"/>
        <c:tickLblSkip val="1"/>
        <c:tickMarkSkip val="1"/>
        <c:noMultiLvlLbl val="0"/>
      </c:catAx>
      <c:valAx>
        <c:axId val="116820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1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2.85</c:v>
                </c:pt>
                <c:pt idx="1">
                  <c:v>3.42</c:v>
                </c:pt>
                <c:pt idx="2">
                  <c:v>6.61</c:v>
                </c:pt>
                <c:pt idx="3">
                  <c:v>4.1900000000000004</c:v>
                </c:pt>
                <c:pt idx="4">
                  <c:v>5.91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22.66</c:v>
                </c:pt>
                <c:pt idx="1">
                  <c:v>22.78</c:v>
                </c:pt>
                <c:pt idx="2">
                  <c:v>22.71</c:v>
                </c:pt>
                <c:pt idx="3">
                  <c:v>22.97</c:v>
                </c:pt>
                <c:pt idx="4">
                  <c:v>23.31</c:v>
                </c:pt>
              </c:numCache>
            </c:numRef>
          </c:val>
        </c:ser>
        <c:dLbls>
          <c:showLegendKey val="0"/>
          <c:showVal val="0"/>
          <c:showCatName val="0"/>
          <c:showSerName val="0"/>
          <c:showPercent val="0"/>
          <c:showBubbleSize val="0"/>
        </c:dLbls>
        <c:gapWidth val="250"/>
        <c:overlap val="100"/>
        <c:axId val="59389056"/>
        <c:axId val="5939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c:v>
                </c:pt>
                <c:pt idx="1">
                  <c:v>7.73</c:v>
                </c:pt>
                <c:pt idx="2">
                  <c:v>10.91</c:v>
                </c:pt>
                <c:pt idx="3">
                  <c:v>7.34</c:v>
                </c:pt>
                <c:pt idx="4">
                  <c:v>13.28</c:v>
                </c:pt>
              </c:numCache>
            </c:numRef>
          </c:val>
          <c:smooth val="0"/>
        </c:ser>
        <c:dLbls>
          <c:showLegendKey val="0"/>
          <c:showVal val="0"/>
          <c:showCatName val="0"/>
          <c:showSerName val="0"/>
          <c:showPercent val="0"/>
          <c:showBubbleSize val="0"/>
        </c:dLbls>
        <c:marker val="1"/>
        <c:smooth val="0"/>
        <c:axId val="59389056"/>
        <c:axId val="59390976"/>
      </c:lineChart>
      <c:catAx>
        <c:axId val="5938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390976"/>
        <c:crosses val="autoZero"/>
        <c:auto val="1"/>
        <c:lblAlgn val="ctr"/>
        <c:lblOffset val="100"/>
        <c:tickLblSkip val="1"/>
        <c:tickMarkSkip val="1"/>
        <c:noMultiLvlLbl val="0"/>
      </c:catAx>
      <c:valAx>
        <c:axId val="5939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38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0.38</c:v>
                </c:pt>
                <c:pt idx="2">
                  <c:v>#N/A</c:v>
                </c:pt>
                <c:pt idx="3">
                  <c:v>0.52</c:v>
                </c:pt>
                <c:pt idx="4">
                  <c:v>#N/A</c:v>
                </c:pt>
                <c:pt idx="5">
                  <c:v>0.32</c:v>
                </c:pt>
                <c:pt idx="6">
                  <c:v>#N/A</c:v>
                </c:pt>
                <c:pt idx="7">
                  <c:v>0.34</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0.16</c:v>
                </c:pt>
                <c:pt idx="4">
                  <c:v>#N/A</c:v>
                </c:pt>
                <c:pt idx="5">
                  <c:v>0.27</c:v>
                </c:pt>
                <c:pt idx="6">
                  <c:v>#N/A</c:v>
                </c:pt>
                <c:pt idx="7">
                  <c:v>0.08</c:v>
                </c:pt>
                <c:pt idx="8">
                  <c:v>#N/A</c:v>
                </c:pt>
                <c:pt idx="9">
                  <c:v>0.09</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7.0000000000000007E-2</c:v>
                </c:pt>
                <c:pt idx="4">
                  <c:v>#N/A</c:v>
                </c:pt>
                <c:pt idx="5">
                  <c:v>0.05</c:v>
                </c:pt>
                <c:pt idx="6">
                  <c:v>#N/A</c:v>
                </c:pt>
                <c:pt idx="7">
                  <c:v>0.05</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0.26</c:v>
                </c:pt>
                <c:pt idx="4">
                  <c:v>#N/A</c:v>
                </c:pt>
                <c:pt idx="5">
                  <c:v>0.09</c:v>
                </c:pt>
                <c:pt idx="6">
                  <c:v>#N/A</c:v>
                </c:pt>
                <c:pt idx="7">
                  <c:v>0.06</c:v>
                </c:pt>
                <c:pt idx="8">
                  <c:v>#N/A</c:v>
                </c:pt>
                <c:pt idx="9">
                  <c:v>0.11</c:v>
                </c:pt>
              </c:numCache>
            </c:numRef>
          </c:val>
        </c:ser>
        <c:ser>
          <c:idx val="5"/>
          <c:order val="5"/>
          <c:tx>
            <c:strRef>
              <c:f>データシート!$A$32</c:f>
              <c:strCache>
                <c:ptCount val="1"/>
                <c:pt idx="0">
                  <c:v>辺見診療所特別会計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0.08</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0.5</c:v>
                </c:pt>
                <c:pt idx="4">
                  <c:v>#N/A</c:v>
                </c:pt>
                <c:pt idx="5">
                  <c:v>0.33</c:v>
                </c:pt>
                <c:pt idx="6">
                  <c:v>#N/A</c:v>
                </c:pt>
                <c:pt idx="7">
                  <c:v>0.32</c:v>
                </c:pt>
                <c:pt idx="8">
                  <c:v>#N/A</c:v>
                </c:pt>
                <c:pt idx="9">
                  <c:v>0.68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0.73</c:v>
                </c:pt>
                <c:pt idx="2">
                  <c:v>#N/A</c:v>
                </c:pt>
                <c:pt idx="3">
                  <c:v>1.02</c:v>
                </c:pt>
                <c:pt idx="4">
                  <c:v>#N/A</c:v>
                </c:pt>
                <c:pt idx="5">
                  <c:v>1.71</c:v>
                </c:pt>
                <c:pt idx="6">
                  <c:v>#N/A</c:v>
                </c:pt>
                <c:pt idx="7">
                  <c:v>1.68</c:v>
                </c:pt>
                <c:pt idx="8">
                  <c:v>#N/A</c:v>
                </c:pt>
                <c:pt idx="9">
                  <c:v>1.35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2.69</c:v>
                </c:pt>
                <c:pt idx="2">
                  <c:v>#N/A</c:v>
                </c:pt>
                <c:pt idx="3">
                  <c:v>3.17</c:v>
                </c:pt>
                <c:pt idx="4">
                  <c:v>#N/A</c:v>
                </c:pt>
                <c:pt idx="5">
                  <c:v>6.61</c:v>
                </c:pt>
                <c:pt idx="6">
                  <c:v>#N/A</c:v>
                </c:pt>
                <c:pt idx="7">
                  <c:v>4.18</c:v>
                </c:pt>
                <c:pt idx="8">
                  <c:v>#N/A</c:v>
                </c:pt>
                <c:pt idx="9">
                  <c:v>5.91</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11.19</c:v>
                </c:pt>
                <c:pt idx="2">
                  <c:v>#N/A</c:v>
                </c:pt>
                <c:pt idx="3">
                  <c:v>11.5</c:v>
                </c:pt>
                <c:pt idx="4">
                  <c:v>#N/A</c:v>
                </c:pt>
                <c:pt idx="5">
                  <c:v>11.83</c:v>
                </c:pt>
                <c:pt idx="6">
                  <c:v>#N/A</c:v>
                </c:pt>
                <c:pt idx="7">
                  <c:v>12.09</c:v>
                </c:pt>
                <c:pt idx="8">
                  <c:v>#N/A</c:v>
                </c:pt>
                <c:pt idx="9">
                  <c:v>11.22</c:v>
                </c:pt>
              </c:numCache>
            </c:numRef>
          </c:val>
        </c:ser>
        <c:dLbls>
          <c:showLegendKey val="0"/>
          <c:showVal val="0"/>
          <c:showCatName val="0"/>
          <c:showSerName val="0"/>
          <c:showPercent val="0"/>
          <c:showBubbleSize val="0"/>
        </c:dLbls>
        <c:gapWidth val="150"/>
        <c:overlap val="100"/>
        <c:axId val="125561472"/>
        <c:axId val="125563264"/>
      </c:barChart>
      <c:catAx>
        <c:axId val="1255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63264"/>
        <c:crosses val="autoZero"/>
        <c:auto val="1"/>
        <c:lblAlgn val="ctr"/>
        <c:lblOffset val="100"/>
        <c:tickLblSkip val="1"/>
        <c:tickMarkSkip val="1"/>
        <c:noMultiLvlLbl val="0"/>
      </c:catAx>
      <c:valAx>
        <c:axId val="12556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6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4570</c:v>
                </c:pt>
                <c:pt idx="5">
                  <c:v>4551</c:v>
                </c:pt>
                <c:pt idx="8">
                  <c:v>4630</c:v>
                </c:pt>
                <c:pt idx="11">
                  <c:v>4764</c:v>
                </c:pt>
                <c:pt idx="14">
                  <c:v>4732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231</c:v>
                </c:pt>
                <c:pt idx="3">
                  <c:v>227</c:v>
                </c:pt>
                <c:pt idx="6">
                  <c:v>214</c:v>
                </c:pt>
                <c:pt idx="9">
                  <c:v>179</c:v>
                </c:pt>
                <c:pt idx="12">
                  <c:v>185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2313</c:v>
                </c:pt>
                <c:pt idx="3">
                  <c:v>2274</c:v>
                </c:pt>
                <c:pt idx="6">
                  <c:v>2282</c:v>
                </c:pt>
                <c:pt idx="9">
                  <c:v>2295</c:v>
                </c:pt>
                <c:pt idx="12">
                  <c:v>2271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4368</c:v>
                </c:pt>
                <c:pt idx="3">
                  <c:v>4125</c:v>
                </c:pt>
                <c:pt idx="6">
                  <c:v>4056</c:v>
                </c:pt>
                <c:pt idx="9">
                  <c:v>3667</c:v>
                </c:pt>
                <c:pt idx="12">
                  <c:v>3382</c:v>
                </c:pt>
              </c:numCache>
            </c:numRef>
          </c:val>
        </c:ser>
        <c:dLbls>
          <c:showLegendKey val="0"/>
          <c:showVal val="0"/>
          <c:showCatName val="0"/>
          <c:showSerName val="0"/>
          <c:showPercent val="0"/>
          <c:showBubbleSize val="0"/>
        </c:dLbls>
        <c:gapWidth val="100"/>
        <c:overlap val="100"/>
        <c:axId val="7272704"/>
        <c:axId val="11626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2343</c:v>
                </c:pt>
                <c:pt idx="2">
                  <c:v>#N/A</c:v>
                </c:pt>
                <c:pt idx="3">
                  <c:v>#N/A</c:v>
                </c:pt>
                <c:pt idx="4">
                  <c:v>2076</c:v>
                </c:pt>
                <c:pt idx="5">
                  <c:v>#N/A</c:v>
                </c:pt>
                <c:pt idx="6">
                  <c:v>#N/A</c:v>
                </c:pt>
                <c:pt idx="7">
                  <c:v>1922</c:v>
                </c:pt>
                <c:pt idx="8">
                  <c:v>#N/A</c:v>
                </c:pt>
                <c:pt idx="9">
                  <c:v>#N/A</c:v>
                </c:pt>
                <c:pt idx="10">
                  <c:v>1377</c:v>
                </c:pt>
                <c:pt idx="11">
                  <c:v>#N/A</c:v>
                </c:pt>
                <c:pt idx="12">
                  <c:v>#N/A</c:v>
                </c:pt>
                <c:pt idx="13">
                  <c:v>1107</c:v>
                </c:pt>
                <c:pt idx="14">
                  <c:v>#N/A</c:v>
                </c:pt>
              </c:numCache>
            </c:numRef>
          </c:val>
          <c:smooth val="0"/>
        </c:ser>
        <c:dLbls>
          <c:showLegendKey val="0"/>
          <c:showVal val="0"/>
          <c:showCatName val="0"/>
          <c:showSerName val="0"/>
          <c:showPercent val="0"/>
          <c:showBubbleSize val="0"/>
        </c:dLbls>
        <c:marker val="1"/>
        <c:smooth val="0"/>
        <c:axId val="7272704"/>
        <c:axId val="116269440"/>
      </c:lineChart>
      <c:catAx>
        <c:axId val="72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69440"/>
        <c:crosses val="autoZero"/>
        <c:auto val="1"/>
        <c:lblAlgn val="ctr"/>
        <c:lblOffset val="100"/>
        <c:tickLblSkip val="1"/>
        <c:tickMarkSkip val="1"/>
        <c:noMultiLvlLbl val="0"/>
      </c:catAx>
      <c:valAx>
        <c:axId val="11626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49612</c:v>
                </c:pt>
                <c:pt idx="5">
                  <c:v>50328</c:v>
                </c:pt>
                <c:pt idx="8">
                  <c:v>49613</c:v>
                </c:pt>
                <c:pt idx="11">
                  <c:v>48953</c:v>
                </c:pt>
                <c:pt idx="14">
                  <c:v>47830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1903</c:v>
                </c:pt>
                <c:pt idx="5">
                  <c:v>1781</c:v>
                </c:pt>
                <c:pt idx="8">
                  <c:v>1626</c:v>
                </c:pt>
                <c:pt idx="11">
                  <c:v>1455</c:v>
                </c:pt>
                <c:pt idx="14">
                  <c:v>1313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12990</c:v>
                </c:pt>
                <c:pt idx="5">
                  <c:v>12891</c:v>
                </c:pt>
                <c:pt idx="8">
                  <c:v>13401</c:v>
                </c:pt>
                <c:pt idx="11">
                  <c:v>13881</c:v>
                </c:pt>
                <c:pt idx="14">
                  <c:v>13453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4429</c:v>
                </c:pt>
                <c:pt idx="3">
                  <c:v>4390</c:v>
                </c:pt>
                <c:pt idx="6">
                  <c:v>4157</c:v>
                </c:pt>
                <c:pt idx="9">
                  <c:v>4048</c:v>
                </c:pt>
                <c:pt idx="12">
                  <c:v>4091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1198</c:v>
                </c:pt>
                <c:pt idx="3">
                  <c:v>988</c:v>
                </c:pt>
                <c:pt idx="6">
                  <c:v>943</c:v>
                </c:pt>
                <c:pt idx="9">
                  <c:v>741</c:v>
                </c:pt>
                <c:pt idx="12">
                  <c:v>507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39794</c:v>
                </c:pt>
                <c:pt idx="3">
                  <c:v>38877</c:v>
                </c:pt>
                <c:pt idx="6">
                  <c:v>37499</c:v>
                </c:pt>
                <c:pt idx="9">
                  <c:v>35864</c:v>
                </c:pt>
                <c:pt idx="12">
                  <c:v>34398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35343</c:v>
                </c:pt>
                <c:pt idx="3">
                  <c:v>33709</c:v>
                </c:pt>
                <c:pt idx="6">
                  <c:v>30673</c:v>
                </c:pt>
                <c:pt idx="9">
                  <c:v>27962</c:v>
                </c:pt>
                <c:pt idx="12">
                  <c:v>24421</c:v>
                </c:pt>
              </c:numCache>
            </c:numRef>
          </c:val>
        </c:ser>
        <c:dLbls>
          <c:showLegendKey val="0"/>
          <c:showVal val="0"/>
          <c:showCatName val="0"/>
          <c:showSerName val="0"/>
          <c:showPercent val="0"/>
          <c:showBubbleSize val="0"/>
        </c:dLbls>
        <c:gapWidth val="100"/>
        <c:overlap val="100"/>
        <c:axId val="123369344"/>
        <c:axId val="12337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16282</c:v>
                </c:pt>
                <c:pt idx="2">
                  <c:v>#N/A</c:v>
                </c:pt>
                <c:pt idx="3">
                  <c:v>#N/A</c:v>
                </c:pt>
                <c:pt idx="4">
                  <c:v>12964</c:v>
                </c:pt>
                <c:pt idx="5">
                  <c:v>#N/A</c:v>
                </c:pt>
                <c:pt idx="6">
                  <c:v>#N/A</c:v>
                </c:pt>
                <c:pt idx="7">
                  <c:v>8632</c:v>
                </c:pt>
                <c:pt idx="8">
                  <c:v>#N/A</c:v>
                </c:pt>
                <c:pt idx="9">
                  <c:v>#N/A</c:v>
                </c:pt>
                <c:pt idx="10">
                  <c:v>4327</c:v>
                </c:pt>
                <c:pt idx="11">
                  <c:v>#N/A</c:v>
                </c:pt>
                <c:pt idx="12">
                  <c:v>#N/A</c:v>
                </c:pt>
                <c:pt idx="13">
                  <c:v>822</c:v>
                </c:pt>
                <c:pt idx="14">
                  <c:v>#N/A</c:v>
                </c:pt>
              </c:numCache>
            </c:numRef>
          </c:val>
          <c:smooth val="0"/>
        </c:ser>
        <c:dLbls>
          <c:showLegendKey val="0"/>
          <c:showVal val="0"/>
          <c:showCatName val="0"/>
          <c:showSerName val="0"/>
          <c:showPercent val="0"/>
          <c:showBubbleSize val="0"/>
        </c:dLbls>
        <c:marker val="1"/>
        <c:smooth val="0"/>
        <c:axId val="123369344"/>
        <c:axId val="123379712"/>
      </c:lineChart>
      <c:catAx>
        <c:axId val="1233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379712"/>
        <c:crosses val="autoZero"/>
        <c:auto val="1"/>
        <c:lblAlgn val="ctr"/>
        <c:lblOffset val="100"/>
        <c:tickLblSkip val="1"/>
        <c:tickMarkSkip val="1"/>
        <c:noMultiLvlLbl val="0"/>
      </c:catAx>
      <c:valAx>
        <c:axId val="12337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{4F05D14F-66D5-488C-9E46-33A6BA32F12E}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{DC3F9C24-8822-40E8-A2FD-15166B822E12}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{FC99F010-4F9C-403C-BC58-9C948E51212E}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{14752974-4ADB-4FBC-A294-FF90EC5AFB17}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{CC703352-1C88-411F-AE7F-DA21DEA851AF}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{D89802D8-318C-4741-BDAF-BCCA61B4D96D}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{61015A5E-82FE-4ABE-9A9A-2E1156CCC4A7}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{3F13B107-9ECC-4A8C-9149-580EC18479AE}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{01C3F1DB-2B9B-4A17-9F22-875BD24AACAA}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{644AB318-150F-4F81-91E9-6E323C8B57E0}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125952"/>
        <c:axId val="126144512"/>
      </c:scatterChart>
      <c:valAx>
        <c:axId val="126125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44512"/>
        <c:crosses val="autoZero"/>
        <c:crossBetween val="midCat"/>
      </c:valAx>
      <c:valAx>
        <c:axId val="126144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2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{BDE58348-3824-49A0-BEB8-ADF29A9FD843}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{3C820C2C-60EB-401F-94BD-46E8A077D8AA}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{6A07004D-03D6-436D-87CA-6CABDF91AEA5}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{3632769C-2601-4660-B5AA-5C6E80EE3C0D}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{7981E41B-B21A-4DB2-8661-4CB2D72DF1FB}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15.5</c:v>
                </c:pt>
                <c:pt idx="2">
                  <c:v>12.9</c:v>
                </c:pt>
                <c:pt idx="3">
                  <c:v>11</c:v>
                </c:pt>
                <c:pt idx="4">
                  <c:v>9.1</c:v>
                </c:pt>
              </c:numCache>
            </c:numRef>
          </c:xVal>
          <c:yVal>
            <c:numRef>
              <c:f>公会計指標分析・財政指標組合せ分析表!$K$73:$O$73</c:f>
              <c:numCache>
                <c:formatCode>#,##0.0;"▲ "#,##0.0</c:formatCode>
                <c:ptCount val="5"/>
                <c:pt idx="0">
                  <c:v>99.5</c:v>
                </c:pt>
                <c:pt idx="1">
                  <c:v>79.400000000000006</c:v>
                </c:pt>
                <c:pt idx="2">
                  <c:v>52.8</c:v>
                </c:pt>
                <c:pt idx="3">
                  <c:v>26.9</c:v>
                </c:pt>
                <c:pt idx="4">
                  <c:v>5.0999999999999996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{01275871-F00C-4C13-890A-4F887E5C9A67}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{221B3E10-AF02-4A59-B51B-9936B920E72E}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{E1AE2762-6EFB-418C-986F-15F04D107713}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{05CFC669-1A40-4207-95E3-12DE14710FC0}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{4A015076-9C39-417F-9FD1-1A984B58DF8E}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6055552"/>
        <c:axId val="126057472"/>
      </c:scatterChart>
      <c:valAx>
        <c:axId val="126055552"/>
        <c:scaling>
          <c:orientation val="minMax"/>
          <c:max val="18.2"/>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57472"/>
        <c:crosses val="autoZero"/>
        <c:crossBetween val="midCat"/>
      </c:valAx>
      <c:valAx>
        <c:axId val="126057472"/>
        <c:scaling>
          <c:orientation val="minMax"/>
          <c:max val="11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55552"/>
        <c:crosses val="autoZero"/>
        <c:crossBetween val="midCat"/>
        <c:majorUnit val="1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積極的に地方債の繰上償還を行ったことなどにより元利償還金が減少した一方で、算入公債費等の減少割合が小さかったため、実質公債費比率は減少した。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地方債の借り入れを抑制しつつ繰上償還を積極的に行っていることにより、地方債の現在高が大きく減少した。このことにより、将来負担額全体が減少することとなった。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幹産業が少なく財政基盤が弱いため、前年度同指数、類似団体平均と同程度となっている。ここ数年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85725</xdr:rowOff>
    </xdr:to>
    <xdr:cxnSp macro="">
      <xdr:nvCxnSpPr>
        <xdr:cNvPr id="71" name="直線コネクタ 70"/>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繰上償還や発行額の抑制による公債費の縮減に努めていること、さらに市税収入の伸びなどの影響により、前年度に比べて２．４ポイント改善した。今後も行財政改革への取り組みを通じて繰上償還の実施や発行額の抑制により公債費の縮減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151130</xdr:rowOff>
    </xdr:from>
    <xdr:to>
      <xdr:col>7</xdr:col>
      <xdr:colOff>152400</xdr:colOff>
      <xdr:row>59</xdr:row>
      <xdr:rowOff>76200</xdr:rowOff>
    </xdr:to>
    <xdr:cxnSp macro="">
      <xdr:nvCxnSpPr>
        <xdr:cNvPr id="131" name="直線コネクタ 130"/>
        <xdr:cNvCxnSpPr/>
      </xdr:nvCxnSpPr>
      <xdr:spPr>
        <a:xfrm flipV="1">
          <a:off x="4114800" y="100952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143087</xdr:rowOff>
    </xdr:from>
    <xdr:to>
      <xdr:col>6</xdr:col>
      <xdr:colOff>0</xdr:colOff>
      <xdr:row>59</xdr:row>
      <xdr:rowOff>76200</xdr:rowOff>
    </xdr:to>
    <xdr:cxnSp macro="">
      <xdr:nvCxnSpPr>
        <xdr:cNvPr id="134" name="直線コネクタ 133"/>
        <xdr:cNvCxnSpPr/>
      </xdr:nvCxnSpPr>
      <xdr:spPr>
        <a:xfrm>
          <a:off x="3225800" y="1008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143087</xdr:rowOff>
    </xdr:from>
    <xdr:to>
      <xdr:col>4</xdr:col>
      <xdr:colOff>482600</xdr:colOff>
      <xdr:row>58</xdr:row>
      <xdr:rowOff>155152</xdr:rowOff>
    </xdr:to>
    <xdr:cxnSp macro="">
      <xdr:nvCxnSpPr>
        <xdr:cNvPr id="137" name="直線コネクタ 136"/>
        <xdr:cNvCxnSpPr/>
      </xdr:nvCxnSpPr>
      <xdr:spPr>
        <a:xfrm flipV="1">
          <a:off x="2336800" y="100871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155152</xdr:rowOff>
    </xdr:from>
    <xdr:to>
      <xdr:col>3</xdr:col>
      <xdr:colOff>279400</xdr:colOff>
      <xdr:row>58</xdr:row>
      <xdr:rowOff>167217</xdr:rowOff>
    </xdr:to>
    <xdr:cxnSp macro="">
      <xdr:nvCxnSpPr>
        <xdr:cNvPr id="140" name="直線コネクタ 139"/>
        <xdr:cNvCxnSpPr/>
      </xdr:nvCxnSpPr>
      <xdr:spPr>
        <a:xfrm flipV="1">
          <a:off x="1447800" y="100992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100330</xdr:rowOff>
    </xdr:from>
    <xdr:to>
      <xdr:col>7</xdr:col>
      <xdr:colOff>203200</xdr:colOff>
      <xdr:row>59</xdr:row>
      <xdr:rowOff>30480</xdr:rowOff>
    </xdr:to>
    <xdr:sp macro="" textlink="">
      <xdr:nvSpPr>
        <xdr:cNvPr id="150" name="円/楕円 149"/>
        <xdr:cNvSpPr/>
      </xdr:nvSpPr>
      <xdr:spPr>
        <a:xfrm>
          <a:off x="4902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21607</xdr:rowOff>
    </xdr:from>
    <xdr:ext cx="762000" cy="259045"/>
    <xdr:sp macro="" textlink="">
      <xdr:nvSpPr>
        <xdr:cNvPr id="151" name="財政構造の弾力性該当値テキスト"/>
        <xdr:cNvSpPr txBox="1"/>
      </xdr:nvSpPr>
      <xdr:spPr>
        <a:xfrm>
          <a:off x="5041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2" name="円/楕円 151"/>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3" name="テキスト ボックス 152"/>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92287</xdr:rowOff>
    </xdr:from>
    <xdr:to>
      <xdr:col>4</xdr:col>
      <xdr:colOff>533400</xdr:colOff>
      <xdr:row>59</xdr:row>
      <xdr:rowOff>22437</xdr:rowOff>
    </xdr:to>
    <xdr:sp macro="" textlink="">
      <xdr:nvSpPr>
        <xdr:cNvPr id="154" name="円/楕円 153"/>
        <xdr:cNvSpPr/>
      </xdr:nvSpPr>
      <xdr:spPr>
        <a:xfrm>
          <a:off x="3175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32614</xdr:rowOff>
    </xdr:from>
    <xdr:ext cx="762000" cy="259045"/>
    <xdr:sp macro="" textlink="">
      <xdr:nvSpPr>
        <xdr:cNvPr id="155" name="テキスト ボックス 154"/>
        <xdr:cNvSpPr txBox="1"/>
      </xdr:nvSpPr>
      <xdr:spPr>
        <a:xfrm>
          <a:off x="2844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104352</xdr:rowOff>
    </xdr:from>
    <xdr:to>
      <xdr:col>3</xdr:col>
      <xdr:colOff>330200</xdr:colOff>
      <xdr:row>59</xdr:row>
      <xdr:rowOff>34502</xdr:rowOff>
    </xdr:to>
    <xdr:sp macro="" textlink="">
      <xdr:nvSpPr>
        <xdr:cNvPr id="156" name="円/楕円 155"/>
        <xdr:cNvSpPr/>
      </xdr:nvSpPr>
      <xdr:spPr>
        <a:xfrm>
          <a:off x="2286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44679</xdr:rowOff>
    </xdr:from>
    <xdr:ext cx="762000" cy="259045"/>
    <xdr:sp macro="" textlink="">
      <xdr:nvSpPr>
        <xdr:cNvPr id="157" name="テキスト ボックス 156"/>
        <xdr:cNvSpPr txBox="1"/>
      </xdr:nvSpPr>
      <xdr:spPr>
        <a:xfrm>
          <a:off x="1955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116417</xdr:rowOff>
    </xdr:from>
    <xdr:to>
      <xdr:col>2</xdr:col>
      <xdr:colOff>127000</xdr:colOff>
      <xdr:row>59</xdr:row>
      <xdr:rowOff>46567</xdr:rowOff>
    </xdr:to>
    <xdr:sp macro="" textlink="">
      <xdr:nvSpPr>
        <xdr:cNvPr id="158" name="円/楕円 157"/>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56744</xdr:rowOff>
    </xdr:from>
    <xdr:ext cx="762000" cy="259045"/>
    <xdr:sp macro="" textlink="">
      <xdr:nvSpPr>
        <xdr:cNvPr id="159" name="テキスト ボックス 158"/>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数の減などにより、人件費及び物件費ともに歳出総額は、前年度から減額となっているが、８町村での合併のため類似する公共施設が多く、また、職員数が多いことから類似団体平均を上回っている。人件費については、定員適正化計画に基づく職員数</a:t>
          </a:r>
          <a:r>
            <a:rPr kumimoji="1" lang="ja-JP" altLang="en-US" sz="1300">
              <a:solidFill>
                <a:sysClr val="windowText" lastClr="000000"/>
              </a:solidFill>
              <a:latin typeface="ＭＳ Ｐゴシック"/>
            </a:rPr>
            <a:t>（Ｈ３２年４月１日　５５２人）</a:t>
          </a:r>
          <a:r>
            <a:rPr kumimoji="1" lang="ja-JP" altLang="en-US" sz="1300">
              <a:latin typeface="ＭＳ Ｐゴシック"/>
            </a:rPr>
            <a:t>を目標に、より一層の削減を行うこととし、物件費については、公共施設等総合管理計画の策定を行い、公共施設の再配置等により、一層のコスト削減を図る。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36171</xdr:rowOff>
    </xdr:from>
    <xdr:to>
      <xdr:col>7</xdr:col>
      <xdr:colOff>152400</xdr:colOff>
      <xdr:row>84</xdr:row>
      <xdr:rowOff>43861</xdr:rowOff>
    </xdr:to>
    <xdr:cxnSp macro="">
      <xdr:nvCxnSpPr>
        <xdr:cNvPr id="194" name="直線コネクタ 193"/>
        <xdr:cNvCxnSpPr/>
      </xdr:nvCxnSpPr>
      <xdr:spPr>
        <a:xfrm>
          <a:off x="4114800" y="14437971"/>
          <a:ext cx="8382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132939</xdr:rowOff>
    </xdr:from>
    <xdr:to>
      <xdr:col>6</xdr:col>
      <xdr:colOff>0</xdr:colOff>
      <xdr:row>84</xdr:row>
      <xdr:rowOff>36171</xdr:rowOff>
    </xdr:to>
    <xdr:cxnSp macro="">
      <xdr:nvCxnSpPr>
        <xdr:cNvPr id="197" name="直線コネクタ 196"/>
        <xdr:cNvCxnSpPr/>
      </xdr:nvCxnSpPr>
      <xdr:spPr>
        <a:xfrm>
          <a:off x="3225800" y="14363289"/>
          <a:ext cx="889000" cy="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95965</xdr:rowOff>
    </xdr:from>
    <xdr:to>
      <xdr:col>4</xdr:col>
      <xdr:colOff>482600</xdr:colOff>
      <xdr:row>83</xdr:row>
      <xdr:rowOff>132939</xdr:rowOff>
    </xdr:to>
    <xdr:cxnSp macro="">
      <xdr:nvCxnSpPr>
        <xdr:cNvPr id="200" name="直線コネクタ 199"/>
        <xdr:cNvCxnSpPr/>
      </xdr:nvCxnSpPr>
      <xdr:spPr>
        <a:xfrm>
          <a:off x="2336800" y="14326315"/>
          <a:ext cx="889000" cy="3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81471</xdr:rowOff>
    </xdr:from>
    <xdr:to>
      <xdr:col>3</xdr:col>
      <xdr:colOff>279400</xdr:colOff>
      <xdr:row>83</xdr:row>
      <xdr:rowOff>95965</xdr:rowOff>
    </xdr:to>
    <xdr:cxnSp macro="">
      <xdr:nvCxnSpPr>
        <xdr:cNvPr id="203" name="直線コネクタ 202"/>
        <xdr:cNvCxnSpPr/>
      </xdr:nvCxnSpPr>
      <xdr:spPr>
        <a:xfrm>
          <a:off x="1447800" y="14311821"/>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164511</xdr:rowOff>
    </xdr:from>
    <xdr:to>
      <xdr:col>7</xdr:col>
      <xdr:colOff>203200</xdr:colOff>
      <xdr:row>84</xdr:row>
      <xdr:rowOff>94661</xdr:rowOff>
    </xdr:to>
    <xdr:sp macro="" textlink="">
      <xdr:nvSpPr>
        <xdr:cNvPr id="213" name="円/楕円 212"/>
        <xdr:cNvSpPr/>
      </xdr:nvSpPr>
      <xdr:spPr>
        <a:xfrm>
          <a:off x="4902200" y="14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136588</xdr:rowOff>
    </xdr:from>
    <xdr:ext cx="762000" cy="259045"/>
    <xdr:sp macro="" textlink="">
      <xdr:nvSpPr>
        <xdr:cNvPr id="214" name="人件費・物件費等の状況該当値テキスト"/>
        <xdr:cNvSpPr txBox="1"/>
      </xdr:nvSpPr>
      <xdr:spPr>
        <a:xfrm>
          <a:off x="5041900" y="1436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156821</xdr:rowOff>
    </xdr:from>
    <xdr:to>
      <xdr:col>6</xdr:col>
      <xdr:colOff>50800</xdr:colOff>
      <xdr:row>84</xdr:row>
      <xdr:rowOff>86971</xdr:rowOff>
    </xdr:to>
    <xdr:sp macro="" textlink="">
      <xdr:nvSpPr>
        <xdr:cNvPr id="215" name="円/楕円 214"/>
        <xdr:cNvSpPr/>
      </xdr:nvSpPr>
      <xdr:spPr>
        <a:xfrm>
          <a:off x="4064000" y="143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71748</xdr:rowOff>
    </xdr:from>
    <xdr:ext cx="736600" cy="259045"/>
    <xdr:sp macro="" textlink="">
      <xdr:nvSpPr>
        <xdr:cNvPr id="216" name="テキスト ボックス 215"/>
        <xdr:cNvSpPr txBox="1"/>
      </xdr:nvSpPr>
      <xdr:spPr>
        <a:xfrm>
          <a:off x="3733800" y="1447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82139</xdr:rowOff>
    </xdr:from>
    <xdr:to>
      <xdr:col>4</xdr:col>
      <xdr:colOff>533400</xdr:colOff>
      <xdr:row>84</xdr:row>
      <xdr:rowOff>12289</xdr:rowOff>
    </xdr:to>
    <xdr:sp macro="" textlink="">
      <xdr:nvSpPr>
        <xdr:cNvPr id="217" name="円/楕円 216"/>
        <xdr:cNvSpPr/>
      </xdr:nvSpPr>
      <xdr:spPr>
        <a:xfrm>
          <a:off x="3175000" y="143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168516</xdr:rowOff>
    </xdr:from>
    <xdr:ext cx="762000" cy="259045"/>
    <xdr:sp macro="" textlink="">
      <xdr:nvSpPr>
        <xdr:cNvPr id="218" name="テキスト ボックス 217"/>
        <xdr:cNvSpPr txBox="1"/>
      </xdr:nvSpPr>
      <xdr:spPr>
        <a:xfrm>
          <a:off x="2844800" y="1439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169,949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45165</xdr:rowOff>
    </xdr:from>
    <xdr:to>
      <xdr:col>3</xdr:col>
      <xdr:colOff>330200</xdr:colOff>
      <xdr:row>83</xdr:row>
      <xdr:rowOff>146765</xdr:rowOff>
    </xdr:to>
    <xdr:sp macro="" textlink="">
      <xdr:nvSpPr>
        <xdr:cNvPr id="219" name="円/楕円 218"/>
        <xdr:cNvSpPr/>
      </xdr:nvSpPr>
      <xdr:spPr>
        <a:xfrm>
          <a:off x="2286000" y="142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131542</xdr:rowOff>
    </xdr:from>
    <xdr:ext cx="762000" cy="259045"/>
    <xdr:sp macro="" textlink="">
      <xdr:nvSpPr>
        <xdr:cNvPr id="220" name="テキスト ボックス 219"/>
        <xdr:cNvSpPr txBox="1"/>
      </xdr:nvSpPr>
      <xdr:spPr>
        <a:xfrm>
          <a:off x="1955800" y="143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30671</xdr:rowOff>
    </xdr:from>
    <xdr:to>
      <xdr:col>2</xdr:col>
      <xdr:colOff>127000</xdr:colOff>
      <xdr:row>83</xdr:row>
      <xdr:rowOff>132271</xdr:rowOff>
    </xdr:to>
    <xdr:sp macro="" textlink="">
      <xdr:nvSpPr>
        <xdr:cNvPr id="221" name="円/楕円 220"/>
        <xdr:cNvSpPr/>
      </xdr:nvSpPr>
      <xdr:spPr>
        <a:xfrm>
          <a:off x="1397000" y="142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117048</xdr:rowOff>
    </xdr:from>
    <xdr:ext cx="762000" cy="259045"/>
    <xdr:sp macro="" textlink="">
      <xdr:nvSpPr>
        <xdr:cNvPr id="222" name="テキスト ボックス 221"/>
        <xdr:cNvSpPr txBox="1"/>
      </xdr:nvSpPr>
      <xdr:spPr>
        <a:xfrm>
          <a:off x="1066800" y="1434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類似団体を上回っている状況が続いているため、平成２８年度には人事評価制度の導入を行うなど、一層の給与適正化を図る。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48513</xdr:rowOff>
    </xdr:to>
    <xdr:cxnSp macro="">
      <xdr:nvCxnSpPr>
        <xdr:cNvPr id="254" name="直線コネクタ 253"/>
        <xdr:cNvCxnSpPr/>
      </xdr:nvCxnSpPr>
      <xdr:spPr>
        <a:xfrm>
          <a:off x="16179800" y="14769085"/>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86</xdr:row>
      <xdr:rowOff>24385</xdr:rowOff>
    </xdr:to>
    <xdr:cxnSp macro="">
      <xdr:nvCxnSpPr>
        <xdr:cNvPr id="257" name="直線コネクタ 256"/>
        <xdr:cNvCxnSpPr/>
      </xdr:nvCxnSpPr>
      <xdr:spPr>
        <a:xfrm>
          <a:off x="15290800" y="1475460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14478</xdr:rowOff>
    </xdr:to>
    <xdr:cxnSp macro="">
      <xdr:nvCxnSpPr>
        <xdr:cNvPr id="260" name="直線コネクタ 259"/>
        <xdr:cNvCxnSpPr/>
      </xdr:nvCxnSpPr>
      <xdr:spPr>
        <a:xfrm flipV="1">
          <a:off x="14401800" y="147546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161798</xdr:rowOff>
    </xdr:from>
    <xdr:to>
      <xdr:col>21</xdr:col>
      <xdr:colOff>0</xdr:colOff>
      <xdr:row>88</xdr:row>
      <xdr:rowOff>14478</xdr:rowOff>
    </xdr:to>
    <xdr:cxnSp macro="">
      <xdr:nvCxnSpPr>
        <xdr:cNvPr id="263" name="直線コネクタ 262"/>
        <xdr:cNvCxnSpPr/>
      </xdr:nvCxnSpPr>
      <xdr:spPr>
        <a:xfrm>
          <a:off x="13512800" y="150779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4"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5" name="円/楕円 274"/>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6" name="テキスト ボックス 275"/>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7" name="円/楕円 276"/>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8" name="テキスト ボックス 277"/>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135128</xdr:rowOff>
    </xdr:from>
    <xdr:to>
      <xdr:col>21</xdr:col>
      <xdr:colOff>50800</xdr:colOff>
      <xdr:row>88</xdr:row>
      <xdr:rowOff>65278</xdr:rowOff>
    </xdr:to>
    <xdr:sp macro="" textlink="">
      <xdr:nvSpPr>
        <xdr:cNvPr id="279" name="円/楕円 278"/>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50055</xdr:rowOff>
    </xdr:from>
    <xdr:ext cx="762000" cy="259045"/>
    <xdr:sp macro="" textlink="">
      <xdr:nvSpPr>
        <xdr:cNvPr id="280" name="テキスト ボックス 279"/>
        <xdr:cNvSpPr txBox="1"/>
      </xdr:nvSpPr>
      <xdr:spPr>
        <a:xfrm>
          <a:off x="14020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81" name="円/楕円 280"/>
        <xdr:cNvSpPr/>
      </xdr:nvSpPr>
      <xdr:spPr>
        <a:xfrm>
          <a:off x="13462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25925</xdr:rowOff>
    </xdr:from>
    <xdr:ext cx="762000" cy="259045"/>
    <xdr:sp macro="" textlink="">
      <xdr:nvSpPr>
        <xdr:cNvPr id="282" name="テキスト ボックス 281"/>
        <xdr:cNvSpPr txBox="1"/>
      </xdr:nvSpPr>
      <xdr:spPr>
        <a:xfrm>
          <a:off x="13131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８町村での合併のため、職員数が多く、早期退職制度や退職者の補充抑制により削減を行ってきた結果、第２次定員適正化計画（平成２３年度～平成２７年度）の目標値を達成し、職員数は減少している。しかしながら、類似団体平均を上回っていることから、第３次定員適正化計画（平成２８年度～平成３２年度）を策定し、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80645</xdr:rowOff>
    </xdr:from>
    <xdr:to>
      <xdr:col>24</xdr:col>
      <xdr:colOff>558800</xdr:colOff>
      <xdr:row>62</xdr:row>
      <xdr:rowOff>115116</xdr:rowOff>
    </xdr:to>
    <xdr:cxnSp macro="">
      <xdr:nvCxnSpPr>
        <xdr:cNvPr id="319" name="直線コネクタ 318"/>
        <xdr:cNvCxnSpPr/>
      </xdr:nvCxnSpPr>
      <xdr:spPr>
        <a:xfrm>
          <a:off x="16179800" y="1071054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82369</xdr:rowOff>
    </xdr:to>
    <xdr:cxnSp macro="">
      <xdr:nvCxnSpPr>
        <xdr:cNvPr id="322" name="直線コネクタ 321"/>
        <xdr:cNvCxnSpPr/>
      </xdr:nvCxnSpPr>
      <xdr:spPr>
        <a:xfrm flipV="1">
          <a:off x="15290800" y="107105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82369</xdr:rowOff>
    </xdr:from>
    <xdr:to>
      <xdr:col>22</xdr:col>
      <xdr:colOff>203200</xdr:colOff>
      <xdr:row>62</xdr:row>
      <xdr:rowOff>101328</xdr:rowOff>
    </xdr:to>
    <xdr:cxnSp macro="">
      <xdr:nvCxnSpPr>
        <xdr:cNvPr id="325" name="直線コネクタ 324"/>
        <xdr:cNvCxnSpPr/>
      </xdr:nvCxnSpPr>
      <xdr:spPr>
        <a:xfrm flipV="1">
          <a:off x="14401800" y="1071226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101328</xdr:rowOff>
    </xdr:from>
    <xdr:to>
      <xdr:col>21</xdr:col>
      <xdr:colOff>0</xdr:colOff>
      <xdr:row>62</xdr:row>
      <xdr:rowOff>137523</xdr:rowOff>
    </xdr:to>
    <xdr:cxnSp macro="">
      <xdr:nvCxnSpPr>
        <xdr:cNvPr id="328" name="直線コネクタ 327"/>
        <xdr:cNvCxnSpPr/>
      </xdr:nvCxnSpPr>
      <xdr:spPr>
        <a:xfrm flipV="1">
          <a:off x="13512800" y="1073122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64316</xdr:rowOff>
    </xdr:from>
    <xdr:to>
      <xdr:col>24</xdr:col>
      <xdr:colOff>609600</xdr:colOff>
      <xdr:row>62</xdr:row>
      <xdr:rowOff>165916</xdr:rowOff>
    </xdr:to>
    <xdr:sp macro="" textlink="">
      <xdr:nvSpPr>
        <xdr:cNvPr id="338" name="円/楕円 337"/>
        <xdr:cNvSpPr/>
      </xdr:nvSpPr>
      <xdr:spPr>
        <a:xfrm>
          <a:off x="169672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36393</xdr:rowOff>
    </xdr:from>
    <xdr:ext cx="762000" cy="259045"/>
    <xdr:sp macro="" textlink="">
      <xdr:nvSpPr>
        <xdr:cNvPr id="339" name="定員管理の状況該当値テキスト"/>
        <xdr:cNvSpPr txBox="1"/>
      </xdr:nvSpPr>
      <xdr:spPr>
        <a:xfrm>
          <a:off x="17106900" y="1066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29845</xdr:rowOff>
    </xdr:from>
    <xdr:to>
      <xdr:col>23</xdr:col>
      <xdr:colOff>457200</xdr:colOff>
      <xdr:row>62</xdr:row>
      <xdr:rowOff>131445</xdr:rowOff>
    </xdr:to>
    <xdr:sp macro="" textlink="">
      <xdr:nvSpPr>
        <xdr:cNvPr id="340" name="円/楕円 339"/>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116222</xdr:rowOff>
    </xdr:from>
    <xdr:ext cx="736600" cy="259045"/>
    <xdr:sp macro="" textlink="">
      <xdr:nvSpPr>
        <xdr:cNvPr id="341" name="テキスト ボックス 340"/>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2" name="円/楕円 341"/>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3" name="テキスト ボックス 342"/>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50528</xdr:rowOff>
    </xdr:from>
    <xdr:to>
      <xdr:col>21</xdr:col>
      <xdr:colOff>50800</xdr:colOff>
      <xdr:row>62</xdr:row>
      <xdr:rowOff>152128</xdr:rowOff>
    </xdr:to>
    <xdr:sp macro="" textlink="">
      <xdr:nvSpPr>
        <xdr:cNvPr id="344" name="円/楕円 343"/>
        <xdr:cNvSpPr/>
      </xdr:nvSpPr>
      <xdr:spPr>
        <a:xfrm>
          <a:off x="14351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136905</xdr:rowOff>
    </xdr:from>
    <xdr:ext cx="762000" cy="259045"/>
    <xdr:sp macro="" textlink="">
      <xdr:nvSpPr>
        <xdr:cNvPr id="345" name="テキスト ボックス 344"/>
        <xdr:cNvSpPr txBox="1"/>
      </xdr:nvSpPr>
      <xdr:spPr>
        <a:xfrm>
          <a:off x="14020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86723</xdr:rowOff>
    </xdr:from>
    <xdr:to>
      <xdr:col>19</xdr:col>
      <xdr:colOff>533400</xdr:colOff>
      <xdr:row>63</xdr:row>
      <xdr:rowOff>16873</xdr:rowOff>
    </xdr:to>
    <xdr:sp macro="" textlink="">
      <xdr:nvSpPr>
        <xdr:cNvPr id="346" name="円/楕円 345"/>
        <xdr:cNvSpPr/>
      </xdr:nvSpPr>
      <xdr:spPr>
        <a:xfrm>
          <a:off x="13462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1650</xdr:rowOff>
    </xdr:from>
    <xdr:ext cx="762000" cy="259045"/>
    <xdr:sp macro="" textlink="">
      <xdr:nvSpPr>
        <xdr:cNvPr id="347" name="テキスト ボックス 346"/>
        <xdr:cNvSpPr txBox="1"/>
      </xdr:nvSpPr>
      <xdr:spPr>
        <a:xfrm>
          <a:off x="13131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積極的な繰上償還の実施や借り入れの抑制に取り組んでいるため、年々改善している。今後も公債費の削減や公共事業の抑制を行い、財政の健全化を進める。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58208</xdr:rowOff>
    </xdr:to>
    <xdr:cxnSp macro="">
      <xdr:nvCxnSpPr>
        <xdr:cNvPr id="381" name="直線コネクタ 380"/>
        <xdr:cNvCxnSpPr/>
      </xdr:nvCxnSpPr>
      <xdr:spPr>
        <a:xfrm flipV="1">
          <a:off x="16179800" y="6363653"/>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4780</xdr:rowOff>
    </xdr:from>
    <xdr:ext cx="762000" cy="259045"/>
    <xdr:sp macro="" textlink="">
      <xdr:nvSpPr>
        <xdr:cNvPr id="382" name="公債費負担の状況平均値テキスト"/>
        <xdr:cNvSpPr txBox="1"/>
      </xdr:nvSpPr>
      <xdr:spPr>
        <a:xfrm>
          <a:off x="17106900" y="63484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58208</xdr:rowOff>
    </xdr:from>
    <xdr:to>
      <xdr:col>23</xdr:col>
      <xdr:colOff>406400</xdr:colOff>
      <xdr:row>37</xdr:row>
      <xdr:rowOff>96414</xdr:rowOff>
    </xdr:to>
    <xdr:cxnSp macro="">
      <xdr:nvCxnSpPr>
        <xdr:cNvPr id="384" name="直線コネクタ 383"/>
        <xdr:cNvCxnSpPr/>
      </xdr:nvCxnSpPr>
      <xdr:spPr>
        <a:xfrm flipV="1">
          <a:off x="15290800" y="64018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148696</xdr:rowOff>
    </xdr:to>
    <xdr:cxnSp macro="">
      <xdr:nvCxnSpPr>
        <xdr:cNvPr id="387" name="直線コネクタ 386"/>
        <xdr:cNvCxnSpPr/>
      </xdr:nvCxnSpPr>
      <xdr:spPr>
        <a:xfrm flipV="1">
          <a:off x="14401800" y="644006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38</xdr:row>
      <xdr:rowOff>17463</xdr:rowOff>
    </xdr:to>
    <xdr:cxnSp macro="">
      <xdr:nvCxnSpPr>
        <xdr:cNvPr id="390" name="直線コネクタ 389"/>
        <xdr:cNvCxnSpPr/>
      </xdr:nvCxnSpPr>
      <xdr:spPr>
        <a:xfrm flipV="1">
          <a:off x="13512800" y="6492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0" name="円/楕円 399"/>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61930</xdr:rowOff>
    </xdr:from>
    <xdr:ext cx="762000" cy="259045"/>
    <xdr:sp macro="" textlink="">
      <xdr:nvSpPr>
        <xdr:cNvPr id="401" name="公債費負担の状況該当値テキスト"/>
        <xdr:cNvSpPr txBox="1"/>
      </xdr:nvSpPr>
      <xdr:spPr>
        <a:xfrm>
          <a:off x="17106900" y="6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7408</xdr:rowOff>
    </xdr:from>
    <xdr:to>
      <xdr:col>23</xdr:col>
      <xdr:colOff>457200</xdr:colOff>
      <xdr:row>37</xdr:row>
      <xdr:rowOff>109008</xdr:rowOff>
    </xdr:to>
    <xdr:sp macro="" textlink="">
      <xdr:nvSpPr>
        <xdr:cNvPr id="402" name="円/楕円 401"/>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119185</xdr:rowOff>
    </xdr:from>
    <xdr:ext cx="736600" cy="259045"/>
    <xdr:sp macro="" textlink="">
      <xdr:nvSpPr>
        <xdr:cNvPr id="403" name="テキスト ボックス 402"/>
        <xdr:cNvSpPr txBox="1"/>
      </xdr:nvSpPr>
      <xdr:spPr>
        <a:xfrm>
          <a:off x="15798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04" name="円/楕円 403"/>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05" name="テキスト ボックス 404"/>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97896</xdr:rowOff>
    </xdr:from>
    <xdr:to>
      <xdr:col>21</xdr:col>
      <xdr:colOff>50800</xdr:colOff>
      <xdr:row>38</xdr:row>
      <xdr:rowOff>28046</xdr:rowOff>
    </xdr:to>
    <xdr:sp macro="" textlink="">
      <xdr:nvSpPr>
        <xdr:cNvPr id="406" name="円/楕円 405"/>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12823</xdr:rowOff>
    </xdr:from>
    <xdr:ext cx="762000" cy="259045"/>
    <xdr:sp macro="" textlink="">
      <xdr:nvSpPr>
        <xdr:cNvPr id="407" name="テキスト ボックス 406"/>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138113</xdr:rowOff>
    </xdr:from>
    <xdr:to>
      <xdr:col>19</xdr:col>
      <xdr:colOff>533400</xdr:colOff>
      <xdr:row>38</xdr:row>
      <xdr:rowOff>68263</xdr:rowOff>
    </xdr:to>
    <xdr:sp macro="" textlink="">
      <xdr:nvSpPr>
        <xdr:cNvPr id="408" name="円/楕円 407"/>
        <xdr:cNvSpPr/>
      </xdr:nvSpPr>
      <xdr:spPr>
        <a:xfrm>
          <a:off x="13462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53040</xdr:rowOff>
    </xdr:from>
    <xdr:ext cx="762000" cy="259045"/>
    <xdr:sp macro="" textlink="">
      <xdr:nvSpPr>
        <xdr:cNvPr id="409" name="テキスト ボックス 408"/>
        <xdr:cNvSpPr txBox="1"/>
      </xdr:nvSpPr>
      <xdr:spPr>
        <a:xfrm>
          <a:off x="131318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少により年々、比率は改善している。借り入れを大幅に抑制しつつ繰上償還を進めていることが反映された結果となっているが、今後も公債費の削減や公共事業の抑制を行い、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63106</xdr:rowOff>
    </xdr:from>
    <xdr:to>
      <xdr:col>24</xdr:col>
      <xdr:colOff>558800</xdr:colOff>
      <xdr:row>14</xdr:row>
      <xdr:rowOff>115710</xdr:rowOff>
    </xdr:to>
    <xdr:cxnSp macro="">
      <xdr:nvCxnSpPr>
        <xdr:cNvPr id="441" name="直線コネクタ 440"/>
        <xdr:cNvCxnSpPr/>
      </xdr:nvCxnSpPr>
      <xdr:spPr>
        <a:xfrm flipV="1">
          <a:off x="16179800" y="2463406"/>
          <a:ext cx="8382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115710</xdr:rowOff>
    </xdr:from>
    <xdr:to>
      <xdr:col>23</xdr:col>
      <xdr:colOff>406400</xdr:colOff>
      <xdr:row>15</xdr:row>
      <xdr:rowOff>6756</xdr:rowOff>
    </xdr:to>
    <xdr:cxnSp macro="">
      <xdr:nvCxnSpPr>
        <xdr:cNvPr id="444" name="直線コネクタ 443"/>
        <xdr:cNvCxnSpPr/>
      </xdr:nvCxnSpPr>
      <xdr:spPr>
        <a:xfrm flipV="1">
          <a:off x="15290800" y="2516010"/>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6756</xdr:rowOff>
    </xdr:from>
    <xdr:to>
      <xdr:col>22</xdr:col>
      <xdr:colOff>203200</xdr:colOff>
      <xdr:row>15</xdr:row>
      <xdr:rowOff>70942</xdr:rowOff>
    </xdr:to>
    <xdr:cxnSp macro="">
      <xdr:nvCxnSpPr>
        <xdr:cNvPr id="447" name="直線コネクタ 446"/>
        <xdr:cNvCxnSpPr/>
      </xdr:nvCxnSpPr>
      <xdr:spPr>
        <a:xfrm flipV="1">
          <a:off x="14401800" y="2578506"/>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70942</xdr:rowOff>
    </xdr:from>
    <xdr:to>
      <xdr:col>21</xdr:col>
      <xdr:colOff>0</xdr:colOff>
      <xdr:row>15</xdr:row>
      <xdr:rowOff>119443</xdr:rowOff>
    </xdr:to>
    <xdr:cxnSp macro="">
      <xdr:nvCxnSpPr>
        <xdr:cNvPr id="450" name="直線コネクタ 449"/>
        <xdr:cNvCxnSpPr/>
      </xdr:nvCxnSpPr>
      <xdr:spPr>
        <a:xfrm flipV="1">
          <a:off x="13512800" y="2642692"/>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12306</xdr:rowOff>
    </xdr:from>
    <xdr:to>
      <xdr:col>24</xdr:col>
      <xdr:colOff>609600</xdr:colOff>
      <xdr:row>14</xdr:row>
      <xdr:rowOff>113906</xdr:rowOff>
    </xdr:to>
    <xdr:sp macro="" textlink="">
      <xdr:nvSpPr>
        <xdr:cNvPr id="460" name="円/楕円 459"/>
        <xdr:cNvSpPr/>
      </xdr:nvSpPr>
      <xdr:spPr>
        <a:xfrm>
          <a:off x="169672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105033</xdr:rowOff>
    </xdr:from>
    <xdr:ext cx="762000" cy="259045"/>
    <xdr:sp macro="" textlink="">
      <xdr:nvSpPr>
        <xdr:cNvPr id="461" name="将来負担の状況該当値テキスト"/>
        <xdr:cNvSpPr txBox="1"/>
      </xdr:nvSpPr>
      <xdr:spPr>
        <a:xfrm>
          <a:off x="17106900" y="23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64910</xdr:rowOff>
    </xdr:from>
    <xdr:to>
      <xdr:col>23</xdr:col>
      <xdr:colOff>457200</xdr:colOff>
      <xdr:row>14</xdr:row>
      <xdr:rowOff>166510</xdr:rowOff>
    </xdr:to>
    <xdr:sp macro="" textlink="">
      <xdr:nvSpPr>
        <xdr:cNvPr id="462" name="円/楕円 461"/>
        <xdr:cNvSpPr/>
      </xdr:nvSpPr>
      <xdr:spPr>
        <a:xfrm>
          <a:off x="16129000" y="24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5237</xdr:rowOff>
    </xdr:from>
    <xdr:ext cx="736600" cy="259045"/>
    <xdr:sp macro="" textlink="">
      <xdr:nvSpPr>
        <xdr:cNvPr id="463" name="テキスト ボックス 462"/>
        <xdr:cNvSpPr txBox="1"/>
      </xdr:nvSpPr>
      <xdr:spPr>
        <a:xfrm>
          <a:off x="15798800" y="223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127406</xdr:rowOff>
    </xdr:from>
    <xdr:to>
      <xdr:col>22</xdr:col>
      <xdr:colOff>254000</xdr:colOff>
      <xdr:row>15</xdr:row>
      <xdr:rowOff>57556</xdr:rowOff>
    </xdr:to>
    <xdr:sp macro="" textlink="">
      <xdr:nvSpPr>
        <xdr:cNvPr id="464" name="円/楕円 463"/>
        <xdr:cNvSpPr/>
      </xdr:nvSpPr>
      <xdr:spPr>
        <a:xfrm>
          <a:off x="15240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67733</xdr:rowOff>
    </xdr:from>
    <xdr:ext cx="762000" cy="259045"/>
    <xdr:sp macro="" textlink="">
      <xdr:nvSpPr>
        <xdr:cNvPr id="465" name="テキスト ボックス 464"/>
        <xdr:cNvSpPr txBox="1"/>
      </xdr:nvSpPr>
      <xdr:spPr>
        <a:xfrm>
          <a:off x="14909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20142</xdr:rowOff>
    </xdr:from>
    <xdr:to>
      <xdr:col>21</xdr:col>
      <xdr:colOff>50800</xdr:colOff>
      <xdr:row>15</xdr:row>
      <xdr:rowOff>121742</xdr:rowOff>
    </xdr:to>
    <xdr:sp macro="" textlink="">
      <xdr:nvSpPr>
        <xdr:cNvPr id="466" name="円/楕円 465"/>
        <xdr:cNvSpPr/>
      </xdr:nvSpPr>
      <xdr:spPr>
        <a:xfrm>
          <a:off x="14351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106519</xdr:rowOff>
    </xdr:from>
    <xdr:ext cx="762000" cy="259045"/>
    <xdr:sp macro="" textlink="">
      <xdr:nvSpPr>
        <xdr:cNvPr id="467" name="テキスト ボックス 466"/>
        <xdr:cNvSpPr txBox="1"/>
      </xdr:nvSpPr>
      <xdr:spPr>
        <a:xfrm>
          <a:off x="14020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68643</xdr:rowOff>
    </xdr:from>
    <xdr:to>
      <xdr:col>19</xdr:col>
      <xdr:colOff>533400</xdr:colOff>
      <xdr:row>15</xdr:row>
      <xdr:rowOff>170243</xdr:rowOff>
    </xdr:to>
    <xdr:sp macro="" textlink="">
      <xdr:nvSpPr>
        <xdr:cNvPr id="468" name="円/楕円 467"/>
        <xdr:cNvSpPr/>
      </xdr:nvSpPr>
      <xdr:spPr>
        <a:xfrm>
          <a:off x="13462000" y="26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155020</xdr:rowOff>
    </xdr:from>
    <xdr:ext cx="762000" cy="259045"/>
    <xdr:sp macro="" textlink="">
      <xdr:nvSpPr>
        <xdr:cNvPr id="469" name="テキスト ボックス 468"/>
        <xdr:cNvSpPr txBox="1"/>
      </xdr:nvSpPr>
      <xdr:spPr>
        <a:xfrm>
          <a:off x="13131800" y="272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比較すると、人件費に係る経常収支比率は高止まりとなっている。職員数は、類似団体平均より多くなっていることから、退職者の補充抑制等により職員数の削減を行い、人件費の増加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165100</xdr:rowOff>
    </xdr:to>
    <xdr:cxnSp macro="">
      <xdr:nvCxnSpPr>
        <xdr:cNvPr id="66" name="直線コネクタ 65"/>
        <xdr:cNvCxnSpPr/>
      </xdr:nvCxnSpPr>
      <xdr:spPr>
        <a:xfrm flipV="1">
          <a:off x="3987800" y="596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165100</xdr:rowOff>
    </xdr:to>
    <xdr:cxnSp macro="">
      <xdr:nvCxnSpPr>
        <xdr:cNvPr id="69" name="直線コネクタ 68"/>
        <xdr:cNvCxnSpPr/>
      </xdr:nvCxnSpPr>
      <xdr:spPr>
        <a:xfrm>
          <a:off x="3098800" y="591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24130</xdr:rowOff>
    </xdr:to>
    <xdr:cxnSp macro="">
      <xdr:nvCxnSpPr>
        <xdr:cNvPr id="72" name="直線コネクタ 71"/>
        <xdr:cNvCxnSpPr/>
      </xdr:nvCxnSpPr>
      <xdr:spPr>
        <a:xfrm flipV="1">
          <a:off x="2209800" y="591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16510</xdr:rowOff>
    </xdr:from>
    <xdr:to>
      <xdr:col>3</xdr:col>
      <xdr:colOff>142875</xdr:colOff>
      <xdr:row>35</xdr:row>
      <xdr:rowOff>24130</xdr:rowOff>
    </xdr:to>
    <xdr:cxnSp macro="">
      <xdr:nvCxnSpPr>
        <xdr:cNvPr id="75" name="直線コネクタ 74"/>
        <xdr:cNvCxnSpPr/>
      </xdr:nvCxnSpPr>
      <xdr:spPr>
        <a:xfrm>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137160</xdr:rowOff>
    </xdr:from>
    <xdr:to>
      <xdr:col>1</xdr:col>
      <xdr:colOff>676275</xdr:colOff>
      <xdr:row>35</xdr:row>
      <xdr:rowOff>67310</xdr:rowOff>
    </xdr:to>
    <xdr:sp macro="" textlink="">
      <xdr:nvSpPr>
        <xdr:cNvPr id="93" name="円/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昨年度まで類似団体平均</a:t>
          </a:r>
          <a:r>
            <a:rPr kumimoji="1" lang="ja-JP" altLang="en-US" sz="1300">
              <a:solidFill>
                <a:sysClr val="windowText" lastClr="000000"/>
              </a:solidFill>
              <a:latin typeface="ＭＳ Ｐゴシック"/>
            </a:rPr>
            <a:t>を上回っていたが、今年度は類似団体平均並みとなった。</a:t>
          </a:r>
          <a:r>
            <a:rPr kumimoji="1" lang="ja-JP" altLang="en-US" sz="1300">
              <a:latin typeface="ＭＳ Ｐゴシック"/>
            </a:rPr>
            <a:t>しかし、８町村での合併のため類似する公共施設が多く、管理運営に係る経費は多額であることから、今後は、公共施設等総合管理計画の策定を行い、公共施設の再配置等により、一層のコスト削減を図る。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26307</xdr:rowOff>
    </xdr:to>
    <xdr:cxnSp macro="">
      <xdr:nvCxnSpPr>
        <xdr:cNvPr id="129" name="直線コネクタ 128"/>
        <xdr:cNvCxnSpPr/>
      </xdr:nvCxnSpPr>
      <xdr:spPr>
        <a:xfrm flipV="1">
          <a:off x="15671800" y="28538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26307</xdr:rowOff>
    </xdr:to>
    <xdr:cxnSp macro="">
      <xdr:nvCxnSpPr>
        <xdr:cNvPr id="132" name="直線コネクタ 131"/>
        <xdr:cNvCxnSpPr/>
      </xdr:nvCxnSpPr>
      <xdr:spPr>
        <a:xfrm>
          <a:off x="14782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16</xdr:row>
      <xdr:rowOff>154214</xdr:rowOff>
    </xdr:to>
    <xdr:cxnSp macro="">
      <xdr:nvCxnSpPr>
        <xdr:cNvPr id="135" name="直線コネクタ 134"/>
        <xdr:cNvCxnSpPr/>
      </xdr:nvCxnSpPr>
      <xdr:spPr>
        <a:xfrm flipV="1">
          <a:off x="13893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154214</xdr:rowOff>
    </xdr:to>
    <xdr:cxnSp macro="">
      <xdr:nvCxnSpPr>
        <xdr:cNvPr id="138" name="直線コネクタ 137"/>
        <xdr:cNvCxnSpPr/>
      </xdr:nvCxnSpPr>
      <xdr:spPr>
        <a:xfrm>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6" name="円/楕円 155"/>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7" name="テキスト ボックス 156"/>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経常収支比率の上では、類似団体平均を下回っているが、今後についても、各種事業の効率的な実施や制度の見直しにより増加抑制に努める。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38100</xdr:rowOff>
    </xdr:from>
    <xdr:to>
      <xdr:col>7</xdr:col>
      <xdr:colOff>15875</xdr:colOff>
      <xdr:row>54</xdr:row>
      <xdr:rowOff>127000</xdr:rowOff>
    </xdr:to>
    <xdr:cxnSp macro="">
      <xdr:nvCxnSpPr>
        <xdr:cNvPr id="190" name="直線コネクタ 189"/>
        <xdr:cNvCxnSpPr/>
      </xdr:nvCxnSpPr>
      <xdr:spPr>
        <a:xfrm>
          <a:off x="3987800" y="929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38100</xdr:rowOff>
    </xdr:to>
    <xdr:cxnSp macro="">
      <xdr:nvCxnSpPr>
        <xdr:cNvPr id="193" name="直線コネクタ 192"/>
        <xdr:cNvCxnSpPr/>
      </xdr:nvCxnSpPr>
      <xdr:spPr>
        <a:xfrm>
          <a:off x="3098800" y="923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96" name="直線コネクタ 195"/>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25400</xdr:rowOff>
    </xdr:to>
    <xdr:cxnSp macro="">
      <xdr:nvCxnSpPr>
        <xdr:cNvPr id="199" name="直線コネクタ 198"/>
        <xdr:cNvCxnSpPr/>
      </xdr:nvCxnSpPr>
      <xdr:spPr>
        <a:xfrm flipV="1">
          <a:off x="1320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158750</xdr:rowOff>
    </xdr:from>
    <xdr:to>
      <xdr:col>5</xdr:col>
      <xdr:colOff>600075</xdr:colOff>
      <xdr:row>54</xdr:row>
      <xdr:rowOff>88900</xdr:rowOff>
    </xdr:to>
    <xdr:sp macro="" textlink="">
      <xdr:nvSpPr>
        <xdr:cNvPr id="211" name="円/楕円 210"/>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99077</xdr:rowOff>
    </xdr:from>
    <xdr:ext cx="736600" cy="259045"/>
    <xdr:sp macro="" textlink="">
      <xdr:nvSpPr>
        <xdr:cNvPr id="212" name="テキスト ボックス 211"/>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7" name="円/楕円 216"/>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8" name="テキスト ボックス 217"/>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多いため、類似団体平均を依然として上回っている。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81280</xdr:rowOff>
    </xdr:to>
    <xdr:cxnSp macro="">
      <xdr:nvCxnSpPr>
        <xdr:cNvPr id="251" name="直線コネクタ 250"/>
        <xdr:cNvCxnSpPr/>
      </xdr:nvCxnSpPr>
      <xdr:spPr>
        <a:xfrm flipV="1">
          <a:off x="15671800" y="1001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81280</xdr:rowOff>
    </xdr:to>
    <xdr:cxnSp macro="">
      <xdr:nvCxnSpPr>
        <xdr:cNvPr id="254" name="直線コネクタ 253"/>
        <xdr:cNvCxnSpPr/>
      </xdr:nvCxnSpPr>
      <xdr:spPr>
        <a:xfrm>
          <a:off x="14782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138430</xdr:rowOff>
    </xdr:to>
    <xdr:cxnSp macro="">
      <xdr:nvCxnSpPr>
        <xdr:cNvPr id="257" name="直線コネクタ 256"/>
        <xdr:cNvCxnSpPr/>
      </xdr:nvCxnSpPr>
      <xdr:spPr>
        <a:xfrm>
          <a:off x="13893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149860</xdr:rowOff>
    </xdr:to>
    <xdr:cxnSp macro="">
      <xdr:nvCxnSpPr>
        <xdr:cNvPr id="260" name="直線コネクタ 259"/>
        <xdr:cNvCxnSpPr/>
      </xdr:nvCxnSpPr>
      <xdr:spPr>
        <a:xfrm>
          <a:off x="13004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一部事務組合への負担金の増により昨年度より、０．１ポイント増加したが、今後についても、市単独補助金の見直しを行い、増加抑制に努める。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127000</xdr:rowOff>
    </xdr:to>
    <xdr:cxnSp macro="">
      <xdr:nvCxnSpPr>
        <xdr:cNvPr id="309" name="直線コネクタ 308"/>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122428</xdr:rowOff>
    </xdr:to>
    <xdr:cxnSp macro="">
      <xdr:nvCxnSpPr>
        <xdr:cNvPr id="312" name="直線コネクタ 311"/>
        <xdr:cNvCxnSpPr/>
      </xdr:nvCxnSpPr>
      <xdr:spPr>
        <a:xfrm>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108712</xdr:rowOff>
    </xdr:to>
    <xdr:cxnSp macro="">
      <xdr:nvCxnSpPr>
        <xdr:cNvPr id="315" name="直線コネクタ 314"/>
        <xdr:cNvCxnSpPr/>
      </xdr:nvCxnSpPr>
      <xdr:spPr>
        <a:xfrm flipV="1">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108712</xdr:rowOff>
    </xdr:to>
    <xdr:cxnSp macro="">
      <xdr:nvCxnSpPr>
        <xdr:cNvPr id="318" name="直線コネクタ 317"/>
        <xdr:cNvCxnSpPr/>
      </xdr:nvCxnSpPr>
      <xdr:spPr>
        <a:xfrm>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9"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1" name="テキスト ボックス 330"/>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32" name="円/楕円 331"/>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33" name="テキスト ボックス 33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5" name="テキスト ボックス 334"/>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37" name="テキスト ボックス 336"/>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り入れを抑制しつつ繰上償還を進めていることが反映された結果、公債費は年々減少し、今年度については、類似団体平均を３．４ポイント下回った。今後についても、積極的な繰上償還の実施や公共事業の見直しによる地方債発行額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163195</xdr:rowOff>
    </xdr:to>
    <xdr:cxnSp macro="">
      <xdr:nvCxnSpPr>
        <xdr:cNvPr id="369" name="直線コネクタ 368"/>
        <xdr:cNvCxnSpPr/>
      </xdr:nvCxnSpPr>
      <xdr:spPr>
        <a:xfrm flipV="1">
          <a:off x="3987800" y="12816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163195</xdr:rowOff>
    </xdr:from>
    <xdr:to>
      <xdr:col>5</xdr:col>
      <xdr:colOff>549275</xdr:colOff>
      <xdr:row>75</xdr:row>
      <xdr:rowOff>22225</xdr:rowOff>
    </xdr:to>
    <xdr:cxnSp macro="">
      <xdr:nvCxnSpPr>
        <xdr:cNvPr id="372" name="直線コネクタ 371"/>
        <xdr:cNvCxnSpPr/>
      </xdr:nvCxnSpPr>
      <xdr:spPr>
        <a:xfrm flipV="1">
          <a:off x="3098800" y="12850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22225</xdr:rowOff>
    </xdr:from>
    <xdr:to>
      <xdr:col>4</xdr:col>
      <xdr:colOff>346075</xdr:colOff>
      <xdr:row>75</xdr:row>
      <xdr:rowOff>31750</xdr:rowOff>
    </xdr:to>
    <xdr:cxnSp macro="">
      <xdr:nvCxnSpPr>
        <xdr:cNvPr id="375" name="直線コネクタ 374"/>
        <xdr:cNvCxnSpPr/>
      </xdr:nvCxnSpPr>
      <xdr:spPr>
        <a:xfrm flipV="1">
          <a:off x="2209800" y="12880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54610</xdr:rowOff>
    </xdr:to>
    <xdr:cxnSp macro="">
      <xdr:nvCxnSpPr>
        <xdr:cNvPr id="378" name="直線コネクタ 377"/>
        <xdr:cNvCxnSpPr/>
      </xdr:nvCxnSpPr>
      <xdr:spPr>
        <a:xfrm flipV="1">
          <a:off x="1320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78105</xdr:rowOff>
    </xdr:from>
    <xdr:to>
      <xdr:col>7</xdr:col>
      <xdr:colOff>66675</xdr:colOff>
      <xdr:row>75</xdr:row>
      <xdr:rowOff>8255</xdr:rowOff>
    </xdr:to>
    <xdr:sp macro="" textlink="">
      <xdr:nvSpPr>
        <xdr:cNvPr id="388" name="円/楕円 387"/>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158132</xdr:rowOff>
    </xdr:from>
    <xdr:ext cx="762000" cy="259045"/>
    <xdr:sp macro="" textlink="">
      <xdr:nvSpPr>
        <xdr:cNvPr id="389" name="公債費該当値テキスト"/>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112395</xdr:rowOff>
    </xdr:from>
    <xdr:to>
      <xdr:col>5</xdr:col>
      <xdr:colOff>600075</xdr:colOff>
      <xdr:row>75</xdr:row>
      <xdr:rowOff>42545</xdr:rowOff>
    </xdr:to>
    <xdr:sp macro="" textlink="">
      <xdr:nvSpPr>
        <xdr:cNvPr id="390" name="円/楕円 389"/>
        <xdr:cNvSpPr/>
      </xdr:nvSpPr>
      <xdr:spPr>
        <a:xfrm>
          <a:off x="3937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52722</xdr:rowOff>
    </xdr:from>
    <xdr:ext cx="736600" cy="259045"/>
    <xdr:sp macro="" textlink="">
      <xdr:nvSpPr>
        <xdr:cNvPr id="391" name="テキスト ボックス 390"/>
        <xdr:cNvSpPr txBox="1"/>
      </xdr:nvSpPr>
      <xdr:spPr>
        <a:xfrm>
          <a:off x="3606800" y="1256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142875</xdr:rowOff>
    </xdr:from>
    <xdr:to>
      <xdr:col>4</xdr:col>
      <xdr:colOff>396875</xdr:colOff>
      <xdr:row>75</xdr:row>
      <xdr:rowOff>73025</xdr:rowOff>
    </xdr:to>
    <xdr:sp macro="" textlink="">
      <xdr:nvSpPr>
        <xdr:cNvPr id="392" name="円/楕円 391"/>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83202</xdr:rowOff>
    </xdr:from>
    <xdr:ext cx="762000" cy="259045"/>
    <xdr:sp macro="" textlink="">
      <xdr:nvSpPr>
        <xdr:cNvPr id="393" name="テキスト ボックス 392"/>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4" name="円/楕円 39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5" name="テキスト ボックス 394"/>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6" name="円/楕円 395"/>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90188</xdr:rowOff>
    </xdr:from>
    <xdr:ext cx="762000" cy="259045"/>
    <xdr:sp macro="" textlink="">
      <xdr:nvSpPr>
        <xdr:cNvPr id="397" name="テキスト ボックス 396"/>
        <xdr:cNvSpPr txBox="1"/>
      </xdr:nvSpPr>
      <xdr:spPr>
        <a:xfrm>
          <a:off x="939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類似団体平均を下回っているものの、８町村での合併のため職員数・公共施設が多いことから、今後も定員適正化計画の確実な実施や公共施設の統廃合等により、人件費、物件費及び繰出金の削減を図る。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77</xdr:row>
      <xdr:rowOff>165863</xdr:rowOff>
    </xdr:to>
    <xdr:cxnSp macro="">
      <xdr:nvCxnSpPr>
        <xdr:cNvPr id="428" name="直線コネクタ 427"/>
        <xdr:cNvCxnSpPr/>
      </xdr:nvCxnSpPr>
      <xdr:spPr>
        <a:xfrm flipV="1">
          <a:off x="15671800" y="133400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165863</xdr:rowOff>
    </xdr:to>
    <xdr:cxnSp macro="">
      <xdr:nvCxnSpPr>
        <xdr:cNvPr id="431" name="直線コネクタ 430"/>
        <xdr:cNvCxnSpPr/>
      </xdr:nvCxnSpPr>
      <xdr:spPr>
        <a:xfrm>
          <a:off x="14782800" y="13175487"/>
          <a:ext cx="8890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145287</xdr:rowOff>
    </xdr:to>
    <xdr:cxnSp macro="">
      <xdr:nvCxnSpPr>
        <xdr:cNvPr id="434" name="直線コネクタ 433"/>
        <xdr:cNvCxnSpPr/>
      </xdr:nvCxnSpPr>
      <xdr:spPr>
        <a:xfrm>
          <a:off x="13893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136144</xdr:rowOff>
    </xdr:to>
    <xdr:cxnSp macro="">
      <xdr:nvCxnSpPr>
        <xdr:cNvPr id="437" name="直線コネクタ 436"/>
        <xdr:cNvCxnSpPr/>
      </xdr:nvCxnSpPr>
      <xdr:spPr>
        <a:xfrm>
          <a:off x="13004800" y="13125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7" name="円/楕円 446"/>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104157</xdr:rowOff>
    </xdr:from>
    <xdr:ext cx="762000" cy="259045"/>
    <xdr:sp macro="" textlink="">
      <xdr:nvSpPr>
        <xdr:cNvPr id="448"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49" name="円/楕円 448"/>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55390</xdr:rowOff>
    </xdr:from>
    <xdr:ext cx="736600" cy="259045"/>
    <xdr:sp macro="" textlink="">
      <xdr:nvSpPr>
        <xdr:cNvPr id="450" name="テキスト ボックス 449"/>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1" name="円/楕円 450"/>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2" name="テキスト ボックス 451"/>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3" name="円/楕円 452"/>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4" name="テキスト ボックス 453"/>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5" name="円/楕円 454"/>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56" name="テキスト ボックス 45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山梨県北杜市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64130</xdr:rowOff>
    </xdr:from>
    <xdr:to>
      <xdr:col>4</xdr:col>
      <xdr:colOff>1117600</xdr:colOff>
      <xdr:row>16</xdr:row>
      <xdr:rowOff>75413</xdr:rowOff>
    </xdr:to>
    <xdr:cxnSp macro="">
      <xdr:nvCxnSpPr>
        <xdr:cNvPr id="52" name="直線コネクタ 51"/>
        <xdr:cNvCxnSpPr/>
      </xdr:nvCxnSpPr>
      <xdr:spPr bwMode="auto">
        <a:xfrm flipV="1">
          <a:off x="5003800" y="2854955"/>
          <a:ext cx="6477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75413</xdr:rowOff>
    </xdr:from>
    <xdr:to>
      <xdr:col>4</xdr:col>
      <xdr:colOff>469900</xdr:colOff>
      <xdr:row>16</xdr:row>
      <xdr:rowOff>168339</xdr:rowOff>
    </xdr:to>
    <xdr:cxnSp macro="">
      <xdr:nvCxnSpPr>
        <xdr:cNvPr id="55" name="直線コネクタ 54"/>
        <xdr:cNvCxnSpPr/>
      </xdr:nvCxnSpPr>
      <xdr:spPr bwMode="auto">
        <a:xfrm flipV="1">
          <a:off x="4305300" y="2866238"/>
          <a:ext cx="698500" cy="9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124529</xdr:rowOff>
    </xdr:from>
    <xdr:to>
      <xdr:col>3</xdr:col>
      <xdr:colOff>904875</xdr:colOff>
      <xdr:row>16</xdr:row>
      <xdr:rowOff>168339</xdr:rowOff>
    </xdr:to>
    <xdr:cxnSp macro="">
      <xdr:nvCxnSpPr>
        <xdr:cNvPr id="58" name="直線コネクタ 57"/>
        <xdr:cNvCxnSpPr/>
      </xdr:nvCxnSpPr>
      <xdr:spPr bwMode="auto">
        <a:xfrm>
          <a:off x="3606800" y="2915354"/>
          <a:ext cx="698500" cy="4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79429</xdr:rowOff>
    </xdr:from>
    <xdr:to>
      <xdr:col>3</xdr:col>
      <xdr:colOff>206375</xdr:colOff>
      <xdr:row>16</xdr:row>
      <xdr:rowOff>124529</xdr:rowOff>
    </xdr:to>
    <xdr:cxnSp macro="">
      <xdr:nvCxnSpPr>
        <xdr:cNvPr id="61" name="直線コネクタ 60"/>
        <xdr:cNvCxnSpPr/>
      </xdr:nvCxnSpPr>
      <xdr:spPr bwMode="auto">
        <a:xfrm>
          <a:off x="2908300" y="2870254"/>
          <a:ext cx="698500" cy="4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13330</xdr:rowOff>
    </xdr:from>
    <xdr:to>
      <xdr:col>5</xdr:col>
      <xdr:colOff>34925</xdr:colOff>
      <xdr:row>16</xdr:row>
      <xdr:rowOff>114930</xdr:rowOff>
    </xdr:to>
    <xdr:sp macro="" textlink="">
      <xdr:nvSpPr>
        <xdr:cNvPr id="71" name="円/楕円 70"/>
        <xdr:cNvSpPr/>
      </xdr:nvSpPr>
      <xdr:spPr bwMode="auto">
        <a:xfrm>
          <a:off x="5600700" y="280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29857</xdr:rowOff>
    </xdr:from>
    <xdr:ext cx="762000" cy="259045"/>
    <xdr:sp macro="" textlink="">
      <xdr:nvSpPr>
        <xdr:cNvPr id="72" name="人口1人当たり決算額の推移該当値テキスト130"/>
        <xdr:cNvSpPr txBox="1"/>
      </xdr:nvSpPr>
      <xdr:spPr>
        <a:xfrm>
          <a:off x="5740400" y="264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24613</xdr:rowOff>
    </xdr:from>
    <xdr:to>
      <xdr:col>4</xdr:col>
      <xdr:colOff>520700</xdr:colOff>
      <xdr:row>16</xdr:row>
      <xdr:rowOff>126213</xdr:rowOff>
    </xdr:to>
    <xdr:sp macro="" textlink="">
      <xdr:nvSpPr>
        <xdr:cNvPr id="73" name="円/楕円 72"/>
        <xdr:cNvSpPr/>
      </xdr:nvSpPr>
      <xdr:spPr bwMode="auto">
        <a:xfrm>
          <a:off x="4953000" y="281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136390</xdr:rowOff>
    </xdr:from>
    <xdr:ext cx="736600" cy="259045"/>
    <xdr:sp macro="" textlink="">
      <xdr:nvSpPr>
        <xdr:cNvPr id="74" name="テキスト ボックス 73"/>
        <xdr:cNvSpPr txBox="1"/>
      </xdr:nvSpPr>
      <xdr:spPr>
        <a:xfrm>
          <a:off x="4622800" y="258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117539</xdr:rowOff>
    </xdr:from>
    <xdr:to>
      <xdr:col>3</xdr:col>
      <xdr:colOff>955675</xdr:colOff>
      <xdr:row>17</xdr:row>
      <xdr:rowOff>47689</xdr:rowOff>
    </xdr:to>
    <xdr:sp macro="" textlink="">
      <xdr:nvSpPr>
        <xdr:cNvPr id="75" name="円/楕円 74"/>
        <xdr:cNvSpPr/>
      </xdr:nvSpPr>
      <xdr:spPr bwMode="auto">
        <a:xfrm>
          <a:off x="4254500" y="2908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57866</xdr:rowOff>
    </xdr:from>
    <xdr:ext cx="762000" cy="259045"/>
    <xdr:sp macro="" textlink="">
      <xdr:nvSpPr>
        <xdr:cNvPr id="76" name="テキスト ボックス 75"/>
        <xdr:cNvSpPr txBox="1"/>
      </xdr:nvSpPr>
      <xdr:spPr>
        <a:xfrm>
          <a:off x="3924300" y="267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73729</xdr:rowOff>
    </xdr:from>
    <xdr:to>
      <xdr:col>3</xdr:col>
      <xdr:colOff>257175</xdr:colOff>
      <xdr:row>17</xdr:row>
      <xdr:rowOff>3879</xdr:rowOff>
    </xdr:to>
    <xdr:sp macro="" textlink="">
      <xdr:nvSpPr>
        <xdr:cNvPr id="77" name="円/楕円 76"/>
        <xdr:cNvSpPr/>
      </xdr:nvSpPr>
      <xdr:spPr bwMode="auto">
        <a:xfrm>
          <a:off x="3556000" y="286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14056</xdr:rowOff>
    </xdr:from>
    <xdr:ext cx="762000" cy="259045"/>
    <xdr:sp macro="" textlink="">
      <xdr:nvSpPr>
        <xdr:cNvPr id="78" name="テキスト ボックス 77"/>
        <xdr:cNvSpPr txBox="1"/>
      </xdr:nvSpPr>
      <xdr:spPr>
        <a:xfrm>
          <a:off x="3225800" y="263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28629</xdr:rowOff>
    </xdr:from>
    <xdr:to>
      <xdr:col>2</xdr:col>
      <xdr:colOff>692150</xdr:colOff>
      <xdr:row>16</xdr:row>
      <xdr:rowOff>130229</xdr:rowOff>
    </xdr:to>
    <xdr:sp macro="" textlink="">
      <xdr:nvSpPr>
        <xdr:cNvPr id="79" name="円/楕円 78"/>
        <xdr:cNvSpPr/>
      </xdr:nvSpPr>
      <xdr:spPr bwMode="auto">
        <a:xfrm>
          <a:off x="2857500" y="28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140406</xdr:rowOff>
    </xdr:from>
    <xdr:ext cx="762000" cy="259045"/>
    <xdr:sp macro="" textlink="">
      <xdr:nvSpPr>
        <xdr:cNvPr id="80" name="テキスト ボックス 79"/>
        <xdr:cNvSpPr txBox="1"/>
      </xdr:nvSpPr>
      <xdr:spPr>
        <a:xfrm>
          <a:off x="2527300" y="25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323600</xdr:rowOff>
    </xdr:from>
    <xdr:to>
      <xdr:col>4</xdr:col>
      <xdr:colOff>1117600</xdr:colOff>
      <xdr:row>38</xdr:row>
      <xdr:rowOff>1064</xdr:rowOff>
    </xdr:to>
    <xdr:cxnSp macro="">
      <xdr:nvCxnSpPr>
        <xdr:cNvPr id="114" name="直線コネクタ 113"/>
        <xdr:cNvCxnSpPr/>
      </xdr:nvCxnSpPr>
      <xdr:spPr bwMode="auto">
        <a:xfrm>
          <a:off x="5003800" y="7448300"/>
          <a:ext cx="6477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281911</xdr:rowOff>
    </xdr:from>
    <xdr:to>
      <xdr:col>4</xdr:col>
      <xdr:colOff>469900</xdr:colOff>
      <xdr:row>37</xdr:row>
      <xdr:rowOff>323600</xdr:rowOff>
    </xdr:to>
    <xdr:cxnSp macro="">
      <xdr:nvCxnSpPr>
        <xdr:cNvPr id="117" name="直線コネクタ 116"/>
        <xdr:cNvCxnSpPr/>
      </xdr:nvCxnSpPr>
      <xdr:spPr bwMode="auto">
        <a:xfrm>
          <a:off x="4305300" y="7406611"/>
          <a:ext cx="698500" cy="4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270016</xdr:rowOff>
    </xdr:from>
    <xdr:to>
      <xdr:col>3</xdr:col>
      <xdr:colOff>904875</xdr:colOff>
      <xdr:row>37</xdr:row>
      <xdr:rowOff>281911</xdr:rowOff>
    </xdr:to>
    <xdr:cxnSp macro="">
      <xdr:nvCxnSpPr>
        <xdr:cNvPr id="120" name="直線コネクタ 119"/>
        <xdr:cNvCxnSpPr/>
      </xdr:nvCxnSpPr>
      <xdr:spPr bwMode="auto">
        <a:xfrm>
          <a:off x="3606800" y="7394716"/>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249114</xdr:rowOff>
    </xdr:from>
    <xdr:to>
      <xdr:col>3</xdr:col>
      <xdr:colOff>206375</xdr:colOff>
      <xdr:row>37</xdr:row>
      <xdr:rowOff>270016</xdr:rowOff>
    </xdr:to>
    <xdr:cxnSp macro="">
      <xdr:nvCxnSpPr>
        <xdr:cNvPr id="123" name="直線コネクタ 122"/>
        <xdr:cNvCxnSpPr/>
      </xdr:nvCxnSpPr>
      <xdr:spPr bwMode="auto">
        <a:xfrm>
          <a:off x="2908300" y="7373814"/>
          <a:ext cx="698500" cy="2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293164</xdr:rowOff>
    </xdr:from>
    <xdr:to>
      <xdr:col>5</xdr:col>
      <xdr:colOff>34925</xdr:colOff>
      <xdr:row>38</xdr:row>
      <xdr:rowOff>51864</xdr:rowOff>
    </xdr:to>
    <xdr:sp macro="" textlink="">
      <xdr:nvSpPr>
        <xdr:cNvPr id="133" name="円/楕円 132"/>
        <xdr:cNvSpPr/>
      </xdr:nvSpPr>
      <xdr:spPr bwMode="auto">
        <a:xfrm>
          <a:off x="56007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272800</xdr:rowOff>
    </xdr:from>
    <xdr:to>
      <xdr:col>4</xdr:col>
      <xdr:colOff>520700</xdr:colOff>
      <xdr:row>38</xdr:row>
      <xdr:rowOff>31500</xdr:rowOff>
    </xdr:to>
    <xdr:sp macro="" textlink="">
      <xdr:nvSpPr>
        <xdr:cNvPr id="135" name="円/楕円 134"/>
        <xdr:cNvSpPr/>
      </xdr:nvSpPr>
      <xdr:spPr bwMode="auto">
        <a:xfrm>
          <a:off x="49530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41677</xdr:rowOff>
    </xdr:from>
    <xdr:ext cx="736600" cy="259045"/>
    <xdr:sp macro="" textlink="">
      <xdr:nvSpPr>
        <xdr:cNvPr id="136" name="テキスト ボックス 135"/>
        <xdr:cNvSpPr txBox="1"/>
      </xdr:nvSpPr>
      <xdr:spPr>
        <a:xfrm>
          <a:off x="4622800" y="716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231111</xdr:rowOff>
    </xdr:from>
    <xdr:to>
      <xdr:col>3</xdr:col>
      <xdr:colOff>955675</xdr:colOff>
      <xdr:row>37</xdr:row>
      <xdr:rowOff>332711</xdr:rowOff>
    </xdr:to>
    <xdr:sp macro="" textlink="">
      <xdr:nvSpPr>
        <xdr:cNvPr id="137" name="円/楕円 136"/>
        <xdr:cNvSpPr/>
      </xdr:nvSpPr>
      <xdr:spPr bwMode="auto">
        <a:xfrm>
          <a:off x="4254500" y="735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171438</xdr:rowOff>
    </xdr:from>
    <xdr:ext cx="762000" cy="259045"/>
    <xdr:sp macro="" textlink="">
      <xdr:nvSpPr>
        <xdr:cNvPr id="138" name="テキスト ボックス 137"/>
        <xdr:cNvSpPr txBox="1"/>
      </xdr:nvSpPr>
      <xdr:spPr>
        <a:xfrm>
          <a:off x="3924300" y="712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219216</xdr:rowOff>
    </xdr:from>
    <xdr:to>
      <xdr:col>3</xdr:col>
      <xdr:colOff>257175</xdr:colOff>
      <xdr:row>37</xdr:row>
      <xdr:rowOff>320816</xdr:rowOff>
    </xdr:to>
    <xdr:sp macro="" textlink="">
      <xdr:nvSpPr>
        <xdr:cNvPr id="139" name="円/楕円 138"/>
        <xdr:cNvSpPr/>
      </xdr:nvSpPr>
      <xdr:spPr bwMode="auto">
        <a:xfrm>
          <a:off x="3556000" y="73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159543</xdr:rowOff>
    </xdr:from>
    <xdr:ext cx="762000" cy="259045"/>
    <xdr:sp macro="" textlink="">
      <xdr:nvSpPr>
        <xdr:cNvPr id="140" name="テキスト ボックス 139"/>
        <xdr:cNvSpPr txBox="1"/>
      </xdr:nvSpPr>
      <xdr:spPr>
        <a:xfrm>
          <a:off x="3225800" y="711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198314</xdr:rowOff>
    </xdr:from>
    <xdr:to>
      <xdr:col>2</xdr:col>
      <xdr:colOff>692150</xdr:colOff>
      <xdr:row>37</xdr:row>
      <xdr:rowOff>299914</xdr:rowOff>
    </xdr:to>
    <xdr:sp macro="" textlink="">
      <xdr:nvSpPr>
        <xdr:cNvPr id="141" name="円/楕円 140"/>
        <xdr:cNvSpPr/>
      </xdr:nvSpPr>
      <xdr:spPr bwMode="auto">
        <a:xfrm>
          <a:off x="2857500" y="732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138641</xdr:rowOff>
    </xdr:from>
    <xdr:ext cx="762000" cy="259045"/>
    <xdr:sp macro="" textlink="">
      <xdr:nvSpPr>
        <xdr:cNvPr id="142" name="テキスト ボックス 141"/>
        <xdr:cNvSpPr txBox="1"/>
      </xdr:nvSpPr>
      <xdr:spPr>
        <a:xfrm>
          <a:off x="2527300" y="709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171104</xdr:rowOff>
    </xdr:from>
    <xdr:to>
      <xdr:col>6</xdr:col>
      <xdr:colOff>511175</xdr:colOff>
      <xdr:row>36</xdr:row>
      <xdr:rowOff>640</xdr:rowOff>
    </xdr:to>
    <xdr:cxnSp macro="">
      <xdr:nvCxnSpPr>
        <xdr:cNvPr id="65" name="直線コネクタ 64"/>
        <xdr:cNvCxnSpPr/>
      </xdr:nvCxnSpPr>
      <xdr:spPr>
        <a:xfrm flipV="1">
          <a:off x="3797300" y="6171854"/>
          <a:ext cx="8382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640</xdr:rowOff>
    </xdr:from>
    <xdr:to>
      <xdr:col>5</xdr:col>
      <xdr:colOff>358775</xdr:colOff>
      <xdr:row>36</xdr:row>
      <xdr:rowOff>54404</xdr:rowOff>
    </xdr:to>
    <xdr:cxnSp macro="">
      <xdr:nvCxnSpPr>
        <xdr:cNvPr id="68" name="直線コネクタ 67"/>
        <xdr:cNvCxnSpPr/>
      </xdr:nvCxnSpPr>
      <xdr:spPr>
        <a:xfrm flipV="1">
          <a:off x="2908300" y="6172840"/>
          <a:ext cx="88900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145343</xdr:rowOff>
    </xdr:from>
    <xdr:to>
      <xdr:col>4</xdr:col>
      <xdr:colOff>155575</xdr:colOff>
      <xdr:row>36</xdr:row>
      <xdr:rowOff>54404</xdr:rowOff>
    </xdr:to>
    <xdr:cxnSp macro="">
      <xdr:nvCxnSpPr>
        <xdr:cNvPr id="71" name="直線コネクタ 70"/>
        <xdr:cNvCxnSpPr/>
      </xdr:nvCxnSpPr>
      <xdr:spPr>
        <a:xfrm>
          <a:off x="2019300" y="6146093"/>
          <a:ext cx="889000" cy="8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145343</xdr:rowOff>
    </xdr:from>
    <xdr:to>
      <xdr:col>2</xdr:col>
      <xdr:colOff>638175</xdr:colOff>
      <xdr:row>35</xdr:row>
      <xdr:rowOff>162189</xdr:rowOff>
    </xdr:to>
    <xdr:cxnSp macro="">
      <xdr:nvCxnSpPr>
        <xdr:cNvPr id="74" name="直線コネクタ 73"/>
        <xdr:cNvCxnSpPr/>
      </xdr:nvCxnSpPr>
      <xdr:spPr>
        <a:xfrm flipV="1">
          <a:off x="1130300" y="6146093"/>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120304</xdr:rowOff>
    </xdr:from>
    <xdr:to>
      <xdr:col>6</xdr:col>
      <xdr:colOff>561975</xdr:colOff>
      <xdr:row>36</xdr:row>
      <xdr:rowOff>50454</xdr:rowOff>
    </xdr:to>
    <xdr:sp macro="" textlink="">
      <xdr:nvSpPr>
        <xdr:cNvPr id="84" name="円/楕円 83"/>
        <xdr:cNvSpPr/>
      </xdr:nvSpPr>
      <xdr:spPr>
        <a:xfrm>
          <a:off x="4584700" y="61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98731</xdr:rowOff>
    </xdr:from>
    <xdr:ext cx="534377" cy="259045"/>
    <xdr:sp macro="" textlink="">
      <xdr:nvSpPr>
        <xdr:cNvPr id="85" name="人件費該当値テキスト"/>
        <xdr:cNvSpPr txBox="1"/>
      </xdr:nvSpPr>
      <xdr:spPr>
        <a:xfrm>
          <a:off x="4686300" y="60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121290</xdr:rowOff>
    </xdr:from>
    <xdr:to>
      <xdr:col>5</xdr:col>
      <xdr:colOff>409575</xdr:colOff>
      <xdr:row>36</xdr:row>
      <xdr:rowOff>51440</xdr:rowOff>
    </xdr:to>
    <xdr:sp macro="" textlink="">
      <xdr:nvSpPr>
        <xdr:cNvPr id="86" name="円/楕円 85"/>
        <xdr:cNvSpPr/>
      </xdr:nvSpPr>
      <xdr:spPr>
        <a:xfrm>
          <a:off x="3746500" y="61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67967</xdr:rowOff>
    </xdr:from>
    <xdr:ext cx="534377" cy="259045"/>
    <xdr:sp macro="" textlink="">
      <xdr:nvSpPr>
        <xdr:cNvPr id="87" name="テキスト ボックス 86"/>
        <xdr:cNvSpPr txBox="1"/>
      </xdr:nvSpPr>
      <xdr:spPr>
        <a:xfrm>
          <a:off x="3530111" y="58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3604</xdr:rowOff>
    </xdr:from>
    <xdr:to>
      <xdr:col>4</xdr:col>
      <xdr:colOff>206375</xdr:colOff>
      <xdr:row>36</xdr:row>
      <xdr:rowOff>105204</xdr:rowOff>
    </xdr:to>
    <xdr:sp macro="" textlink="">
      <xdr:nvSpPr>
        <xdr:cNvPr id="88" name="円/楕円 87"/>
        <xdr:cNvSpPr/>
      </xdr:nvSpPr>
      <xdr:spPr>
        <a:xfrm>
          <a:off x="2857500" y="6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96331</xdr:rowOff>
    </xdr:from>
    <xdr:ext cx="534377" cy="259045"/>
    <xdr:sp macro="" textlink="">
      <xdr:nvSpPr>
        <xdr:cNvPr id="89" name="テキスト ボックス 88"/>
        <xdr:cNvSpPr txBox="1"/>
      </xdr:nvSpPr>
      <xdr:spPr>
        <a:xfrm>
          <a:off x="2641111" y="62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94543</xdr:rowOff>
    </xdr:from>
    <xdr:to>
      <xdr:col>3</xdr:col>
      <xdr:colOff>3175</xdr:colOff>
      <xdr:row>36</xdr:row>
      <xdr:rowOff>24693</xdr:rowOff>
    </xdr:to>
    <xdr:sp macro="" textlink="">
      <xdr:nvSpPr>
        <xdr:cNvPr id="90" name="円/楕円 89"/>
        <xdr:cNvSpPr/>
      </xdr:nvSpPr>
      <xdr:spPr>
        <a:xfrm>
          <a:off x="1968500" y="60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41220</xdr:rowOff>
    </xdr:from>
    <xdr:ext cx="534377" cy="259045"/>
    <xdr:sp macro="" textlink="">
      <xdr:nvSpPr>
        <xdr:cNvPr id="91" name="テキスト ボックス 90"/>
        <xdr:cNvSpPr txBox="1"/>
      </xdr:nvSpPr>
      <xdr:spPr>
        <a:xfrm>
          <a:off x="1752111" y="58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87,605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111389</xdr:rowOff>
    </xdr:from>
    <xdr:to>
      <xdr:col>1</xdr:col>
      <xdr:colOff>485775</xdr:colOff>
      <xdr:row>36</xdr:row>
      <xdr:rowOff>41539</xdr:rowOff>
    </xdr:to>
    <xdr:sp macro="" textlink="">
      <xdr:nvSpPr>
        <xdr:cNvPr id="92" name="円/楕円 91"/>
        <xdr:cNvSpPr/>
      </xdr:nvSpPr>
      <xdr:spPr>
        <a:xfrm>
          <a:off x="1079500" y="61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32666</xdr:rowOff>
    </xdr:from>
    <xdr:ext cx="534377" cy="259045"/>
    <xdr:sp macro="" textlink="">
      <xdr:nvSpPr>
        <xdr:cNvPr id="93" name="テキスト ボックス 92"/>
        <xdr:cNvSpPr txBox="1"/>
      </xdr:nvSpPr>
      <xdr:spPr>
        <a:xfrm>
          <a:off x="863111" y="62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21692</xdr:rowOff>
    </xdr:from>
    <xdr:to>
      <xdr:col>6</xdr:col>
      <xdr:colOff>511175</xdr:colOff>
      <xdr:row>55</xdr:row>
      <xdr:rowOff>67183</xdr:rowOff>
    </xdr:to>
    <xdr:cxnSp macro="">
      <xdr:nvCxnSpPr>
        <xdr:cNvPr id="123" name="直線コネクタ 122"/>
        <xdr:cNvCxnSpPr/>
      </xdr:nvCxnSpPr>
      <xdr:spPr>
        <a:xfrm>
          <a:off x="3797300" y="9451442"/>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21692</xdr:rowOff>
    </xdr:from>
    <xdr:to>
      <xdr:col>5</xdr:col>
      <xdr:colOff>358775</xdr:colOff>
      <xdr:row>55</xdr:row>
      <xdr:rowOff>27559</xdr:rowOff>
    </xdr:to>
    <xdr:cxnSp macro="">
      <xdr:nvCxnSpPr>
        <xdr:cNvPr id="126" name="直線コネクタ 125"/>
        <xdr:cNvCxnSpPr/>
      </xdr:nvCxnSpPr>
      <xdr:spPr>
        <a:xfrm flipV="1">
          <a:off x="2908300" y="945144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27559</xdr:rowOff>
    </xdr:from>
    <xdr:to>
      <xdr:col>4</xdr:col>
      <xdr:colOff>155575</xdr:colOff>
      <xdr:row>55</xdr:row>
      <xdr:rowOff>61226</xdr:rowOff>
    </xdr:to>
    <xdr:cxnSp macro="">
      <xdr:nvCxnSpPr>
        <xdr:cNvPr id="129" name="直線コネクタ 128"/>
        <xdr:cNvCxnSpPr/>
      </xdr:nvCxnSpPr>
      <xdr:spPr>
        <a:xfrm flipV="1">
          <a:off x="2019300" y="9457309"/>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57264</xdr:rowOff>
    </xdr:from>
    <xdr:to>
      <xdr:col>2</xdr:col>
      <xdr:colOff>638175</xdr:colOff>
      <xdr:row>55</xdr:row>
      <xdr:rowOff>61226</xdr:rowOff>
    </xdr:to>
    <xdr:cxnSp macro="">
      <xdr:nvCxnSpPr>
        <xdr:cNvPr id="132" name="直線コネクタ 131"/>
        <xdr:cNvCxnSpPr/>
      </xdr:nvCxnSpPr>
      <xdr:spPr>
        <a:xfrm>
          <a:off x="1130300" y="9487014"/>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16383</xdr:rowOff>
    </xdr:from>
    <xdr:to>
      <xdr:col>6</xdr:col>
      <xdr:colOff>561975</xdr:colOff>
      <xdr:row>55</xdr:row>
      <xdr:rowOff>117983</xdr:rowOff>
    </xdr:to>
    <xdr:sp macro="" textlink="">
      <xdr:nvSpPr>
        <xdr:cNvPr id="142" name="円/楕円 141"/>
        <xdr:cNvSpPr/>
      </xdr:nvSpPr>
      <xdr:spPr>
        <a:xfrm>
          <a:off x="4584700" y="94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39260</xdr:rowOff>
    </xdr:from>
    <xdr:ext cx="534377" cy="259045"/>
    <xdr:sp macro="" textlink="">
      <xdr:nvSpPr>
        <xdr:cNvPr id="143" name="物件費該当値テキスト"/>
        <xdr:cNvSpPr txBox="1"/>
      </xdr:nvSpPr>
      <xdr:spPr>
        <a:xfrm>
          <a:off x="4686300" y="92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82,210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142342</xdr:rowOff>
    </xdr:from>
    <xdr:to>
      <xdr:col>5</xdr:col>
      <xdr:colOff>409575</xdr:colOff>
      <xdr:row>55</xdr:row>
      <xdr:rowOff>72492</xdr:rowOff>
    </xdr:to>
    <xdr:sp macro="" textlink="">
      <xdr:nvSpPr>
        <xdr:cNvPr id="144" name="円/楕円 143"/>
        <xdr:cNvSpPr/>
      </xdr:nvSpPr>
      <xdr:spPr>
        <a:xfrm>
          <a:off x="3746500" y="9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89019</xdr:rowOff>
    </xdr:from>
    <xdr:ext cx="534377" cy="259045"/>
    <xdr:sp macro="" textlink="">
      <xdr:nvSpPr>
        <xdr:cNvPr id="145" name="テキスト ボックス 144"/>
        <xdr:cNvSpPr txBox="1"/>
      </xdr:nvSpPr>
      <xdr:spPr>
        <a:xfrm>
          <a:off x="3530111" y="9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148209</xdr:rowOff>
    </xdr:from>
    <xdr:to>
      <xdr:col>4</xdr:col>
      <xdr:colOff>206375</xdr:colOff>
      <xdr:row>55</xdr:row>
      <xdr:rowOff>78359</xdr:rowOff>
    </xdr:to>
    <xdr:sp macro="" textlink="">
      <xdr:nvSpPr>
        <xdr:cNvPr id="146" name="円/楕円 145"/>
        <xdr:cNvSpPr/>
      </xdr:nvSpPr>
      <xdr:spPr>
        <a:xfrm>
          <a:off x="2857500" y="9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94886</xdr:rowOff>
    </xdr:from>
    <xdr:ext cx="534377" cy="259045"/>
    <xdr:sp macro="" textlink="">
      <xdr:nvSpPr>
        <xdr:cNvPr id="147" name="テキスト ボックス 146"/>
        <xdr:cNvSpPr txBox="1"/>
      </xdr:nvSpPr>
      <xdr:spPr>
        <a:xfrm>
          <a:off x="2641111" y="91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10426</xdr:rowOff>
    </xdr:from>
    <xdr:to>
      <xdr:col>3</xdr:col>
      <xdr:colOff>3175</xdr:colOff>
      <xdr:row>55</xdr:row>
      <xdr:rowOff>112026</xdr:rowOff>
    </xdr:to>
    <xdr:sp macro="" textlink="">
      <xdr:nvSpPr>
        <xdr:cNvPr id="148" name="円/楕円 147"/>
        <xdr:cNvSpPr/>
      </xdr:nvSpPr>
      <xdr:spPr>
        <a:xfrm>
          <a:off x="1968500" y="94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128553</xdr:rowOff>
    </xdr:from>
    <xdr:ext cx="534377" cy="259045"/>
    <xdr:sp macro="" textlink="">
      <xdr:nvSpPr>
        <xdr:cNvPr id="149" name="テキスト ボックス 148"/>
        <xdr:cNvSpPr txBox="1"/>
      </xdr:nvSpPr>
      <xdr:spPr>
        <a:xfrm>
          <a:off x="1752111" y="92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6464</xdr:rowOff>
    </xdr:from>
    <xdr:to>
      <xdr:col>1</xdr:col>
      <xdr:colOff>485775</xdr:colOff>
      <xdr:row>55</xdr:row>
      <xdr:rowOff>108064</xdr:rowOff>
    </xdr:to>
    <xdr:sp macro="" textlink="">
      <xdr:nvSpPr>
        <xdr:cNvPr id="150" name="円/楕円 149"/>
        <xdr:cNvSpPr/>
      </xdr:nvSpPr>
      <xdr:spPr>
        <a:xfrm>
          <a:off x="1079500" y="94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124591</xdr:rowOff>
    </xdr:from>
    <xdr:ext cx="534377" cy="259045"/>
    <xdr:sp macro="" textlink="">
      <xdr:nvSpPr>
        <xdr:cNvPr id="151" name="テキスト ボックス 150"/>
        <xdr:cNvSpPr txBox="1"/>
      </xdr:nvSpPr>
      <xdr:spPr>
        <a:xfrm>
          <a:off x="863111" y="92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53518</xdr:rowOff>
    </xdr:from>
    <xdr:to>
      <xdr:col>6</xdr:col>
      <xdr:colOff>511175</xdr:colOff>
      <xdr:row>76</xdr:row>
      <xdr:rowOff>36677</xdr:rowOff>
    </xdr:to>
    <xdr:cxnSp macro="">
      <xdr:nvCxnSpPr>
        <xdr:cNvPr id="180" name="直線コネクタ 179"/>
        <xdr:cNvCxnSpPr/>
      </xdr:nvCxnSpPr>
      <xdr:spPr>
        <a:xfrm flipV="1">
          <a:off x="3797300" y="12912268"/>
          <a:ext cx="838200" cy="1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36677</xdr:rowOff>
    </xdr:from>
    <xdr:to>
      <xdr:col>5</xdr:col>
      <xdr:colOff>358775</xdr:colOff>
      <xdr:row>77</xdr:row>
      <xdr:rowOff>34886</xdr:rowOff>
    </xdr:to>
    <xdr:cxnSp macro="">
      <xdr:nvCxnSpPr>
        <xdr:cNvPr id="183" name="直線コネクタ 182"/>
        <xdr:cNvCxnSpPr/>
      </xdr:nvCxnSpPr>
      <xdr:spPr>
        <a:xfrm flipV="1">
          <a:off x="2908300" y="13066877"/>
          <a:ext cx="889000" cy="1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34886</xdr:rowOff>
    </xdr:from>
    <xdr:to>
      <xdr:col>4</xdr:col>
      <xdr:colOff>155575</xdr:colOff>
      <xdr:row>78</xdr:row>
      <xdr:rowOff>69253</xdr:rowOff>
    </xdr:to>
    <xdr:cxnSp macro="">
      <xdr:nvCxnSpPr>
        <xdr:cNvPr id="186" name="直線コネクタ 185"/>
        <xdr:cNvCxnSpPr/>
      </xdr:nvCxnSpPr>
      <xdr:spPr>
        <a:xfrm flipV="1">
          <a:off x="2019300" y="13236536"/>
          <a:ext cx="889000" cy="2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69253</xdr:rowOff>
    </xdr:from>
    <xdr:to>
      <xdr:col>2</xdr:col>
      <xdr:colOff>638175</xdr:colOff>
      <xdr:row>79</xdr:row>
      <xdr:rowOff>2769</xdr:rowOff>
    </xdr:to>
    <xdr:cxnSp macro="">
      <xdr:nvCxnSpPr>
        <xdr:cNvPr id="189" name="直線コネクタ 188"/>
        <xdr:cNvCxnSpPr/>
      </xdr:nvCxnSpPr>
      <xdr:spPr>
        <a:xfrm flipV="1">
          <a:off x="1130300" y="13442353"/>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2718</xdr:rowOff>
    </xdr:from>
    <xdr:to>
      <xdr:col>6</xdr:col>
      <xdr:colOff>561975</xdr:colOff>
      <xdr:row>75</xdr:row>
      <xdr:rowOff>104318</xdr:rowOff>
    </xdr:to>
    <xdr:sp macro="" textlink="">
      <xdr:nvSpPr>
        <xdr:cNvPr id="199" name="円/楕円 198"/>
        <xdr:cNvSpPr/>
      </xdr:nvSpPr>
      <xdr:spPr>
        <a:xfrm>
          <a:off x="4584700" y="128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25595</xdr:rowOff>
    </xdr:from>
    <xdr:ext cx="534377" cy="259045"/>
    <xdr:sp macro="" textlink="">
      <xdr:nvSpPr>
        <xdr:cNvPr id="200" name="維持補修費該当値テキスト"/>
        <xdr:cNvSpPr txBox="1"/>
      </xdr:nvSpPr>
      <xdr:spPr>
        <a:xfrm>
          <a:off x="4686300" y="127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157327</xdr:rowOff>
    </xdr:from>
    <xdr:to>
      <xdr:col>5</xdr:col>
      <xdr:colOff>409575</xdr:colOff>
      <xdr:row>76</xdr:row>
      <xdr:rowOff>87477</xdr:rowOff>
    </xdr:to>
    <xdr:sp macro="" textlink="">
      <xdr:nvSpPr>
        <xdr:cNvPr id="201" name="円/楕円 200"/>
        <xdr:cNvSpPr/>
      </xdr:nvSpPr>
      <xdr:spPr>
        <a:xfrm>
          <a:off x="3746500" y="130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104005</xdr:rowOff>
    </xdr:from>
    <xdr:ext cx="534377" cy="259045"/>
    <xdr:sp macro="" textlink="">
      <xdr:nvSpPr>
        <xdr:cNvPr id="202" name="テキスト ボックス 201"/>
        <xdr:cNvSpPr txBox="1"/>
      </xdr:nvSpPr>
      <xdr:spPr>
        <a:xfrm>
          <a:off x="3530111" y="127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155536</xdr:rowOff>
    </xdr:from>
    <xdr:to>
      <xdr:col>4</xdr:col>
      <xdr:colOff>206375</xdr:colOff>
      <xdr:row>77</xdr:row>
      <xdr:rowOff>85686</xdr:rowOff>
    </xdr:to>
    <xdr:sp macro="" textlink="">
      <xdr:nvSpPr>
        <xdr:cNvPr id="203" name="円/楕円 202"/>
        <xdr:cNvSpPr/>
      </xdr:nvSpPr>
      <xdr:spPr>
        <a:xfrm>
          <a:off x="2857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102214</xdr:rowOff>
    </xdr:from>
    <xdr:ext cx="469744" cy="259045"/>
    <xdr:sp macro="" textlink="">
      <xdr:nvSpPr>
        <xdr:cNvPr id="204" name="テキスト ボックス 203"/>
        <xdr:cNvSpPr txBox="1"/>
      </xdr:nvSpPr>
      <xdr:spPr>
        <a:xfrm>
          <a:off x="2673427" y="12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18453</xdr:rowOff>
    </xdr:from>
    <xdr:to>
      <xdr:col>3</xdr:col>
      <xdr:colOff>3175</xdr:colOff>
      <xdr:row>78</xdr:row>
      <xdr:rowOff>120053</xdr:rowOff>
    </xdr:to>
    <xdr:sp macro="" textlink="">
      <xdr:nvSpPr>
        <xdr:cNvPr id="205" name="円/楕円 204"/>
        <xdr:cNvSpPr/>
      </xdr:nvSpPr>
      <xdr:spPr>
        <a:xfrm>
          <a:off x="1968500" y="133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111180</xdr:rowOff>
    </xdr:from>
    <xdr:ext cx="469744" cy="259045"/>
    <xdr:sp macro="" textlink="">
      <xdr:nvSpPr>
        <xdr:cNvPr id="206" name="テキスト ボックス 205"/>
        <xdr:cNvSpPr txBox="1"/>
      </xdr:nvSpPr>
      <xdr:spPr>
        <a:xfrm>
          <a:off x="1784427" y="134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123419</xdr:rowOff>
    </xdr:from>
    <xdr:to>
      <xdr:col>1</xdr:col>
      <xdr:colOff>485775</xdr:colOff>
      <xdr:row>79</xdr:row>
      <xdr:rowOff>53569</xdr:rowOff>
    </xdr:to>
    <xdr:sp macro="" textlink="">
      <xdr:nvSpPr>
        <xdr:cNvPr id="207" name="円/楕円 206"/>
        <xdr:cNvSpPr/>
      </xdr:nvSpPr>
      <xdr:spPr>
        <a:xfrm>
          <a:off x="1079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44696</xdr:rowOff>
    </xdr:from>
    <xdr:ext cx="469744" cy="259045"/>
    <xdr:sp macro="" textlink="">
      <xdr:nvSpPr>
        <xdr:cNvPr id="208" name="テキスト ボックス 207"/>
        <xdr:cNvSpPr txBox="1"/>
      </xdr:nvSpPr>
      <xdr:spPr>
        <a:xfrm>
          <a:off x="895427"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25882</xdr:rowOff>
    </xdr:from>
    <xdr:to>
      <xdr:col>6</xdr:col>
      <xdr:colOff>511175</xdr:colOff>
      <xdr:row>99</xdr:row>
      <xdr:rowOff>57899</xdr:rowOff>
    </xdr:to>
    <xdr:cxnSp macro="">
      <xdr:nvCxnSpPr>
        <xdr:cNvPr id="238" name="直線コネクタ 237"/>
        <xdr:cNvCxnSpPr/>
      </xdr:nvCxnSpPr>
      <xdr:spPr>
        <a:xfrm flipV="1">
          <a:off x="3797300" y="16999432"/>
          <a:ext cx="8382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57899</xdr:rowOff>
    </xdr:from>
    <xdr:to>
      <xdr:col>5</xdr:col>
      <xdr:colOff>358775</xdr:colOff>
      <xdr:row>99</xdr:row>
      <xdr:rowOff>128423</xdr:rowOff>
    </xdr:to>
    <xdr:cxnSp macro="">
      <xdr:nvCxnSpPr>
        <xdr:cNvPr id="241" name="直線コネクタ 240"/>
        <xdr:cNvCxnSpPr/>
      </xdr:nvCxnSpPr>
      <xdr:spPr>
        <a:xfrm flipV="1">
          <a:off x="2908300" y="17031449"/>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123343</xdr:rowOff>
    </xdr:from>
    <xdr:to>
      <xdr:col>4</xdr:col>
      <xdr:colOff>155575</xdr:colOff>
      <xdr:row>99</xdr:row>
      <xdr:rowOff>128423</xdr:rowOff>
    </xdr:to>
    <xdr:cxnSp macro="">
      <xdr:nvCxnSpPr>
        <xdr:cNvPr id="244" name="直線コネクタ 243"/>
        <xdr:cNvCxnSpPr/>
      </xdr:nvCxnSpPr>
      <xdr:spPr>
        <a:xfrm>
          <a:off x="2019300" y="1709689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98997</xdr:rowOff>
    </xdr:from>
    <xdr:to>
      <xdr:col>2</xdr:col>
      <xdr:colOff>638175</xdr:colOff>
      <xdr:row>99</xdr:row>
      <xdr:rowOff>123343</xdr:rowOff>
    </xdr:to>
    <xdr:cxnSp macro="">
      <xdr:nvCxnSpPr>
        <xdr:cNvPr id="247" name="直線コネクタ 246"/>
        <xdr:cNvCxnSpPr/>
      </xdr:nvCxnSpPr>
      <xdr:spPr>
        <a:xfrm>
          <a:off x="1130300" y="1707254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146532</xdr:rowOff>
    </xdr:from>
    <xdr:to>
      <xdr:col>6</xdr:col>
      <xdr:colOff>561975</xdr:colOff>
      <xdr:row>99</xdr:row>
      <xdr:rowOff>76682</xdr:rowOff>
    </xdr:to>
    <xdr:sp macro="" textlink="">
      <xdr:nvSpPr>
        <xdr:cNvPr id="257" name="円/楕円 256"/>
        <xdr:cNvSpPr/>
      </xdr:nvSpPr>
      <xdr:spPr>
        <a:xfrm>
          <a:off x="45847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61459</xdr:rowOff>
    </xdr:from>
    <xdr:ext cx="534377" cy="259045"/>
    <xdr:sp macro="" textlink="">
      <xdr:nvSpPr>
        <xdr:cNvPr id="258" name="扶助費該当値テキスト"/>
        <xdr:cNvSpPr txBox="1"/>
      </xdr:nvSpPr>
      <xdr:spPr>
        <a:xfrm>
          <a:off x="4686300"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7099</xdr:rowOff>
    </xdr:from>
    <xdr:to>
      <xdr:col>5</xdr:col>
      <xdr:colOff>409575</xdr:colOff>
      <xdr:row>99</xdr:row>
      <xdr:rowOff>108699</xdr:rowOff>
    </xdr:to>
    <xdr:sp macro="" textlink="">
      <xdr:nvSpPr>
        <xdr:cNvPr id="259" name="円/楕円 258"/>
        <xdr:cNvSpPr/>
      </xdr:nvSpPr>
      <xdr:spPr>
        <a:xfrm>
          <a:off x="3746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99826</xdr:rowOff>
    </xdr:from>
    <xdr:ext cx="534377" cy="259045"/>
    <xdr:sp macro="" textlink="">
      <xdr:nvSpPr>
        <xdr:cNvPr id="260" name="テキスト ボックス 259"/>
        <xdr:cNvSpPr txBox="1"/>
      </xdr:nvSpPr>
      <xdr:spPr>
        <a:xfrm>
          <a:off x="3530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77623</xdr:rowOff>
    </xdr:from>
    <xdr:to>
      <xdr:col>4</xdr:col>
      <xdr:colOff>206375</xdr:colOff>
      <xdr:row>100</xdr:row>
      <xdr:rowOff>7773</xdr:rowOff>
    </xdr:to>
    <xdr:sp macro="" textlink="">
      <xdr:nvSpPr>
        <xdr:cNvPr id="261" name="円/楕円 260"/>
        <xdr:cNvSpPr/>
      </xdr:nvSpPr>
      <xdr:spPr>
        <a:xfrm>
          <a:off x="2857500" y="170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170350</xdr:rowOff>
    </xdr:from>
    <xdr:ext cx="534377" cy="259045"/>
    <xdr:sp macro="" textlink="">
      <xdr:nvSpPr>
        <xdr:cNvPr id="262" name="テキスト ボックス 261"/>
        <xdr:cNvSpPr txBox="1"/>
      </xdr:nvSpPr>
      <xdr:spPr>
        <a:xfrm>
          <a:off x="2641111" y="17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72543</xdr:rowOff>
    </xdr:from>
    <xdr:to>
      <xdr:col>3</xdr:col>
      <xdr:colOff>3175</xdr:colOff>
      <xdr:row>100</xdr:row>
      <xdr:rowOff>2693</xdr:rowOff>
    </xdr:to>
    <xdr:sp macro="" textlink="">
      <xdr:nvSpPr>
        <xdr:cNvPr id="263" name="円/楕円 262"/>
        <xdr:cNvSpPr/>
      </xdr:nvSpPr>
      <xdr:spPr>
        <a:xfrm>
          <a:off x="1968500" y="170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165270</xdr:rowOff>
    </xdr:from>
    <xdr:ext cx="534377" cy="259045"/>
    <xdr:sp macro="" textlink="">
      <xdr:nvSpPr>
        <xdr:cNvPr id="264" name="テキスト ボックス 263"/>
        <xdr:cNvSpPr txBox="1"/>
      </xdr:nvSpPr>
      <xdr:spPr>
        <a:xfrm>
          <a:off x="1752111" y="171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48197</xdr:rowOff>
    </xdr:from>
    <xdr:to>
      <xdr:col>1</xdr:col>
      <xdr:colOff>485775</xdr:colOff>
      <xdr:row>99</xdr:row>
      <xdr:rowOff>149797</xdr:rowOff>
    </xdr:to>
    <xdr:sp macro="" textlink="">
      <xdr:nvSpPr>
        <xdr:cNvPr id="265" name="円/楕円 264"/>
        <xdr:cNvSpPr/>
      </xdr:nvSpPr>
      <xdr:spPr>
        <a:xfrm>
          <a:off x="1079500" y="170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140924</xdr:rowOff>
    </xdr:from>
    <xdr:ext cx="534377" cy="259045"/>
    <xdr:sp macro="" textlink="">
      <xdr:nvSpPr>
        <xdr:cNvPr id="266" name="テキスト ボックス 265"/>
        <xdr:cNvSpPr txBox="1"/>
      </xdr:nvSpPr>
      <xdr:spPr>
        <a:xfrm>
          <a:off x="863111" y="171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124289</xdr:rowOff>
    </xdr:from>
    <xdr:to>
      <xdr:col>15</xdr:col>
      <xdr:colOff>180975</xdr:colOff>
      <xdr:row>36</xdr:row>
      <xdr:rowOff>38516</xdr:rowOff>
    </xdr:to>
    <xdr:cxnSp macro="">
      <xdr:nvCxnSpPr>
        <xdr:cNvPr id="299" name="直線コネクタ 298"/>
        <xdr:cNvCxnSpPr/>
      </xdr:nvCxnSpPr>
      <xdr:spPr>
        <a:xfrm flipV="1">
          <a:off x="9639300" y="6125039"/>
          <a:ext cx="838200" cy="8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38516</xdr:rowOff>
    </xdr:from>
    <xdr:to>
      <xdr:col>14</xdr:col>
      <xdr:colOff>28575</xdr:colOff>
      <xdr:row>36</xdr:row>
      <xdr:rowOff>68472</xdr:rowOff>
    </xdr:to>
    <xdr:cxnSp macro="">
      <xdr:nvCxnSpPr>
        <xdr:cNvPr id="302" name="直線コネクタ 301"/>
        <xdr:cNvCxnSpPr/>
      </xdr:nvCxnSpPr>
      <xdr:spPr>
        <a:xfrm flipV="1">
          <a:off x="8750300" y="6210716"/>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53118</xdr:rowOff>
    </xdr:from>
    <xdr:to>
      <xdr:col>12</xdr:col>
      <xdr:colOff>511175</xdr:colOff>
      <xdr:row>36</xdr:row>
      <xdr:rowOff>68472</xdr:rowOff>
    </xdr:to>
    <xdr:cxnSp macro="">
      <xdr:nvCxnSpPr>
        <xdr:cNvPr id="305" name="直線コネクタ 304"/>
        <xdr:cNvCxnSpPr/>
      </xdr:nvCxnSpPr>
      <xdr:spPr>
        <a:xfrm>
          <a:off x="7861300" y="622531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153168</xdr:rowOff>
    </xdr:from>
    <xdr:to>
      <xdr:col>11</xdr:col>
      <xdr:colOff>307975</xdr:colOff>
      <xdr:row>36</xdr:row>
      <xdr:rowOff>53118</xdr:rowOff>
    </xdr:to>
    <xdr:cxnSp macro="">
      <xdr:nvCxnSpPr>
        <xdr:cNvPr id="308" name="直線コネクタ 307"/>
        <xdr:cNvCxnSpPr/>
      </xdr:nvCxnSpPr>
      <xdr:spPr>
        <a:xfrm>
          <a:off x="6972300" y="6153918"/>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73489</xdr:rowOff>
    </xdr:from>
    <xdr:to>
      <xdr:col>15</xdr:col>
      <xdr:colOff>231775</xdr:colOff>
      <xdr:row>36</xdr:row>
      <xdr:rowOff>3639</xdr:rowOff>
    </xdr:to>
    <xdr:sp macro="" textlink="">
      <xdr:nvSpPr>
        <xdr:cNvPr id="318" name="円/楕円 317"/>
        <xdr:cNvSpPr/>
      </xdr:nvSpPr>
      <xdr:spPr>
        <a:xfrm>
          <a:off x="10426700" y="60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96366</xdr:rowOff>
    </xdr:from>
    <xdr:ext cx="534377" cy="259045"/>
    <xdr:sp macro="" textlink="">
      <xdr:nvSpPr>
        <xdr:cNvPr id="319" name="補助費等該当値テキスト"/>
        <xdr:cNvSpPr txBox="1"/>
      </xdr:nvSpPr>
      <xdr:spPr>
        <a:xfrm>
          <a:off x="10528300" y="59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159166</xdr:rowOff>
    </xdr:from>
    <xdr:to>
      <xdr:col>14</xdr:col>
      <xdr:colOff>79375</xdr:colOff>
      <xdr:row>36</xdr:row>
      <xdr:rowOff>89316</xdr:rowOff>
    </xdr:to>
    <xdr:sp macro="" textlink="">
      <xdr:nvSpPr>
        <xdr:cNvPr id="320" name="円/楕円 319"/>
        <xdr:cNvSpPr/>
      </xdr:nvSpPr>
      <xdr:spPr>
        <a:xfrm>
          <a:off x="9588500" y="61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105843</xdr:rowOff>
    </xdr:from>
    <xdr:ext cx="534377" cy="259045"/>
    <xdr:sp macro="" textlink="">
      <xdr:nvSpPr>
        <xdr:cNvPr id="321" name="テキスト ボックス 320"/>
        <xdr:cNvSpPr txBox="1"/>
      </xdr:nvSpPr>
      <xdr:spPr>
        <a:xfrm>
          <a:off x="9372111" y="59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17672</xdr:rowOff>
    </xdr:from>
    <xdr:to>
      <xdr:col>12</xdr:col>
      <xdr:colOff>561975</xdr:colOff>
      <xdr:row>36</xdr:row>
      <xdr:rowOff>119272</xdr:rowOff>
    </xdr:to>
    <xdr:sp macro="" textlink="">
      <xdr:nvSpPr>
        <xdr:cNvPr id="322" name="円/楕円 321"/>
        <xdr:cNvSpPr/>
      </xdr:nvSpPr>
      <xdr:spPr>
        <a:xfrm>
          <a:off x="8699500" y="61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135799</xdr:rowOff>
    </xdr:from>
    <xdr:ext cx="534377" cy="259045"/>
    <xdr:sp macro="" textlink="">
      <xdr:nvSpPr>
        <xdr:cNvPr id="323" name="テキスト ボックス 322"/>
        <xdr:cNvSpPr txBox="1"/>
      </xdr:nvSpPr>
      <xdr:spPr>
        <a:xfrm>
          <a:off x="8483111" y="59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2318</xdr:rowOff>
    </xdr:from>
    <xdr:to>
      <xdr:col>11</xdr:col>
      <xdr:colOff>358775</xdr:colOff>
      <xdr:row>36</xdr:row>
      <xdr:rowOff>103918</xdr:rowOff>
    </xdr:to>
    <xdr:sp macro="" textlink="">
      <xdr:nvSpPr>
        <xdr:cNvPr id="324" name="円/楕円 323"/>
        <xdr:cNvSpPr/>
      </xdr:nvSpPr>
      <xdr:spPr>
        <a:xfrm>
          <a:off x="7810500" y="61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120445</xdr:rowOff>
    </xdr:from>
    <xdr:ext cx="534377" cy="259045"/>
    <xdr:sp macro="" textlink="">
      <xdr:nvSpPr>
        <xdr:cNvPr id="325" name="テキスト ボックス 324"/>
        <xdr:cNvSpPr txBox="1"/>
      </xdr:nvSpPr>
      <xdr:spPr>
        <a:xfrm>
          <a:off x="7594111" y="59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102368</xdr:rowOff>
    </xdr:from>
    <xdr:to>
      <xdr:col>10</xdr:col>
      <xdr:colOff>155575</xdr:colOff>
      <xdr:row>36</xdr:row>
      <xdr:rowOff>32518</xdr:rowOff>
    </xdr:to>
    <xdr:sp macro="" textlink="">
      <xdr:nvSpPr>
        <xdr:cNvPr id="326" name="円/楕円 325"/>
        <xdr:cNvSpPr/>
      </xdr:nvSpPr>
      <xdr:spPr>
        <a:xfrm>
          <a:off x="6921500" y="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49045</xdr:rowOff>
    </xdr:from>
    <xdr:ext cx="534377" cy="259045"/>
    <xdr:sp macro="" textlink="">
      <xdr:nvSpPr>
        <xdr:cNvPr id="327" name="テキスト ボックス 326"/>
        <xdr:cNvSpPr txBox="1"/>
      </xdr:nvSpPr>
      <xdr:spPr>
        <a:xfrm>
          <a:off x="6705111" y="58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47418</xdr:rowOff>
    </xdr:from>
    <xdr:to>
      <xdr:col>15</xdr:col>
      <xdr:colOff>180975</xdr:colOff>
      <xdr:row>58</xdr:row>
      <xdr:rowOff>68895</xdr:rowOff>
    </xdr:to>
    <xdr:cxnSp macro="">
      <xdr:nvCxnSpPr>
        <xdr:cNvPr id="354" name="直線コネクタ 353"/>
        <xdr:cNvCxnSpPr/>
      </xdr:nvCxnSpPr>
      <xdr:spPr>
        <a:xfrm>
          <a:off x="9639300" y="9991518"/>
          <a:ext cx="838200" cy="2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47418</xdr:rowOff>
    </xdr:from>
    <xdr:to>
      <xdr:col>14</xdr:col>
      <xdr:colOff>28575</xdr:colOff>
      <xdr:row>58</xdr:row>
      <xdr:rowOff>74967</xdr:rowOff>
    </xdr:to>
    <xdr:cxnSp macro="">
      <xdr:nvCxnSpPr>
        <xdr:cNvPr id="357" name="直線コネクタ 356"/>
        <xdr:cNvCxnSpPr/>
      </xdr:nvCxnSpPr>
      <xdr:spPr>
        <a:xfrm flipV="1">
          <a:off x="8750300" y="9991518"/>
          <a:ext cx="8890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43173</xdr:rowOff>
    </xdr:from>
    <xdr:to>
      <xdr:col>12</xdr:col>
      <xdr:colOff>511175</xdr:colOff>
      <xdr:row>58</xdr:row>
      <xdr:rowOff>74967</xdr:rowOff>
    </xdr:to>
    <xdr:cxnSp macro="">
      <xdr:nvCxnSpPr>
        <xdr:cNvPr id="360" name="直線コネクタ 359"/>
        <xdr:cNvCxnSpPr/>
      </xdr:nvCxnSpPr>
      <xdr:spPr>
        <a:xfrm>
          <a:off x="7861300" y="9987273"/>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43173</xdr:rowOff>
    </xdr:from>
    <xdr:to>
      <xdr:col>11</xdr:col>
      <xdr:colOff>307975</xdr:colOff>
      <xdr:row>58</xdr:row>
      <xdr:rowOff>69473</xdr:rowOff>
    </xdr:to>
    <xdr:cxnSp macro="">
      <xdr:nvCxnSpPr>
        <xdr:cNvPr id="363" name="直線コネクタ 362"/>
        <xdr:cNvCxnSpPr/>
      </xdr:nvCxnSpPr>
      <xdr:spPr>
        <a:xfrm flipV="1">
          <a:off x="6972300" y="9987273"/>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18095</xdr:rowOff>
    </xdr:from>
    <xdr:to>
      <xdr:col>15</xdr:col>
      <xdr:colOff>231775</xdr:colOff>
      <xdr:row>58</xdr:row>
      <xdr:rowOff>119695</xdr:rowOff>
    </xdr:to>
    <xdr:sp macro="" textlink="">
      <xdr:nvSpPr>
        <xdr:cNvPr id="373" name="円/楕円 372"/>
        <xdr:cNvSpPr/>
      </xdr:nvSpPr>
      <xdr:spPr>
        <a:xfrm>
          <a:off x="10426700" y="99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168068</xdr:rowOff>
    </xdr:from>
    <xdr:to>
      <xdr:col>14</xdr:col>
      <xdr:colOff>79375</xdr:colOff>
      <xdr:row>58</xdr:row>
      <xdr:rowOff>98218</xdr:rowOff>
    </xdr:to>
    <xdr:sp macro="" textlink="">
      <xdr:nvSpPr>
        <xdr:cNvPr id="375" name="円/楕円 374"/>
        <xdr:cNvSpPr/>
      </xdr:nvSpPr>
      <xdr:spPr>
        <a:xfrm>
          <a:off x="9588500" y="99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89345</xdr:rowOff>
    </xdr:from>
    <xdr:ext cx="599010" cy="259045"/>
    <xdr:sp macro="" textlink="">
      <xdr:nvSpPr>
        <xdr:cNvPr id="376" name="テキスト ボックス 375"/>
        <xdr:cNvSpPr txBox="1"/>
      </xdr:nvSpPr>
      <xdr:spPr>
        <a:xfrm>
          <a:off x="9339794" y="1003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24167</xdr:rowOff>
    </xdr:from>
    <xdr:to>
      <xdr:col>12</xdr:col>
      <xdr:colOff>561975</xdr:colOff>
      <xdr:row>58</xdr:row>
      <xdr:rowOff>125767</xdr:rowOff>
    </xdr:to>
    <xdr:sp macro="" textlink="">
      <xdr:nvSpPr>
        <xdr:cNvPr id="377" name="円/楕円 376"/>
        <xdr:cNvSpPr/>
      </xdr:nvSpPr>
      <xdr:spPr>
        <a:xfrm>
          <a:off x="8699500" y="99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116894</xdr:rowOff>
    </xdr:from>
    <xdr:ext cx="534377" cy="259045"/>
    <xdr:sp macro="" textlink="">
      <xdr:nvSpPr>
        <xdr:cNvPr id="378" name="テキスト ボックス 377"/>
        <xdr:cNvSpPr txBox="1"/>
      </xdr:nvSpPr>
      <xdr:spPr>
        <a:xfrm>
          <a:off x="8483111" y="100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163823</xdr:rowOff>
    </xdr:from>
    <xdr:to>
      <xdr:col>11</xdr:col>
      <xdr:colOff>358775</xdr:colOff>
      <xdr:row>58</xdr:row>
      <xdr:rowOff>93973</xdr:rowOff>
    </xdr:to>
    <xdr:sp macro="" textlink="">
      <xdr:nvSpPr>
        <xdr:cNvPr id="379" name="円/楕円 378"/>
        <xdr:cNvSpPr/>
      </xdr:nvSpPr>
      <xdr:spPr>
        <a:xfrm>
          <a:off x="7810500" y="99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110500</xdr:rowOff>
    </xdr:from>
    <xdr:ext cx="599010" cy="259045"/>
    <xdr:sp macro="" textlink="">
      <xdr:nvSpPr>
        <xdr:cNvPr id="380" name="テキスト ボックス 379"/>
        <xdr:cNvSpPr txBox="1"/>
      </xdr:nvSpPr>
      <xdr:spPr>
        <a:xfrm>
          <a:off x="7561794" y="971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18673</xdr:rowOff>
    </xdr:from>
    <xdr:to>
      <xdr:col>10</xdr:col>
      <xdr:colOff>155575</xdr:colOff>
      <xdr:row>58</xdr:row>
      <xdr:rowOff>120273</xdr:rowOff>
    </xdr:to>
    <xdr:sp macro="" textlink="">
      <xdr:nvSpPr>
        <xdr:cNvPr id="381" name="円/楕円 380"/>
        <xdr:cNvSpPr/>
      </xdr:nvSpPr>
      <xdr:spPr>
        <a:xfrm>
          <a:off x="6921500" y="99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136800</xdr:rowOff>
    </xdr:from>
    <xdr:ext cx="534377" cy="259045"/>
    <xdr:sp macro="" textlink="">
      <xdr:nvSpPr>
        <xdr:cNvPr id="382" name="テキスト ボックス 381"/>
        <xdr:cNvSpPr txBox="1"/>
      </xdr:nvSpPr>
      <xdr:spPr>
        <a:xfrm>
          <a:off x="6705111" y="97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163850</xdr:rowOff>
    </xdr:from>
    <xdr:to>
      <xdr:col>15</xdr:col>
      <xdr:colOff>180975</xdr:colOff>
      <xdr:row>79</xdr:row>
      <xdr:rowOff>4575</xdr:rowOff>
    </xdr:to>
    <xdr:cxnSp macro="">
      <xdr:nvCxnSpPr>
        <xdr:cNvPr id="411" name="直線コネクタ 410"/>
        <xdr:cNvCxnSpPr/>
      </xdr:nvCxnSpPr>
      <xdr:spPr>
        <a:xfrm flipV="1">
          <a:off x="9639300" y="13536950"/>
          <a:ext cx="8382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113050</xdr:rowOff>
    </xdr:from>
    <xdr:to>
      <xdr:col>15</xdr:col>
      <xdr:colOff>231775</xdr:colOff>
      <xdr:row>79</xdr:row>
      <xdr:rowOff>43200</xdr:rowOff>
    </xdr:to>
    <xdr:sp macro="" textlink="">
      <xdr:nvSpPr>
        <xdr:cNvPr id="421" name="円/楕円 420"/>
        <xdr:cNvSpPr/>
      </xdr:nvSpPr>
      <xdr:spPr>
        <a:xfrm>
          <a:off x="10426700" y="1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72427</xdr:rowOff>
    </xdr:from>
    <xdr:ext cx="534377" cy="259045"/>
    <xdr:sp macro="" textlink="">
      <xdr:nvSpPr>
        <xdr:cNvPr id="422" name="普通建設事業費 （ うち新規整備　）該当値テキスト"/>
        <xdr:cNvSpPr txBox="1"/>
      </xdr:nvSpPr>
      <xdr:spPr>
        <a:xfrm>
          <a:off x="10528300" y="1327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125225</xdr:rowOff>
    </xdr:from>
    <xdr:to>
      <xdr:col>14</xdr:col>
      <xdr:colOff>79375</xdr:colOff>
      <xdr:row>79</xdr:row>
      <xdr:rowOff>55375</xdr:rowOff>
    </xdr:to>
    <xdr:sp macro="" textlink="">
      <xdr:nvSpPr>
        <xdr:cNvPr id="423" name="円/楕円 422"/>
        <xdr:cNvSpPr/>
      </xdr:nvSpPr>
      <xdr:spPr>
        <a:xfrm>
          <a:off x="9588500" y="134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46502</xdr:rowOff>
    </xdr:from>
    <xdr:ext cx="534377" cy="259045"/>
    <xdr:sp macro="" textlink="">
      <xdr:nvSpPr>
        <xdr:cNvPr id="424" name="テキスト ボックス 423"/>
        <xdr:cNvSpPr txBox="1"/>
      </xdr:nvSpPr>
      <xdr:spPr>
        <a:xfrm>
          <a:off x="9372111" y="1359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63432</xdr:rowOff>
    </xdr:from>
    <xdr:to>
      <xdr:col>15</xdr:col>
      <xdr:colOff>180975</xdr:colOff>
      <xdr:row>98</xdr:row>
      <xdr:rowOff>130525</xdr:rowOff>
    </xdr:to>
    <xdr:cxnSp macro="">
      <xdr:nvCxnSpPr>
        <xdr:cNvPr id="453" name="直線コネクタ 452"/>
        <xdr:cNvCxnSpPr/>
      </xdr:nvCxnSpPr>
      <xdr:spPr>
        <a:xfrm>
          <a:off x="9639300" y="16865532"/>
          <a:ext cx="8382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79725</xdr:rowOff>
    </xdr:from>
    <xdr:to>
      <xdr:col>15</xdr:col>
      <xdr:colOff>231775</xdr:colOff>
      <xdr:row>99</xdr:row>
      <xdr:rowOff>9875</xdr:rowOff>
    </xdr:to>
    <xdr:sp macro="" textlink="">
      <xdr:nvSpPr>
        <xdr:cNvPr id="463" name="円/楕円 462"/>
        <xdr:cNvSpPr/>
      </xdr:nvSpPr>
      <xdr:spPr>
        <a:xfrm>
          <a:off x="10426700" y="168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166102</xdr:rowOff>
    </xdr:from>
    <xdr:ext cx="534377" cy="259045"/>
    <xdr:sp macro="" textlink="">
      <xdr:nvSpPr>
        <xdr:cNvPr id="464" name="普通建設事業費 （ うち更新整備　）該当値テキスト"/>
        <xdr:cNvSpPr txBox="1"/>
      </xdr:nvSpPr>
      <xdr:spPr>
        <a:xfrm>
          <a:off x="10528300" y="167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12632</xdr:rowOff>
    </xdr:from>
    <xdr:to>
      <xdr:col>14</xdr:col>
      <xdr:colOff>79375</xdr:colOff>
      <xdr:row>98</xdr:row>
      <xdr:rowOff>114232</xdr:rowOff>
    </xdr:to>
    <xdr:sp macro="" textlink="">
      <xdr:nvSpPr>
        <xdr:cNvPr id="465" name="円/楕円 464"/>
        <xdr:cNvSpPr/>
      </xdr:nvSpPr>
      <xdr:spPr>
        <a:xfrm>
          <a:off x="9588500" y="168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105359</xdr:rowOff>
    </xdr:from>
    <xdr:ext cx="534377" cy="259045"/>
    <xdr:sp macro="" textlink="">
      <xdr:nvSpPr>
        <xdr:cNvPr id="466" name="テキスト ボックス 465"/>
        <xdr:cNvSpPr txBox="1"/>
      </xdr:nvSpPr>
      <xdr:spPr>
        <a:xfrm>
          <a:off x="9372111" y="169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136413</xdr:rowOff>
    </xdr:from>
    <xdr:to>
      <xdr:col>23</xdr:col>
      <xdr:colOff>517525</xdr:colOff>
      <xdr:row>38</xdr:row>
      <xdr:rowOff>138283</xdr:rowOff>
    </xdr:to>
    <xdr:cxnSp macro="">
      <xdr:nvCxnSpPr>
        <xdr:cNvPr id="493" name="直線コネクタ 492"/>
        <xdr:cNvCxnSpPr/>
      </xdr:nvCxnSpPr>
      <xdr:spPr>
        <a:xfrm flipV="1">
          <a:off x="15481300" y="6651513"/>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138283</xdr:rowOff>
    </xdr:from>
    <xdr:to>
      <xdr:col>22</xdr:col>
      <xdr:colOff>365125</xdr:colOff>
      <xdr:row>38</xdr:row>
      <xdr:rowOff>138594</xdr:rowOff>
    </xdr:to>
    <xdr:cxnSp macro="">
      <xdr:nvCxnSpPr>
        <xdr:cNvPr id="496" name="直線コネクタ 495"/>
        <xdr:cNvCxnSpPr/>
      </xdr:nvCxnSpPr>
      <xdr:spPr>
        <a:xfrm flipV="1">
          <a:off x="14592300" y="6653383"/>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137071</xdr:rowOff>
    </xdr:from>
    <xdr:to>
      <xdr:col>21</xdr:col>
      <xdr:colOff>161925</xdr:colOff>
      <xdr:row>38</xdr:row>
      <xdr:rowOff>138594</xdr:rowOff>
    </xdr:to>
    <xdr:cxnSp macro="">
      <xdr:nvCxnSpPr>
        <xdr:cNvPr id="499" name="直線コネクタ 498"/>
        <xdr:cNvCxnSpPr/>
      </xdr:nvCxnSpPr>
      <xdr:spPr>
        <a:xfrm>
          <a:off x="13703300" y="6652171"/>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133382</xdr:rowOff>
    </xdr:from>
    <xdr:to>
      <xdr:col>19</xdr:col>
      <xdr:colOff>644525</xdr:colOff>
      <xdr:row>38</xdr:row>
      <xdr:rowOff>137071</xdr:rowOff>
    </xdr:to>
    <xdr:cxnSp macro="">
      <xdr:nvCxnSpPr>
        <xdr:cNvPr id="502" name="直線コネクタ 501"/>
        <xdr:cNvCxnSpPr/>
      </xdr:nvCxnSpPr>
      <xdr:spPr>
        <a:xfrm>
          <a:off x="12814300" y="6648482"/>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85613</xdr:rowOff>
    </xdr:from>
    <xdr:to>
      <xdr:col>23</xdr:col>
      <xdr:colOff>568325</xdr:colOff>
      <xdr:row>39</xdr:row>
      <xdr:rowOff>15763</xdr:rowOff>
    </xdr:to>
    <xdr:sp macro="" textlink="">
      <xdr:nvSpPr>
        <xdr:cNvPr id="512" name="円/楕円 511"/>
        <xdr:cNvSpPr/>
      </xdr:nvSpPr>
      <xdr:spPr>
        <a:xfrm>
          <a:off x="16268700" y="66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87483</xdr:rowOff>
    </xdr:from>
    <xdr:to>
      <xdr:col>22</xdr:col>
      <xdr:colOff>415925</xdr:colOff>
      <xdr:row>39</xdr:row>
      <xdr:rowOff>17633</xdr:rowOff>
    </xdr:to>
    <xdr:sp macro="" textlink="">
      <xdr:nvSpPr>
        <xdr:cNvPr id="514" name="円/楕円 513"/>
        <xdr:cNvSpPr/>
      </xdr:nvSpPr>
      <xdr:spPr>
        <a:xfrm>
          <a:off x="15430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8760</xdr:rowOff>
    </xdr:from>
    <xdr:ext cx="378565" cy="259045"/>
    <xdr:sp macro="" textlink="">
      <xdr:nvSpPr>
        <xdr:cNvPr id="515" name="テキスト ボックス 514"/>
        <xdr:cNvSpPr txBox="1"/>
      </xdr:nvSpPr>
      <xdr:spPr>
        <a:xfrm>
          <a:off x="15292017" y="669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87794</xdr:rowOff>
    </xdr:from>
    <xdr:to>
      <xdr:col>21</xdr:col>
      <xdr:colOff>212725</xdr:colOff>
      <xdr:row>39</xdr:row>
      <xdr:rowOff>17944</xdr:rowOff>
    </xdr:to>
    <xdr:sp macro="" textlink="">
      <xdr:nvSpPr>
        <xdr:cNvPr id="516" name="円/楕円 515"/>
        <xdr:cNvSpPr/>
      </xdr:nvSpPr>
      <xdr:spPr>
        <a:xfrm>
          <a:off x="14541500" y="66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9071</xdr:rowOff>
    </xdr:from>
    <xdr:ext cx="378565" cy="259045"/>
    <xdr:sp macro="" textlink="">
      <xdr:nvSpPr>
        <xdr:cNvPr id="517" name="テキスト ボックス 516"/>
        <xdr:cNvSpPr txBox="1"/>
      </xdr:nvSpPr>
      <xdr:spPr>
        <a:xfrm>
          <a:off x="14403017" y="66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86271</xdr:rowOff>
    </xdr:from>
    <xdr:to>
      <xdr:col>20</xdr:col>
      <xdr:colOff>9525</xdr:colOff>
      <xdr:row>39</xdr:row>
      <xdr:rowOff>16421</xdr:rowOff>
    </xdr:to>
    <xdr:sp macro="" textlink="">
      <xdr:nvSpPr>
        <xdr:cNvPr id="518" name="円/楕円 517"/>
        <xdr:cNvSpPr/>
      </xdr:nvSpPr>
      <xdr:spPr>
        <a:xfrm>
          <a:off x="136525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7548</xdr:rowOff>
    </xdr:from>
    <xdr:ext cx="378565" cy="259045"/>
    <xdr:sp macro="" textlink="">
      <xdr:nvSpPr>
        <xdr:cNvPr id="519" name="テキスト ボックス 518"/>
        <xdr:cNvSpPr txBox="1"/>
      </xdr:nvSpPr>
      <xdr:spPr>
        <a:xfrm>
          <a:off x="13514017" y="669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82582</xdr:rowOff>
    </xdr:from>
    <xdr:to>
      <xdr:col>18</xdr:col>
      <xdr:colOff>492125</xdr:colOff>
      <xdr:row>39</xdr:row>
      <xdr:rowOff>12732</xdr:rowOff>
    </xdr:to>
    <xdr:sp macro="" textlink="">
      <xdr:nvSpPr>
        <xdr:cNvPr id="520" name="円/楕円 519"/>
        <xdr:cNvSpPr/>
      </xdr:nvSpPr>
      <xdr:spPr>
        <a:xfrm>
          <a:off x="12763500" y="65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3859</xdr:rowOff>
    </xdr:from>
    <xdr:ext cx="469744" cy="259045"/>
    <xdr:sp macro="" textlink="">
      <xdr:nvSpPr>
        <xdr:cNvPr id="521" name="テキスト ボックス 520"/>
        <xdr:cNvSpPr txBox="1"/>
      </xdr:nvSpPr>
      <xdr:spPr>
        <a:xfrm>
          <a:off x="12579427" y="669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104491</xdr:rowOff>
    </xdr:from>
    <xdr:to>
      <xdr:col>23</xdr:col>
      <xdr:colOff>517525</xdr:colOff>
      <xdr:row>76</xdr:row>
      <xdr:rowOff>111509</xdr:rowOff>
    </xdr:to>
    <xdr:cxnSp macro="">
      <xdr:nvCxnSpPr>
        <xdr:cNvPr id="605" name="直線コネクタ 604"/>
        <xdr:cNvCxnSpPr/>
      </xdr:nvCxnSpPr>
      <xdr:spPr>
        <a:xfrm flipV="1">
          <a:off x="15481300" y="13134691"/>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111509</xdr:rowOff>
    </xdr:from>
    <xdr:to>
      <xdr:col>22</xdr:col>
      <xdr:colOff>365125</xdr:colOff>
      <xdr:row>76</xdr:row>
      <xdr:rowOff>118658</xdr:rowOff>
    </xdr:to>
    <xdr:cxnSp macro="">
      <xdr:nvCxnSpPr>
        <xdr:cNvPr id="608" name="直線コネクタ 607"/>
        <xdr:cNvCxnSpPr/>
      </xdr:nvCxnSpPr>
      <xdr:spPr>
        <a:xfrm flipV="1">
          <a:off x="14592300" y="13141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118658</xdr:rowOff>
    </xdr:from>
    <xdr:to>
      <xdr:col>21</xdr:col>
      <xdr:colOff>161925</xdr:colOff>
      <xdr:row>76</xdr:row>
      <xdr:rowOff>124396</xdr:rowOff>
    </xdr:to>
    <xdr:cxnSp macro="">
      <xdr:nvCxnSpPr>
        <xdr:cNvPr id="611" name="直線コネクタ 610"/>
        <xdr:cNvCxnSpPr/>
      </xdr:nvCxnSpPr>
      <xdr:spPr>
        <a:xfrm flipV="1">
          <a:off x="13703300" y="13148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124396</xdr:rowOff>
    </xdr:from>
    <xdr:to>
      <xdr:col>19</xdr:col>
      <xdr:colOff>644525</xdr:colOff>
      <xdr:row>77</xdr:row>
      <xdr:rowOff>19602</xdr:rowOff>
    </xdr:to>
    <xdr:cxnSp macro="">
      <xdr:nvCxnSpPr>
        <xdr:cNvPr id="614" name="直線コネクタ 613"/>
        <xdr:cNvCxnSpPr/>
      </xdr:nvCxnSpPr>
      <xdr:spPr>
        <a:xfrm flipV="1">
          <a:off x="12814300" y="13154596"/>
          <a:ext cx="889000" cy="6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53691</xdr:rowOff>
    </xdr:from>
    <xdr:to>
      <xdr:col>23</xdr:col>
      <xdr:colOff>568325</xdr:colOff>
      <xdr:row>76</xdr:row>
      <xdr:rowOff>155291</xdr:rowOff>
    </xdr:to>
    <xdr:sp macro="" textlink="">
      <xdr:nvSpPr>
        <xdr:cNvPr id="624" name="円/楕円 623"/>
        <xdr:cNvSpPr/>
      </xdr:nvSpPr>
      <xdr:spPr>
        <a:xfrm>
          <a:off x="162687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76569</xdr:rowOff>
    </xdr:from>
    <xdr:ext cx="599010" cy="259045"/>
    <xdr:sp macro="" textlink="">
      <xdr:nvSpPr>
        <xdr:cNvPr id="625" name="公債費該当値テキスト"/>
        <xdr:cNvSpPr txBox="1"/>
      </xdr:nvSpPr>
      <xdr:spPr>
        <a:xfrm>
          <a:off x="16370300" y="129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60709</xdr:rowOff>
    </xdr:from>
    <xdr:to>
      <xdr:col>22</xdr:col>
      <xdr:colOff>415925</xdr:colOff>
      <xdr:row>76</xdr:row>
      <xdr:rowOff>162309</xdr:rowOff>
    </xdr:to>
    <xdr:sp macro="" textlink="">
      <xdr:nvSpPr>
        <xdr:cNvPr id="626" name="円/楕円 625"/>
        <xdr:cNvSpPr/>
      </xdr:nvSpPr>
      <xdr:spPr>
        <a:xfrm>
          <a:off x="15430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7386</xdr:rowOff>
    </xdr:from>
    <xdr:ext cx="599010" cy="259045"/>
    <xdr:sp macro="" textlink="">
      <xdr:nvSpPr>
        <xdr:cNvPr id="627" name="テキスト ボックス 626"/>
        <xdr:cNvSpPr txBox="1"/>
      </xdr:nvSpPr>
      <xdr:spPr>
        <a:xfrm>
          <a:off x="15181794"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67858</xdr:rowOff>
    </xdr:from>
    <xdr:to>
      <xdr:col>21</xdr:col>
      <xdr:colOff>212725</xdr:colOff>
      <xdr:row>76</xdr:row>
      <xdr:rowOff>169458</xdr:rowOff>
    </xdr:to>
    <xdr:sp macro="" textlink="">
      <xdr:nvSpPr>
        <xdr:cNvPr id="628" name="円/楕円 627"/>
        <xdr:cNvSpPr/>
      </xdr:nvSpPr>
      <xdr:spPr>
        <a:xfrm>
          <a:off x="14541500" y="130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14534</xdr:rowOff>
    </xdr:from>
    <xdr:ext cx="599010" cy="259045"/>
    <xdr:sp macro="" textlink="">
      <xdr:nvSpPr>
        <xdr:cNvPr id="629" name="テキスト ボックス 628"/>
        <xdr:cNvSpPr txBox="1"/>
      </xdr:nvSpPr>
      <xdr:spPr>
        <a:xfrm>
          <a:off x="14292794" y="128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73596</xdr:rowOff>
    </xdr:from>
    <xdr:to>
      <xdr:col>20</xdr:col>
      <xdr:colOff>9525</xdr:colOff>
      <xdr:row>77</xdr:row>
      <xdr:rowOff>3746</xdr:rowOff>
    </xdr:to>
    <xdr:sp macro="" textlink="">
      <xdr:nvSpPr>
        <xdr:cNvPr id="630" name="円/楕円 629"/>
        <xdr:cNvSpPr/>
      </xdr:nvSpPr>
      <xdr:spPr>
        <a:xfrm>
          <a:off x="13652500" y="131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20273</xdr:rowOff>
    </xdr:from>
    <xdr:ext cx="599010" cy="259045"/>
    <xdr:sp macro="" textlink="">
      <xdr:nvSpPr>
        <xdr:cNvPr id="631" name="テキスト ボックス 630"/>
        <xdr:cNvSpPr txBox="1"/>
      </xdr:nvSpPr>
      <xdr:spPr>
        <a:xfrm>
          <a:off x="13403794" y="128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140252</xdr:rowOff>
    </xdr:from>
    <xdr:to>
      <xdr:col>18</xdr:col>
      <xdr:colOff>492125</xdr:colOff>
      <xdr:row>77</xdr:row>
      <xdr:rowOff>70402</xdr:rowOff>
    </xdr:to>
    <xdr:sp macro="" textlink="">
      <xdr:nvSpPr>
        <xdr:cNvPr id="632" name="円/楕円 631"/>
        <xdr:cNvSpPr/>
      </xdr:nvSpPr>
      <xdr:spPr>
        <a:xfrm>
          <a:off x="12763500" y="131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86928</xdr:rowOff>
    </xdr:from>
    <xdr:ext cx="534377" cy="259045"/>
    <xdr:sp macro="" textlink="">
      <xdr:nvSpPr>
        <xdr:cNvPr id="633" name="テキスト ボックス 632"/>
        <xdr:cNvSpPr txBox="1"/>
      </xdr:nvSpPr>
      <xdr:spPr>
        <a:xfrm>
          <a:off x="12547111" y="12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16100</xdr:rowOff>
    </xdr:from>
    <xdr:to>
      <xdr:col>23</xdr:col>
      <xdr:colOff>517525</xdr:colOff>
      <xdr:row>98</xdr:row>
      <xdr:rowOff>41574</xdr:rowOff>
    </xdr:to>
    <xdr:cxnSp macro="">
      <xdr:nvCxnSpPr>
        <xdr:cNvPr id="660" name="直線コネクタ 659"/>
        <xdr:cNvCxnSpPr/>
      </xdr:nvCxnSpPr>
      <xdr:spPr>
        <a:xfrm>
          <a:off x="15481300" y="16818200"/>
          <a:ext cx="8382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16100</xdr:rowOff>
    </xdr:from>
    <xdr:to>
      <xdr:col>22</xdr:col>
      <xdr:colOff>365125</xdr:colOff>
      <xdr:row>98</xdr:row>
      <xdr:rowOff>32066</xdr:rowOff>
    </xdr:to>
    <xdr:cxnSp macro="">
      <xdr:nvCxnSpPr>
        <xdr:cNvPr id="663" name="直線コネクタ 662"/>
        <xdr:cNvCxnSpPr/>
      </xdr:nvCxnSpPr>
      <xdr:spPr>
        <a:xfrm flipV="1">
          <a:off x="14592300" y="16818200"/>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32066</xdr:rowOff>
    </xdr:from>
    <xdr:to>
      <xdr:col>21</xdr:col>
      <xdr:colOff>161925</xdr:colOff>
      <xdr:row>98</xdr:row>
      <xdr:rowOff>57886</xdr:rowOff>
    </xdr:to>
    <xdr:cxnSp macro="">
      <xdr:nvCxnSpPr>
        <xdr:cNvPr id="666" name="直線コネクタ 665"/>
        <xdr:cNvCxnSpPr/>
      </xdr:nvCxnSpPr>
      <xdr:spPr>
        <a:xfrm flipV="1">
          <a:off x="13703300" y="16834166"/>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14577</xdr:rowOff>
    </xdr:from>
    <xdr:to>
      <xdr:col>19</xdr:col>
      <xdr:colOff>644525</xdr:colOff>
      <xdr:row>98</xdr:row>
      <xdr:rowOff>57886</xdr:rowOff>
    </xdr:to>
    <xdr:cxnSp macro="">
      <xdr:nvCxnSpPr>
        <xdr:cNvPr id="669" name="直線コネクタ 668"/>
        <xdr:cNvCxnSpPr/>
      </xdr:nvCxnSpPr>
      <xdr:spPr>
        <a:xfrm>
          <a:off x="12814300" y="16816677"/>
          <a:ext cx="889000" cy="4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162224</xdr:rowOff>
    </xdr:from>
    <xdr:to>
      <xdr:col>23</xdr:col>
      <xdr:colOff>568325</xdr:colOff>
      <xdr:row>98</xdr:row>
      <xdr:rowOff>92374</xdr:rowOff>
    </xdr:to>
    <xdr:sp macro="" textlink="">
      <xdr:nvSpPr>
        <xdr:cNvPr id="679" name="円/楕円 678"/>
        <xdr:cNvSpPr/>
      </xdr:nvSpPr>
      <xdr:spPr>
        <a:xfrm>
          <a:off x="16268700" y="167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121601</xdr:rowOff>
    </xdr:from>
    <xdr:ext cx="534377" cy="259045"/>
    <xdr:sp macro="" textlink="">
      <xdr:nvSpPr>
        <xdr:cNvPr id="680" name="積立金該当値テキスト"/>
        <xdr:cNvSpPr txBox="1"/>
      </xdr:nvSpPr>
      <xdr:spPr>
        <a:xfrm>
          <a:off x="16370300" y="165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136750</xdr:rowOff>
    </xdr:from>
    <xdr:to>
      <xdr:col>22</xdr:col>
      <xdr:colOff>415925</xdr:colOff>
      <xdr:row>98</xdr:row>
      <xdr:rowOff>66900</xdr:rowOff>
    </xdr:to>
    <xdr:sp macro="" textlink="">
      <xdr:nvSpPr>
        <xdr:cNvPr id="681" name="円/楕円 680"/>
        <xdr:cNvSpPr/>
      </xdr:nvSpPr>
      <xdr:spPr>
        <a:xfrm>
          <a:off x="15430500" y="167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83427</xdr:rowOff>
    </xdr:from>
    <xdr:ext cx="534377" cy="259045"/>
    <xdr:sp macro="" textlink="">
      <xdr:nvSpPr>
        <xdr:cNvPr id="682" name="テキスト ボックス 681"/>
        <xdr:cNvSpPr txBox="1"/>
      </xdr:nvSpPr>
      <xdr:spPr>
        <a:xfrm>
          <a:off x="15214111" y="1654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152716</xdr:rowOff>
    </xdr:from>
    <xdr:to>
      <xdr:col>21</xdr:col>
      <xdr:colOff>212725</xdr:colOff>
      <xdr:row>98</xdr:row>
      <xdr:rowOff>82866</xdr:rowOff>
    </xdr:to>
    <xdr:sp macro="" textlink="">
      <xdr:nvSpPr>
        <xdr:cNvPr id="683" name="円/楕円 682"/>
        <xdr:cNvSpPr/>
      </xdr:nvSpPr>
      <xdr:spPr>
        <a:xfrm>
          <a:off x="14541500" y="167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99393</xdr:rowOff>
    </xdr:from>
    <xdr:ext cx="534377" cy="259045"/>
    <xdr:sp macro="" textlink="">
      <xdr:nvSpPr>
        <xdr:cNvPr id="684" name="テキスト ボックス 683"/>
        <xdr:cNvSpPr txBox="1"/>
      </xdr:nvSpPr>
      <xdr:spPr>
        <a:xfrm>
          <a:off x="14325111" y="165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7086</xdr:rowOff>
    </xdr:from>
    <xdr:to>
      <xdr:col>20</xdr:col>
      <xdr:colOff>9525</xdr:colOff>
      <xdr:row>98</xdr:row>
      <xdr:rowOff>108686</xdr:rowOff>
    </xdr:to>
    <xdr:sp macro="" textlink="">
      <xdr:nvSpPr>
        <xdr:cNvPr id="685" name="円/楕円 684"/>
        <xdr:cNvSpPr/>
      </xdr:nvSpPr>
      <xdr:spPr>
        <a:xfrm>
          <a:off x="13652500" y="168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99813</xdr:rowOff>
    </xdr:from>
    <xdr:ext cx="534377" cy="259045"/>
    <xdr:sp macro="" textlink="">
      <xdr:nvSpPr>
        <xdr:cNvPr id="686" name="テキスト ボックス 685"/>
        <xdr:cNvSpPr txBox="1"/>
      </xdr:nvSpPr>
      <xdr:spPr>
        <a:xfrm>
          <a:off x="13436111" y="169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135227</xdr:rowOff>
    </xdr:from>
    <xdr:to>
      <xdr:col>18</xdr:col>
      <xdr:colOff>492125</xdr:colOff>
      <xdr:row>98</xdr:row>
      <xdr:rowOff>65377</xdr:rowOff>
    </xdr:to>
    <xdr:sp macro="" textlink="">
      <xdr:nvSpPr>
        <xdr:cNvPr id="687" name="円/楕円 686"/>
        <xdr:cNvSpPr/>
      </xdr:nvSpPr>
      <xdr:spPr>
        <a:xfrm>
          <a:off x="12763500" y="167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81904</xdr:rowOff>
    </xdr:from>
    <xdr:ext cx="534377" cy="259045"/>
    <xdr:sp macro="" textlink="">
      <xdr:nvSpPr>
        <xdr:cNvPr id="688" name="テキスト ボックス 687"/>
        <xdr:cNvSpPr txBox="1"/>
      </xdr:nvSpPr>
      <xdr:spPr>
        <a:xfrm>
          <a:off x="12547111" y="165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2" name="直線コネクタ 77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5" name="直線コネクタ 77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8" name="直線コネクタ 77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1" name="直線コネクタ 78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円/楕円 79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3" name="円/楕円 79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4" name="テキスト ボックス 79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5" name="円/楕円 79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6" name="テキスト ボックス 79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7" name="円/楕円 79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8" name="テキスト ボックス 79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55937</xdr:rowOff>
    </xdr:from>
    <xdr:to>
      <xdr:col>32</xdr:col>
      <xdr:colOff>187325</xdr:colOff>
      <xdr:row>71</xdr:row>
      <xdr:rowOff>85274</xdr:rowOff>
    </xdr:to>
    <xdr:cxnSp macro="">
      <xdr:nvCxnSpPr>
        <xdr:cNvPr id="830" name="直線コネクタ 829"/>
        <xdr:cNvCxnSpPr/>
      </xdr:nvCxnSpPr>
      <xdr:spPr>
        <a:xfrm flipV="1">
          <a:off x="21323300" y="12228887"/>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85274</xdr:rowOff>
    </xdr:from>
    <xdr:to>
      <xdr:col>31</xdr:col>
      <xdr:colOff>34925</xdr:colOff>
      <xdr:row>71</xdr:row>
      <xdr:rowOff>161760</xdr:rowOff>
    </xdr:to>
    <xdr:cxnSp macro="">
      <xdr:nvCxnSpPr>
        <xdr:cNvPr id="833" name="直線コネクタ 832"/>
        <xdr:cNvCxnSpPr/>
      </xdr:nvCxnSpPr>
      <xdr:spPr>
        <a:xfrm flipV="1">
          <a:off x="20434300" y="12258224"/>
          <a:ext cx="889000" cy="7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3264</xdr:rowOff>
    </xdr:from>
    <xdr:to>
      <xdr:col>29</xdr:col>
      <xdr:colOff>517525</xdr:colOff>
      <xdr:row>71</xdr:row>
      <xdr:rowOff>161760</xdr:rowOff>
    </xdr:to>
    <xdr:cxnSp macro="">
      <xdr:nvCxnSpPr>
        <xdr:cNvPr id="836" name="直線コネクタ 835"/>
        <xdr:cNvCxnSpPr/>
      </xdr:nvCxnSpPr>
      <xdr:spPr>
        <a:xfrm>
          <a:off x="19545300" y="1217621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3264</xdr:rowOff>
    </xdr:from>
    <xdr:to>
      <xdr:col>28</xdr:col>
      <xdr:colOff>314325</xdr:colOff>
      <xdr:row>72</xdr:row>
      <xdr:rowOff>29553</xdr:rowOff>
    </xdr:to>
    <xdr:cxnSp macro="">
      <xdr:nvCxnSpPr>
        <xdr:cNvPr id="839" name="直線コネクタ 838"/>
        <xdr:cNvCxnSpPr/>
      </xdr:nvCxnSpPr>
      <xdr:spPr>
        <a:xfrm flipV="1">
          <a:off x="18656300" y="121762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5137</xdr:rowOff>
    </xdr:from>
    <xdr:to>
      <xdr:col>32</xdr:col>
      <xdr:colOff>238125</xdr:colOff>
      <xdr:row>71</xdr:row>
      <xdr:rowOff>106737</xdr:rowOff>
    </xdr:to>
    <xdr:sp macro="" textlink="">
      <xdr:nvSpPr>
        <xdr:cNvPr id="849" name="円/楕円 848"/>
        <xdr:cNvSpPr/>
      </xdr:nvSpPr>
      <xdr:spPr>
        <a:xfrm>
          <a:off x="22110700" y="121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91514</xdr:rowOff>
    </xdr:from>
    <xdr:ext cx="534377" cy="259045"/>
    <xdr:sp macro="" textlink="">
      <xdr:nvSpPr>
        <xdr:cNvPr id="850" name="繰出金該当値テキスト"/>
        <xdr:cNvSpPr txBox="1"/>
      </xdr:nvSpPr>
      <xdr:spPr>
        <a:xfrm>
          <a:off x="22212300" y="120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91,397</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34474</xdr:rowOff>
    </xdr:from>
    <xdr:to>
      <xdr:col>31</xdr:col>
      <xdr:colOff>85725</xdr:colOff>
      <xdr:row>71</xdr:row>
      <xdr:rowOff>136074</xdr:rowOff>
    </xdr:to>
    <xdr:sp macro="" textlink="">
      <xdr:nvSpPr>
        <xdr:cNvPr id="851" name="円/楕円 850"/>
        <xdr:cNvSpPr/>
      </xdr:nvSpPr>
      <xdr:spPr>
        <a:xfrm>
          <a:off x="21272500" y="122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152601</xdr:rowOff>
    </xdr:from>
    <xdr:ext cx="534377" cy="259045"/>
    <xdr:sp macro="" textlink="">
      <xdr:nvSpPr>
        <xdr:cNvPr id="852" name="テキスト ボックス 851"/>
        <xdr:cNvSpPr txBox="1"/>
      </xdr:nvSpPr>
      <xdr:spPr>
        <a:xfrm>
          <a:off x="21056111" y="119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89,857</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110960</xdr:rowOff>
    </xdr:from>
    <xdr:to>
      <xdr:col>29</xdr:col>
      <xdr:colOff>568325</xdr:colOff>
      <xdr:row>72</xdr:row>
      <xdr:rowOff>41110</xdr:rowOff>
    </xdr:to>
    <xdr:sp macro="" textlink="">
      <xdr:nvSpPr>
        <xdr:cNvPr id="853" name="円/楕円 852"/>
        <xdr:cNvSpPr/>
      </xdr:nvSpPr>
      <xdr:spPr>
        <a:xfrm>
          <a:off x="20383500" y="122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57637</xdr:rowOff>
    </xdr:from>
    <xdr:ext cx="534377" cy="259045"/>
    <xdr:sp macro="" textlink="">
      <xdr:nvSpPr>
        <xdr:cNvPr id="854" name="テキスト ボックス 853"/>
        <xdr:cNvSpPr txBox="1"/>
      </xdr:nvSpPr>
      <xdr:spPr>
        <a:xfrm>
          <a:off x="20167111" y="120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123914</xdr:rowOff>
    </xdr:from>
    <xdr:to>
      <xdr:col>28</xdr:col>
      <xdr:colOff>365125</xdr:colOff>
      <xdr:row>71</xdr:row>
      <xdr:rowOff>54064</xdr:rowOff>
    </xdr:to>
    <xdr:sp macro="" textlink="">
      <xdr:nvSpPr>
        <xdr:cNvPr id="855" name="円/楕円 854"/>
        <xdr:cNvSpPr/>
      </xdr:nvSpPr>
      <xdr:spPr>
        <a:xfrm>
          <a:off x="19494500" y="121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70591</xdr:rowOff>
    </xdr:from>
    <xdr:ext cx="534377" cy="259045"/>
    <xdr:sp macro="" textlink="">
      <xdr:nvSpPr>
        <xdr:cNvPr id="856" name="テキスト ボックス 855"/>
        <xdr:cNvSpPr txBox="1"/>
      </xdr:nvSpPr>
      <xdr:spPr>
        <a:xfrm>
          <a:off x="19278111" y="119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94,162</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150203</xdr:rowOff>
    </xdr:from>
    <xdr:to>
      <xdr:col>27</xdr:col>
      <xdr:colOff>161925</xdr:colOff>
      <xdr:row>72</xdr:row>
      <xdr:rowOff>80353</xdr:rowOff>
    </xdr:to>
    <xdr:sp macro="" textlink="">
      <xdr:nvSpPr>
        <xdr:cNvPr id="857" name="円/楕円 856"/>
        <xdr:cNvSpPr/>
      </xdr:nvSpPr>
      <xdr:spPr>
        <a:xfrm>
          <a:off x="18605500" y="123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96880</xdr:rowOff>
    </xdr:from>
    <xdr:ext cx="534377" cy="259045"/>
    <xdr:sp macro="" textlink="">
      <xdr:nvSpPr>
        <xdr:cNvPr id="858" name="テキスト ボックス 857"/>
        <xdr:cNvSpPr txBox="1"/>
      </xdr:nvSpPr>
      <xdr:spPr>
        <a:xfrm>
          <a:off x="18389111" y="120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物件費、維持補修費、公債費、繰出金が挙げられる。物件費及び維持補修費については、８町村での合併のため類似する公共施設が多く、管理運営に係る経費が多額のため、類似団体平均を上回っている。現在、指定管理者制度の導入や施設の統廃合により削減を図っているが、今後は、公共施設等総合管理計画の策定を行い、公共施設の再配置等により、一層のコスト削減を図る。繰出金については、簡易水道や下水道など人口密度に比べ、多くの施設を有していることから、施設整備費や維持管理経費が割高となっていることが要因となっている。今後も、料金の改定などによる自主財源の確保を促すなど、普通会計の負担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山梨県北杜市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48,065
47,549
602.48
32,768,865
31,365,693
1,203,626
20,358,814
24,420,732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40259</xdr:rowOff>
    </xdr:from>
    <xdr:to>
      <xdr:col>6</xdr:col>
      <xdr:colOff>511175</xdr:colOff>
      <xdr:row>37</xdr:row>
      <xdr:rowOff>54547</xdr:rowOff>
    </xdr:to>
    <xdr:cxnSp macro="">
      <xdr:nvCxnSpPr>
        <xdr:cNvPr id="61" name="直線コネクタ 60"/>
        <xdr:cNvCxnSpPr/>
      </xdr:nvCxnSpPr>
      <xdr:spPr>
        <a:xfrm>
          <a:off x="3797300" y="638390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38926</xdr:rowOff>
    </xdr:from>
    <xdr:to>
      <xdr:col>5</xdr:col>
      <xdr:colOff>358775</xdr:colOff>
      <xdr:row>37</xdr:row>
      <xdr:rowOff>40259</xdr:rowOff>
    </xdr:to>
    <xdr:cxnSp macro="">
      <xdr:nvCxnSpPr>
        <xdr:cNvPr id="64" name="直線コネクタ 63"/>
        <xdr:cNvCxnSpPr/>
      </xdr:nvCxnSpPr>
      <xdr:spPr>
        <a:xfrm>
          <a:off x="2908300" y="63825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38926</xdr:rowOff>
    </xdr:from>
    <xdr:to>
      <xdr:col>4</xdr:col>
      <xdr:colOff>155575</xdr:colOff>
      <xdr:row>37</xdr:row>
      <xdr:rowOff>41021</xdr:rowOff>
    </xdr:to>
    <xdr:cxnSp macro="">
      <xdr:nvCxnSpPr>
        <xdr:cNvPr id="67" name="直線コネクタ 66"/>
        <xdr:cNvCxnSpPr/>
      </xdr:nvCxnSpPr>
      <xdr:spPr>
        <a:xfrm flipV="1">
          <a:off x="2019300" y="638257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124841</xdr:rowOff>
    </xdr:from>
    <xdr:to>
      <xdr:col>2</xdr:col>
      <xdr:colOff>638175</xdr:colOff>
      <xdr:row>37</xdr:row>
      <xdr:rowOff>41021</xdr:rowOff>
    </xdr:to>
    <xdr:cxnSp macro="">
      <xdr:nvCxnSpPr>
        <xdr:cNvPr id="70" name="直線コネクタ 69"/>
        <xdr:cNvCxnSpPr/>
      </xdr:nvCxnSpPr>
      <xdr:spPr>
        <a:xfrm>
          <a:off x="1130300" y="6297041"/>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3747</xdr:rowOff>
    </xdr:from>
    <xdr:to>
      <xdr:col>6</xdr:col>
      <xdr:colOff>561975</xdr:colOff>
      <xdr:row>37</xdr:row>
      <xdr:rowOff>105347</xdr:rowOff>
    </xdr:to>
    <xdr:sp macro="" textlink="">
      <xdr:nvSpPr>
        <xdr:cNvPr id="80" name="円/楕円 79"/>
        <xdr:cNvSpPr/>
      </xdr:nvSpPr>
      <xdr:spPr>
        <a:xfrm>
          <a:off x="45847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90124</xdr:rowOff>
    </xdr:from>
    <xdr:ext cx="469744" cy="259045"/>
    <xdr:sp macro="" textlink="">
      <xdr:nvSpPr>
        <xdr:cNvPr id="81" name="議会費該当値テキスト"/>
        <xdr:cNvSpPr txBox="1"/>
      </xdr:nvSpPr>
      <xdr:spPr>
        <a:xfrm>
          <a:off x="4686300" y="62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160909</xdr:rowOff>
    </xdr:from>
    <xdr:to>
      <xdr:col>5</xdr:col>
      <xdr:colOff>409575</xdr:colOff>
      <xdr:row>37</xdr:row>
      <xdr:rowOff>91059</xdr:rowOff>
    </xdr:to>
    <xdr:sp macro="" textlink="">
      <xdr:nvSpPr>
        <xdr:cNvPr id="82" name="円/楕円 81"/>
        <xdr:cNvSpPr/>
      </xdr:nvSpPr>
      <xdr:spPr>
        <a:xfrm>
          <a:off x="3746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82186</xdr:rowOff>
    </xdr:from>
    <xdr:ext cx="469744" cy="259045"/>
    <xdr:sp macro="" textlink="">
      <xdr:nvSpPr>
        <xdr:cNvPr id="83" name="テキスト ボックス 82"/>
        <xdr:cNvSpPr txBox="1"/>
      </xdr:nvSpPr>
      <xdr:spPr>
        <a:xfrm>
          <a:off x="3562427"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159576</xdr:rowOff>
    </xdr:from>
    <xdr:to>
      <xdr:col>4</xdr:col>
      <xdr:colOff>206375</xdr:colOff>
      <xdr:row>37</xdr:row>
      <xdr:rowOff>89726</xdr:rowOff>
    </xdr:to>
    <xdr:sp macro="" textlink="">
      <xdr:nvSpPr>
        <xdr:cNvPr id="84" name="円/楕円 83"/>
        <xdr:cNvSpPr/>
      </xdr:nvSpPr>
      <xdr:spPr>
        <a:xfrm>
          <a:off x="2857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80853</xdr:rowOff>
    </xdr:from>
    <xdr:ext cx="469744" cy="259045"/>
    <xdr:sp macro="" textlink="">
      <xdr:nvSpPr>
        <xdr:cNvPr id="85" name="テキスト ボックス 84"/>
        <xdr:cNvSpPr txBox="1"/>
      </xdr:nvSpPr>
      <xdr:spPr>
        <a:xfrm>
          <a:off x="2673427"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161671</xdr:rowOff>
    </xdr:from>
    <xdr:to>
      <xdr:col>3</xdr:col>
      <xdr:colOff>3175</xdr:colOff>
      <xdr:row>37</xdr:row>
      <xdr:rowOff>91821</xdr:rowOff>
    </xdr:to>
    <xdr:sp macro="" textlink="">
      <xdr:nvSpPr>
        <xdr:cNvPr id="86" name="円/楕円 85"/>
        <xdr:cNvSpPr/>
      </xdr:nvSpPr>
      <xdr:spPr>
        <a:xfrm>
          <a:off x="1968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82948</xdr:rowOff>
    </xdr:from>
    <xdr:ext cx="469744" cy="259045"/>
    <xdr:sp macro="" textlink="">
      <xdr:nvSpPr>
        <xdr:cNvPr id="87" name="テキスト ボックス 86"/>
        <xdr:cNvSpPr txBox="1"/>
      </xdr:nvSpPr>
      <xdr:spPr>
        <a:xfrm>
          <a:off x="1784427" y="642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74041</xdr:rowOff>
    </xdr:from>
    <xdr:to>
      <xdr:col>1</xdr:col>
      <xdr:colOff>485775</xdr:colOff>
      <xdr:row>37</xdr:row>
      <xdr:rowOff>4191</xdr:rowOff>
    </xdr:to>
    <xdr:sp macro="" textlink="">
      <xdr:nvSpPr>
        <xdr:cNvPr id="88" name="円/楕円 87"/>
        <xdr:cNvSpPr/>
      </xdr:nvSpPr>
      <xdr:spPr>
        <a:xfrm>
          <a:off x="107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166768</xdr:rowOff>
    </xdr:from>
    <xdr:ext cx="469744" cy="259045"/>
    <xdr:sp macro="" textlink="">
      <xdr:nvSpPr>
        <xdr:cNvPr id="89" name="テキスト ボックス 88"/>
        <xdr:cNvSpPr txBox="1"/>
      </xdr:nvSpPr>
      <xdr:spPr>
        <a:xfrm>
          <a:off x="895427"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9099</xdr:rowOff>
    </xdr:from>
    <xdr:to>
      <xdr:col>6</xdr:col>
      <xdr:colOff>511175</xdr:colOff>
      <xdr:row>58</xdr:row>
      <xdr:rowOff>9854</xdr:rowOff>
    </xdr:to>
    <xdr:cxnSp macro="">
      <xdr:nvCxnSpPr>
        <xdr:cNvPr id="118" name="直線コネクタ 117"/>
        <xdr:cNvCxnSpPr/>
      </xdr:nvCxnSpPr>
      <xdr:spPr>
        <a:xfrm flipV="1">
          <a:off x="3797300" y="9953199"/>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9854</xdr:rowOff>
    </xdr:from>
    <xdr:to>
      <xdr:col>5</xdr:col>
      <xdr:colOff>358775</xdr:colOff>
      <xdr:row>58</xdr:row>
      <xdr:rowOff>22015</xdr:rowOff>
    </xdr:to>
    <xdr:cxnSp macro="">
      <xdr:nvCxnSpPr>
        <xdr:cNvPr id="121" name="直線コネクタ 120"/>
        <xdr:cNvCxnSpPr/>
      </xdr:nvCxnSpPr>
      <xdr:spPr>
        <a:xfrm flipV="1">
          <a:off x="2908300" y="9953954"/>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22015</xdr:rowOff>
    </xdr:from>
    <xdr:to>
      <xdr:col>4</xdr:col>
      <xdr:colOff>155575</xdr:colOff>
      <xdr:row>58</xdr:row>
      <xdr:rowOff>29696</xdr:rowOff>
    </xdr:to>
    <xdr:cxnSp macro="">
      <xdr:nvCxnSpPr>
        <xdr:cNvPr id="124" name="直線コネクタ 123"/>
        <xdr:cNvCxnSpPr/>
      </xdr:nvCxnSpPr>
      <xdr:spPr>
        <a:xfrm flipV="1">
          <a:off x="2019300" y="9966115"/>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11375</xdr:rowOff>
    </xdr:from>
    <xdr:to>
      <xdr:col>2</xdr:col>
      <xdr:colOff>638175</xdr:colOff>
      <xdr:row>58</xdr:row>
      <xdr:rowOff>29696</xdr:rowOff>
    </xdr:to>
    <xdr:cxnSp macro="">
      <xdr:nvCxnSpPr>
        <xdr:cNvPr id="127" name="直線コネクタ 126"/>
        <xdr:cNvCxnSpPr/>
      </xdr:nvCxnSpPr>
      <xdr:spPr>
        <a:xfrm>
          <a:off x="1130300" y="9955475"/>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129749</xdr:rowOff>
    </xdr:from>
    <xdr:to>
      <xdr:col>6</xdr:col>
      <xdr:colOff>561975</xdr:colOff>
      <xdr:row>58</xdr:row>
      <xdr:rowOff>59899</xdr:rowOff>
    </xdr:to>
    <xdr:sp macro="" textlink="">
      <xdr:nvSpPr>
        <xdr:cNvPr id="137" name="円/楕円 136"/>
        <xdr:cNvSpPr/>
      </xdr:nvSpPr>
      <xdr:spPr>
        <a:xfrm>
          <a:off x="4584700" y="99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152626</xdr:rowOff>
    </xdr:from>
    <xdr:ext cx="599010" cy="259045"/>
    <xdr:sp macro="" textlink="">
      <xdr:nvSpPr>
        <xdr:cNvPr id="138" name="総務費該当値テキスト"/>
        <xdr:cNvSpPr txBox="1"/>
      </xdr:nvSpPr>
      <xdr:spPr>
        <a:xfrm>
          <a:off x="4686300" y="97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130504</xdr:rowOff>
    </xdr:from>
    <xdr:to>
      <xdr:col>5</xdr:col>
      <xdr:colOff>409575</xdr:colOff>
      <xdr:row>58</xdr:row>
      <xdr:rowOff>60654</xdr:rowOff>
    </xdr:to>
    <xdr:sp macro="" textlink="">
      <xdr:nvSpPr>
        <xdr:cNvPr id="139" name="円/楕円 138"/>
        <xdr:cNvSpPr/>
      </xdr:nvSpPr>
      <xdr:spPr>
        <a:xfrm>
          <a:off x="3746500" y="99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77181</xdr:rowOff>
    </xdr:from>
    <xdr:ext cx="599010" cy="259045"/>
    <xdr:sp macro="" textlink="">
      <xdr:nvSpPr>
        <xdr:cNvPr id="140" name="テキスト ボックス 139"/>
        <xdr:cNvSpPr txBox="1"/>
      </xdr:nvSpPr>
      <xdr:spPr>
        <a:xfrm>
          <a:off x="3497794" y="967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142665</xdr:rowOff>
    </xdr:from>
    <xdr:to>
      <xdr:col>4</xdr:col>
      <xdr:colOff>206375</xdr:colOff>
      <xdr:row>58</xdr:row>
      <xdr:rowOff>72815</xdr:rowOff>
    </xdr:to>
    <xdr:sp macro="" textlink="">
      <xdr:nvSpPr>
        <xdr:cNvPr id="141" name="円/楕円 140"/>
        <xdr:cNvSpPr/>
      </xdr:nvSpPr>
      <xdr:spPr>
        <a:xfrm>
          <a:off x="2857500" y="99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89342</xdr:rowOff>
    </xdr:from>
    <xdr:ext cx="599010" cy="259045"/>
    <xdr:sp macro="" textlink="">
      <xdr:nvSpPr>
        <xdr:cNvPr id="142" name="テキスト ボックス 141"/>
        <xdr:cNvSpPr txBox="1"/>
      </xdr:nvSpPr>
      <xdr:spPr>
        <a:xfrm>
          <a:off x="2608794" y="969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150346</xdr:rowOff>
    </xdr:from>
    <xdr:to>
      <xdr:col>3</xdr:col>
      <xdr:colOff>3175</xdr:colOff>
      <xdr:row>58</xdr:row>
      <xdr:rowOff>80496</xdr:rowOff>
    </xdr:to>
    <xdr:sp macro="" textlink="">
      <xdr:nvSpPr>
        <xdr:cNvPr id="143" name="円/楕円 142"/>
        <xdr:cNvSpPr/>
      </xdr:nvSpPr>
      <xdr:spPr>
        <a:xfrm>
          <a:off x="1968500" y="99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71623</xdr:rowOff>
    </xdr:from>
    <xdr:ext cx="534377" cy="259045"/>
    <xdr:sp macro="" textlink="">
      <xdr:nvSpPr>
        <xdr:cNvPr id="144" name="テキスト ボックス 143"/>
        <xdr:cNvSpPr txBox="1"/>
      </xdr:nvSpPr>
      <xdr:spPr>
        <a:xfrm>
          <a:off x="1752111" y="1001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132025</xdr:rowOff>
    </xdr:from>
    <xdr:to>
      <xdr:col>1</xdr:col>
      <xdr:colOff>485775</xdr:colOff>
      <xdr:row>58</xdr:row>
      <xdr:rowOff>62175</xdr:rowOff>
    </xdr:to>
    <xdr:sp macro="" textlink="">
      <xdr:nvSpPr>
        <xdr:cNvPr id="145" name="円/楕円 144"/>
        <xdr:cNvSpPr/>
      </xdr:nvSpPr>
      <xdr:spPr>
        <a:xfrm>
          <a:off x="1079500" y="99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78702</xdr:rowOff>
    </xdr:from>
    <xdr:ext cx="599010" cy="259045"/>
    <xdr:sp macro="" textlink="">
      <xdr:nvSpPr>
        <xdr:cNvPr id="146" name="テキスト ボックス 145"/>
        <xdr:cNvSpPr txBox="1"/>
      </xdr:nvSpPr>
      <xdr:spPr>
        <a:xfrm>
          <a:off x="830794" y="967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166827</xdr:rowOff>
    </xdr:from>
    <xdr:to>
      <xdr:col>6</xdr:col>
      <xdr:colOff>511175</xdr:colOff>
      <xdr:row>78</xdr:row>
      <xdr:rowOff>9824</xdr:rowOff>
    </xdr:to>
    <xdr:cxnSp macro="">
      <xdr:nvCxnSpPr>
        <xdr:cNvPr id="176" name="直線コネクタ 175"/>
        <xdr:cNvCxnSpPr/>
      </xdr:nvCxnSpPr>
      <xdr:spPr>
        <a:xfrm flipV="1">
          <a:off x="3797300" y="13368477"/>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9824</xdr:rowOff>
    </xdr:from>
    <xdr:to>
      <xdr:col>5</xdr:col>
      <xdr:colOff>358775</xdr:colOff>
      <xdr:row>78</xdr:row>
      <xdr:rowOff>108451</xdr:rowOff>
    </xdr:to>
    <xdr:cxnSp macro="">
      <xdr:nvCxnSpPr>
        <xdr:cNvPr id="179" name="直線コネクタ 178"/>
        <xdr:cNvCxnSpPr/>
      </xdr:nvCxnSpPr>
      <xdr:spPr>
        <a:xfrm flipV="1">
          <a:off x="2908300" y="13382924"/>
          <a:ext cx="889000" cy="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79518</xdr:rowOff>
    </xdr:from>
    <xdr:to>
      <xdr:col>4</xdr:col>
      <xdr:colOff>155575</xdr:colOff>
      <xdr:row>78</xdr:row>
      <xdr:rowOff>108451</xdr:rowOff>
    </xdr:to>
    <xdr:cxnSp macro="">
      <xdr:nvCxnSpPr>
        <xdr:cNvPr id="182" name="直線コネクタ 181"/>
        <xdr:cNvCxnSpPr/>
      </xdr:nvCxnSpPr>
      <xdr:spPr>
        <a:xfrm>
          <a:off x="2019300" y="13452618"/>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75433</xdr:rowOff>
    </xdr:from>
    <xdr:to>
      <xdr:col>2</xdr:col>
      <xdr:colOff>638175</xdr:colOff>
      <xdr:row>78</xdr:row>
      <xdr:rowOff>79518</xdr:rowOff>
    </xdr:to>
    <xdr:cxnSp macro="">
      <xdr:nvCxnSpPr>
        <xdr:cNvPr id="185" name="直線コネクタ 184"/>
        <xdr:cNvCxnSpPr/>
      </xdr:nvCxnSpPr>
      <xdr:spPr>
        <a:xfrm>
          <a:off x="1130300" y="13448533"/>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116027</xdr:rowOff>
    </xdr:from>
    <xdr:to>
      <xdr:col>6</xdr:col>
      <xdr:colOff>561975</xdr:colOff>
      <xdr:row>78</xdr:row>
      <xdr:rowOff>46177</xdr:rowOff>
    </xdr:to>
    <xdr:sp macro="" textlink="">
      <xdr:nvSpPr>
        <xdr:cNvPr id="195" name="円/楕円 194"/>
        <xdr:cNvSpPr/>
      </xdr:nvSpPr>
      <xdr:spPr>
        <a:xfrm>
          <a:off x="45847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94454</xdr:rowOff>
    </xdr:from>
    <xdr:ext cx="599010" cy="259045"/>
    <xdr:sp macro="" textlink="">
      <xdr:nvSpPr>
        <xdr:cNvPr id="196" name="民生費該当値テキスト"/>
        <xdr:cNvSpPr txBox="1"/>
      </xdr:nvSpPr>
      <xdr:spPr>
        <a:xfrm>
          <a:off x="4686300" y="1329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130474</xdr:rowOff>
    </xdr:from>
    <xdr:to>
      <xdr:col>5</xdr:col>
      <xdr:colOff>409575</xdr:colOff>
      <xdr:row>78</xdr:row>
      <xdr:rowOff>60624</xdr:rowOff>
    </xdr:to>
    <xdr:sp macro="" textlink="">
      <xdr:nvSpPr>
        <xdr:cNvPr id="197" name="円/楕円 196"/>
        <xdr:cNvSpPr/>
      </xdr:nvSpPr>
      <xdr:spPr>
        <a:xfrm>
          <a:off x="3746500" y="133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51751</xdr:rowOff>
    </xdr:from>
    <xdr:ext cx="599010" cy="259045"/>
    <xdr:sp macro="" textlink="">
      <xdr:nvSpPr>
        <xdr:cNvPr id="198" name="テキスト ボックス 197"/>
        <xdr:cNvSpPr txBox="1"/>
      </xdr:nvSpPr>
      <xdr:spPr>
        <a:xfrm>
          <a:off x="3497794" y="13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57651</xdr:rowOff>
    </xdr:from>
    <xdr:to>
      <xdr:col>4</xdr:col>
      <xdr:colOff>206375</xdr:colOff>
      <xdr:row>78</xdr:row>
      <xdr:rowOff>159251</xdr:rowOff>
    </xdr:to>
    <xdr:sp macro="" textlink="">
      <xdr:nvSpPr>
        <xdr:cNvPr id="199" name="円/楕円 198"/>
        <xdr:cNvSpPr/>
      </xdr:nvSpPr>
      <xdr:spPr>
        <a:xfrm>
          <a:off x="2857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150378</xdr:rowOff>
    </xdr:from>
    <xdr:ext cx="599010" cy="259045"/>
    <xdr:sp macro="" textlink="">
      <xdr:nvSpPr>
        <xdr:cNvPr id="200" name="テキスト ボックス 199"/>
        <xdr:cNvSpPr txBox="1"/>
      </xdr:nvSpPr>
      <xdr:spPr>
        <a:xfrm>
          <a:off x="2608794" y="135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28718</xdr:rowOff>
    </xdr:from>
    <xdr:to>
      <xdr:col>3</xdr:col>
      <xdr:colOff>3175</xdr:colOff>
      <xdr:row>78</xdr:row>
      <xdr:rowOff>130318</xdr:rowOff>
    </xdr:to>
    <xdr:sp macro="" textlink="">
      <xdr:nvSpPr>
        <xdr:cNvPr id="201" name="円/楕円 200"/>
        <xdr:cNvSpPr/>
      </xdr:nvSpPr>
      <xdr:spPr>
        <a:xfrm>
          <a:off x="1968500" y="13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121445</xdr:rowOff>
    </xdr:from>
    <xdr:ext cx="599010" cy="259045"/>
    <xdr:sp macro="" textlink="">
      <xdr:nvSpPr>
        <xdr:cNvPr id="202" name="テキスト ボックス 201"/>
        <xdr:cNvSpPr txBox="1"/>
      </xdr:nvSpPr>
      <xdr:spPr>
        <a:xfrm>
          <a:off x="1719794" y="1349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24633</xdr:rowOff>
    </xdr:from>
    <xdr:to>
      <xdr:col>1</xdr:col>
      <xdr:colOff>485775</xdr:colOff>
      <xdr:row>78</xdr:row>
      <xdr:rowOff>126233</xdr:rowOff>
    </xdr:to>
    <xdr:sp macro="" textlink="">
      <xdr:nvSpPr>
        <xdr:cNvPr id="203" name="円/楕円 202"/>
        <xdr:cNvSpPr/>
      </xdr:nvSpPr>
      <xdr:spPr>
        <a:xfrm>
          <a:off x="1079500" y="133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117360</xdr:rowOff>
    </xdr:from>
    <xdr:ext cx="599010" cy="259045"/>
    <xdr:sp macro="" textlink="">
      <xdr:nvSpPr>
        <xdr:cNvPr id="204" name="テキスト ボックス 203"/>
        <xdr:cNvSpPr txBox="1"/>
      </xdr:nvSpPr>
      <xdr:spPr>
        <a:xfrm>
          <a:off x="830794" y="1349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152806</xdr:rowOff>
    </xdr:from>
    <xdr:to>
      <xdr:col>6</xdr:col>
      <xdr:colOff>511175</xdr:colOff>
      <xdr:row>96</xdr:row>
      <xdr:rowOff>5784</xdr:rowOff>
    </xdr:to>
    <xdr:cxnSp macro="">
      <xdr:nvCxnSpPr>
        <xdr:cNvPr id="235" name="直線コネクタ 234"/>
        <xdr:cNvCxnSpPr/>
      </xdr:nvCxnSpPr>
      <xdr:spPr>
        <a:xfrm>
          <a:off x="3797300" y="16440556"/>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152806</xdr:rowOff>
    </xdr:from>
    <xdr:to>
      <xdr:col>5</xdr:col>
      <xdr:colOff>358775</xdr:colOff>
      <xdr:row>96</xdr:row>
      <xdr:rowOff>24823</xdr:rowOff>
    </xdr:to>
    <xdr:cxnSp macro="">
      <xdr:nvCxnSpPr>
        <xdr:cNvPr id="238" name="直線コネクタ 237"/>
        <xdr:cNvCxnSpPr/>
      </xdr:nvCxnSpPr>
      <xdr:spPr>
        <a:xfrm flipV="1">
          <a:off x="2908300" y="16440556"/>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111114</xdr:rowOff>
    </xdr:from>
    <xdr:to>
      <xdr:col>4</xdr:col>
      <xdr:colOff>155575</xdr:colOff>
      <xdr:row>96</xdr:row>
      <xdr:rowOff>24823</xdr:rowOff>
    </xdr:to>
    <xdr:cxnSp macro="">
      <xdr:nvCxnSpPr>
        <xdr:cNvPr id="241" name="直線コネクタ 240"/>
        <xdr:cNvCxnSpPr/>
      </xdr:nvCxnSpPr>
      <xdr:spPr>
        <a:xfrm>
          <a:off x="2019300" y="16398864"/>
          <a:ext cx="889000" cy="8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108448</xdr:rowOff>
    </xdr:from>
    <xdr:to>
      <xdr:col>2</xdr:col>
      <xdr:colOff>638175</xdr:colOff>
      <xdr:row>95</xdr:row>
      <xdr:rowOff>111114</xdr:rowOff>
    </xdr:to>
    <xdr:cxnSp macro="">
      <xdr:nvCxnSpPr>
        <xdr:cNvPr id="244" name="直線コネクタ 243"/>
        <xdr:cNvCxnSpPr/>
      </xdr:nvCxnSpPr>
      <xdr:spPr>
        <a:xfrm>
          <a:off x="1130300" y="163961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126434</xdr:rowOff>
    </xdr:from>
    <xdr:to>
      <xdr:col>6</xdr:col>
      <xdr:colOff>561975</xdr:colOff>
      <xdr:row>96</xdr:row>
      <xdr:rowOff>56584</xdr:rowOff>
    </xdr:to>
    <xdr:sp macro="" textlink="">
      <xdr:nvSpPr>
        <xdr:cNvPr id="254" name="円/楕円 253"/>
        <xdr:cNvSpPr/>
      </xdr:nvSpPr>
      <xdr:spPr>
        <a:xfrm>
          <a:off x="4584700" y="164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149311</xdr:rowOff>
    </xdr:from>
    <xdr:ext cx="534377" cy="259045"/>
    <xdr:sp macro="" textlink="">
      <xdr:nvSpPr>
        <xdr:cNvPr id="255" name="衛生費該当値テキスト"/>
        <xdr:cNvSpPr txBox="1"/>
      </xdr:nvSpPr>
      <xdr:spPr>
        <a:xfrm>
          <a:off x="4686300" y="162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102006</xdr:rowOff>
    </xdr:from>
    <xdr:to>
      <xdr:col>5</xdr:col>
      <xdr:colOff>409575</xdr:colOff>
      <xdr:row>96</xdr:row>
      <xdr:rowOff>32156</xdr:rowOff>
    </xdr:to>
    <xdr:sp macro="" textlink="">
      <xdr:nvSpPr>
        <xdr:cNvPr id="256" name="円/楕円 255"/>
        <xdr:cNvSpPr/>
      </xdr:nvSpPr>
      <xdr:spPr>
        <a:xfrm>
          <a:off x="3746500" y="163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48683</xdr:rowOff>
    </xdr:from>
    <xdr:ext cx="534377" cy="259045"/>
    <xdr:sp macro="" textlink="">
      <xdr:nvSpPr>
        <xdr:cNvPr id="257" name="テキスト ボックス 256"/>
        <xdr:cNvSpPr txBox="1"/>
      </xdr:nvSpPr>
      <xdr:spPr>
        <a:xfrm>
          <a:off x="3530111" y="161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145473</xdr:rowOff>
    </xdr:from>
    <xdr:to>
      <xdr:col>4</xdr:col>
      <xdr:colOff>206375</xdr:colOff>
      <xdr:row>96</xdr:row>
      <xdr:rowOff>75623</xdr:rowOff>
    </xdr:to>
    <xdr:sp macro="" textlink="">
      <xdr:nvSpPr>
        <xdr:cNvPr id="258" name="円/楕円 257"/>
        <xdr:cNvSpPr/>
      </xdr:nvSpPr>
      <xdr:spPr>
        <a:xfrm>
          <a:off x="2857500" y="164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92150</xdr:rowOff>
    </xdr:from>
    <xdr:ext cx="534377" cy="259045"/>
    <xdr:sp macro="" textlink="">
      <xdr:nvSpPr>
        <xdr:cNvPr id="259" name="テキスト ボックス 258"/>
        <xdr:cNvSpPr txBox="1"/>
      </xdr:nvSpPr>
      <xdr:spPr>
        <a:xfrm>
          <a:off x="2641111" y="16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60314</xdr:rowOff>
    </xdr:from>
    <xdr:to>
      <xdr:col>3</xdr:col>
      <xdr:colOff>3175</xdr:colOff>
      <xdr:row>95</xdr:row>
      <xdr:rowOff>161914</xdr:rowOff>
    </xdr:to>
    <xdr:sp macro="" textlink="">
      <xdr:nvSpPr>
        <xdr:cNvPr id="260" name="円/楕円 259"/>
        <xdr:cNvSpPr/>
      </xdr:nvSpPr>
      <xdr:spPr>
        <a:xfrm>
          <a:off x="1968500" y="163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6991</xdr:rowOff>
    </xdr:from>
    <xdr:ext cx="534377" cy="259045"/>
    <xdr:sp macro="" textlink="">
      <xdr:nvSpPr>
        <xdr:cNvPr id="261" name="テキスト ボックス 260"/>
        <xdr:cNvSpPr txBox="1"/>
      </xdr:nvSpPr>
      <xdr:spPr>
        <a:xfrm>
          <a:off x="1752111" y="1612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57648</xdr:rowOff>
    </xdr:from>
    <xdr:to>
      <xdr:col>1</xdr:col>
      <xdr:colOff>485775</xdr:colOff>
      <xdr:row>95</xdr:row>
      <xdr:rowOff>159248</xdr:rowOff>
    </xdr:to>
    <xdr:sp macro="" textlink="">
      <xdr:nvSpPr>
        <xdr:cNvPr id="262" name="円/楕円 261"/>
        <xdr:cNvSpPr/>
      </xdr:nvSpPr>
      <xdr:spPr>
        <a:xfrm>
          <a:off x="1079500" y="163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4325</xdr:rowOff>
    </xdr:from>
    <xdr:ext cx="534377" cy="259045"/>
    <xdr:sp macro="" textlink="">
      <xdr:nvSpPr>
        <xdr:cNvPr id="263" name="テキスト ボックス 262"/>
        <xdr:cNvSpPr txBox="1"/>
      </xdr:nvSpPr>
      <xdr:spPr>
        <a:xfrm>
          <a:off x="863111" y="1612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33147</xdr:rowOff>
    </xdr:from>
    <xdr:to>
      <xdr:col>15</xdr:col>
      <xdr:colOff>180975</xdr:colOff>
      <xdr:row>38</xdr:row>
      <xdr:rowOff>158877</xdr:rowOff>
    </xdr:to>
    <xdr:cxnSp macro="">
      <xdr:nvCxnSpPr>
        <xdr:cNvPr id="292" name="直線コネクタ 291"/>
        <xdr:cNvCxnSpPr/>
      </xdr:nvCxnSpPr>
      <xdr:spPr>
        <a:xfrm>
          <a:off x="9639300" y="6548247"/>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94107</xdr:rowOff>
    </xdr:from>
    <xdr:to>
      <xdr:col>14</xdr:col>
      <xdr:colOff>28575</xdr:colOff>
      <xdr:row>38</xdr:row>
      <xdr:rowOff>33147</xdr:rowOff>
    </xdr:to>
    <xdr:cxnSp macro="">
      <xdr:nvCxnSpPr>
        <xdr:cNvPr id="295" name="直線コネクタ 294"/>
        <xdr:cNvCxnSpPr/>
      </xdr:nvCxnSpPr>
      <xdr:spPr>
        <a:xfrm>
          <a:off x="8750300" y="6437757"/>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94107</xdr:rowOff>
    </xdr:from>
    <xdr:to>
      <xdr:col>12</xdr:col>
      <xdr:colOff>511175</xdr:colOff>
      <xdr:row>38</xdr:row>
      <xdr:rowOff>3048</xdr:rowOff>
    </xdr:to>
    <xdr:cxnSp macro="">
      <xdr:nvCxnSpPr>
        <xdr:cNvPr id="298" name="直線コネクタ 297"/>
        <xdr:cNvCxnSpPr/>
      </xdr:nvCxnSpPr>
      <xdr:spPr>
        <a:xfrm flipV="1">
          <a:off x="7861300" y="643775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116459</xdr:rowOff>
    </xdr:from>
    <xdr:to>
      <xdr:col>11</xdr:col>
      <xdr:colOff>307975</xdr:colOff>
      <xdr:row>38</xdr:row>
      <xdr:rowOff>3048</xdr:rowOff>
    </xdr:to>
    <xdr:cxnSp macro="">
      <xdr:nvCxnSpPr>
        <xdr:cNvPr id="301" name="直線コネクタ 300"/>
        <xdr:cNvCxnSpPr/>
      </xdr:nvCxnSpPr>
      <xdr:spPr>
        <a:xfrm>
          <a:off x="6972300" y="6117209"/>
          <a:ext cx="889000" cy="4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108077</xdr:rowOff>
    </xdr:from>
    <xdr:to>
      <xdr:col>15</xdr:col>
      <xdr:colOff>231775</xdr:colOff>
      <xdr:row>39</xdr:row>
      <xdr:rowOff>38227</xdr:rowOff>
    </xdr:to>
    <xdr:sp macro="" textlink="">
      <xdr:nvSpPr>
        <xdr:cNvPr id="311" name="円/楕円 310"/>
        <xdr:cNvSpPr/>
      </xdr:nvSpPr>
      <xdr:spPr>
        <a:xfrm>
          <a:off x="10426700" y="66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153797</xdr:rowOff>
    </xdr:from>
    <xdr:to>
      <xdr:col>14</xdr:col>
      <xdr:colOff>79375</xdr:colOff>
      <xdr:row>38</xdr:row>
      <xdr:rowOff>83947</xdr:rowOff>
    </xdr:to>
    <xdr:sp macro="" textlink="">
      <xdr:nvSpPr>
        <xdr:cNvPr id="313" name="円/楕円 312"/>
        <xdr:cNvSpPr/>
      </xdr:nvSpPr>
      <xdr:spPr>
        <a:xfrm>
          <a:off x="9588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75074</xdr:rowOff>
    </xdr:from>
    <xdr:ext cx="469744" cy="259045"/>
    <xdr:sp macro="" textlink="">
      <xdr:nvSpPr>
        <xdr:cNvPr id="314" name="テキスト ボックス 313"/>
        <xdr:cNvSpPr txBox="1"/>
      </xdr:nvSpPr>
      <xdr:spPr>
        <a:xfrm>
          <a:off x="9404427" y="65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43307</xdr:rowOff>
    </xdr:from>
    <xdr:to>
      <xdr:col>12</xdr:col>
      <xdr:colOff>561975</xdr:colOff>
      <xdr:row>37</xdr:row>
      <xdr:rowOff>144907</xdr:rowOff>
    </xdr:to>
    <xdr:sp macro="" textlink="">
      <xdr:nvSpPr>
        <xdr:cNvPr id="315" name="円/楕円 314"/>
        <xdr:cNvSpPr/>
      </xdr:nvSpPr>
      <xdr:spPr>
        <a:xfrm>
          <a:off x="8699500" y="63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136034</xdr:rowOff>
    </xdr:from>
    <xdr:ext cx="469744" cy="259045"/>
    <xdr:sp macro="" textlink="">
      <xdr:nvSpPr>
        <xdr:cNvPr id="316" name="テキスト ボックス 315"/>
        <xdr:cNvSpPr txBox="1"/>
      </xdr:nvSpPr>
      <xdr:spPr>
        <a:xfrm>
          <a:off x="8515427" y="647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123698</xdr:rowOff>
    </xdr:from>
    <xdr:to>
      <xdr:col>11</xdr:col>
      <xdr:colOff>358775</xdr:colOff>
      <xdr:row>38</xdr:row>
      <xdr:rowOff>53848</xdr:rowOff>
    </xdr:to>
    <xdr:sp macro="" textlink="">
      <xdr:nvSpPr>
        <xdr:cNvPr id="317" name="円/楕円 316"/>
        <xdr:cNvSpPr/>
      </xdr:nvSpPr>
      <xdr:spPr>
        <a:xfrm>
          <a:off x="7810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44975</xdr:rowOff>
    </xdr:from>
    <xdr:ext cx="469744" cy="259045"/>
    <xdr:sp macro="" textlink="">
      <xdr:nvSpPr>
        <xdr:cNvPr id="318" name="テキスト ボックス 317"/>
        <xdr:cNvSpPr txBox="1"/>
      </xdr:nvSpPr>
      <xdr:spPr>
        <a:xfrm>
          <a:off x="76264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65659</xdr:rowOff>
    </xdr:from>
    <xdr:to>
      <xdr:col>10</xdr:col>
      <xdr:colOff>155575</xdr:colOff>
      <xdr:row>35</xdr:row>
      <xdr:rowOff>167259</xdr:rowOff>
    </xdr:to>
    <xdr:sp macro="" textlink="">
      <xdr:nvSpPr>
        <xdr:cNvPr id="319" name="円/楕円 318"/>
        <xdr:cNvSpPr/>
      </xdr:nvSpPr>
      <xdr:spPr>
        <a:xfrm>
          <a:off x="6921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12336</xdr:rowOff>
    </xdr:from>
    <xdr:ext cx="469744" cy="259045"/>
    <xdr:sp macro="" textlink="">
      <xdr:nvSpPr>
        <xdr:cNvPr id="320" name="テキスト ボックス 319"/>
        <xdr:cNvSpPr txBox="1"/>
      </xdr:nvSpPr>
      <xdr:spPr>
        <a:xfrm>
          <a:off x="6737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84909</xdr:rowOff>
    </xdr:from>
    <xdr:to>
      <xdr:col>15</xdr:col>
      <xdr:colOff>180975</xdr:colOff>
      <xdr:row>55</xdr:row>
      <xdr:rowOff>54761</xdr:rowOff>
    </xdr:to>
    <xdr:cxnSp macro="">
      <xdr:nvCxnSpPr>
        <xdr:cNvPr id="347" name="直線コネクタ 346"/>
        <xdr:cNvCxnSpPr/>
      </xdr:nvCxnSpPr>
      <xdr:spPr>
        <a:xfrm>
          <a:off x="9639300" y="9343209"/>
          <a:ext cx="838200" cy="1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84909</xdr:rowOff>
    </xdr:from>
    <xdr:to>
      <xdr:col>14</xdr:col>
      <xdr:colOff>28575</xdr:colOff>
      <xdr:row>55</xdr:row>
      <xdr:rowOff>117197</xdr:rowOff>
    </xdr:to>
    <xdr:cxnSp macro="">
      <xdr:nvCxnSpPr>
        <xdr:cNvPr id="350" name="直線コネクタ 349"/>
        <xdr:cNvCxnSpPr/>
      </xdr:nvCxnSpPr>
      <xdr:spPr>
        <a:xfrm flipV="1">
          <a:off x="8750300" y="9343209"/>
          <a:ext cx="889000" cy="2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117197</xdr:rowOff>
    </xdr:from>
    <xdr:to>
      <xdr:col>12</xdr:col>
      <xdr:colOff>511175</xdr:colOff>
      <xdr:row>56</xdr:row>
      <xdr:rowOff>25144</xdr:rowOff>
    </xdr:to>
    <xdr:cxnSp macro="">
      <xdr:nvCxnSpPr>
        <xdr:cNvPr id="353" name="直線コネクタ 352"/>
        <xdr:cNvCxnSpPr/>
      </xdr:nvCxnSpPr>
      <xdr:spPr>
        <a:xfrm flipV="1">
          <a:off x="7861300" y="9546947"/>
          <a:ext cx="889000" cy="7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25144</xdr:rowOff>
    </xdr:from>
    <xdr:to>
      <xdr:col>11</xdr:col>
      <xdr:colOff>307975</xdr:colOff>
      <xdr:row>56</xdr:row>
      <xdr:rowOff>28162</xdr:rowOff>
    </xdr:to>
    <xdr:cxnSp macro="">
      <xdr:nvCxnSpPr>
        <xdr:cNvPr id="356" name="直線コネクタ 355"/>
        <xdr:cNvCxnSpPr/>
      </xdr:nvCxnSpPr>
      <xdr:spPr>
        <a:xfrm flipV="1">
          <a:off x="6972300" y="962634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3961</xdr:rowOff>
    </xdr:from>
    <xdr:to>
      <xdr:col>15</xdr:col>
      <xdr:colOff>231775</xdr:colOff>
      <xdr:row>55</xdr:row>
      <xdr:rowOff>105561</xdr:rowOff>
    </xdr:to>
    <xdr:sp macro="" textlink="">
      <xdr:nvSpPr>
        <xdr:cNvPr id="366" name="円/楕円 365"/>
        <xdr:cNvSpPr/>
      </xdr:nvSpPr>
      <xdr:spPr>
        <a:xfrm>
          <a:off x="10426700" y="94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26838</xdr:rowOff>
    </xdr:from>
    <xdr:ext cx="534377" cy="259045"/>
    <xdr:sp macro="" textlink="">
      <xdr:nvSpPr>
        <xdr:cNvPr id="367" name="農林水産業費該当値テキスト"/>
        <xdr:cNvSpPr txBox="1"/>
      </xdr:nvSpPr>
      <xdr:spPr>
        <a:xfrm>
          <a:off x="10528300" y="92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34109</xdr:rowOff>
    </xdr:from>
    <xdr:to>
      <xdr:col>14</xdr:col>
      <xdr:colOff>79375</xdr:colOff>
      <xdr:row>54</xdr:row>
      <xdr:rowOff>135709</xdr:rowOff>
    </xdr:to>
    <xdr:sp macro="" textlink="">
      <xdr:nvSpPr>
        <xdr:cNvPr id="368" name="円/楕円 367"/>
        <xdr:cNvSpPr/>
      </xdr:nvSpPr>
      <xdr:spPr>
        <a:xfrm>
          <a:off x="9588500" y="92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152236</xdr:rowOff>
    </xdr:from>
    <xdr:ext cx="534377" cy="259045"/>
    <xdr:sp macro="" textlink="">
      <xdr:nvSpPr>
        <xdr:cNvPr id="369" name="テキスト ボックス 368"/>
        <xdr:cNvSpPr txBox="1"/>
      </xdr:nvSpPr>
      <xdr:spPr>
        <a:xfrm>
          <a:off x="9372111" y="90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66397</xdr:rowOff>
    </xdr:from>
    <xdr:to>
      <xdr:col>12</xdr:col>
      <xdr:colOff>561975</xdr:colOff>
      <xdr:row>55</xdr:row>
      <xdr:rowOff>167997</xdr:rowOff>
    </xdr:to>
    <xdr:sp macro="" textlink="">
      <xdr:nvSpPr>
        <xdr:cNvPr id="370" name="円/楕円 369"/>
        <xdr:cNvSpPr/>
      </xdr:nvSpPr>
      <xdr:spPr>
        <a:xfrm>
          <a:off x="8699500" y="94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13074</xdr:rowOff>
    </xdr:from>
    <xdr:ext cx="534377" cy="259045"/>
    <xdr:sp macro="" textlink="">
      <xdr:nvSpPr>
        <xdr:cNvPr id="371" name="テキスト ボックス 370"/>
        <xdr:cNvSpPr txBox="1"/>
      </xdr:nvSpPr>
      <xdr:spPr>
        <a:xfrm>
          <a:off x="8483111" y="92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145794</xdr:rowOff>
    </xdr:from>
    <xdr:to>
      <xdr:col>11</xdr:col>
      <xdr:colOff>358775</xdr:colOff>
      <xdr:row>56</xdr:row>
      <xdr:rowOff>75944</xdr:rowOff>
    </xdr:to>
    <xdr:sp macro="" textlink="">
      <xdr:nvSpPr>
        <xdr:cNvPr id="372" name="円/楕円 371"/>
        <xdr:cNvSpPr/>
      </xdr:nvSpPr>
      <xdr:spPr>
        <a:xfrm>
          <a:off x="7810500" y="95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92471</xdr:rowOff>
    </xdr:from>
    <xdr:ext cx="534377" cy="259045"/>
    <xdr:sp macro="" textlink="">
      <xdr:nvSpPr>
        <xdr:cNvPr id="373" name="テキスト ボックス 372"/>
        <xdr:cNvSpPr txBox="1"/>
      </xdr:nvSpPr>
      <xdr:spPr>
        <a:xfrm>
          <a:off x="7594111" y="93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148812</xdr:rowOff>
    </xdr:from>
    <xdr:to>
      <xdr:col>10</xdr:col>
      <xdr:colOff>155575</xdr:colOff>
      <xdr:row>56</xdr:row>
      <xdr:rowOff>78962</xdr:rowOff>
    </xdr:to>
    <xdr:sp macro="" textlink="">
      <xdr:nvSpPr>
        <xdr:cNvPr id="374" name="円/楕円 373"/>
        <xdr:cNvSpPr/>
      </xdr:nvSpPr>
      <xdr:spPr>
        <a:xfrm>
          <a:off x="6921500" y="95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95489</xdr:rowOff>
    </xdr:from>
    <xdr:ext cx="534377" cy="259045"/>
    <xdr:sp macro="" textlink="">
      <xdr:nvSpPr>
        <xdr:cNvPr id="375" name="テキスト ボックス 374"/>
        <xdr:cNvSpPr txBox="1"/>
      </xdr:nvSpPr>
      <xdr:spPr>
        <a:xfrm>
          <a:off x="6705111" y="93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39443</xdr:rowOff>
    </xdr:from>
    <xdr:to>
      <xdr:col>15</xdr:col>
      <xdr:colOff>180975</xdr:colOff>
      <xdr:row>78</xdr:row>
      <xdr:rowOff>61111</xdr:rowOff>
    </xdr:to>
    <xdr:cxnSp macro="">
      <xdr:nvCxnSpPr>
        <xdr:cNvPr id="406" name="直線コネクタ 405"/>
        <xdr:cNvCxnSpPr/>
      </xdr:nvCxnSpPr>
      <xdr:spPr>
        <a:xfrm flipV="1">
          <a:off x="9639300" y="13412543"/>
          <a:ext cx="8382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61111</xdr:rowOff>
    </xdr:from>
    <xdr:to>
      <xdr:col>14</xdr:col>
      <xdr:colOff>28575</xdr:colOff>
      <xdr:row>78</xdr:row>
      <xdr:rowOff>115436</xdr:rowOff>
    </xdr:to>
    <xdr:cxnSp macro="">
      <xdr:nvCxnSpPr>
        <xdr:cNvPr id="409" name="直線コネクタ 408"/>
        <xdr:cNvCxnSpPr/>
      </xdr:nvCxnSpPr>
      <xdr:spPr>
        <a:xfrm flipV="1">
          <a:off x="8750300" y="13434211"/>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115436</xdr:rowOff>
    </xdr:from>
    <xdr:to>
      <xdr:col>12</xdr:col>
      <xdr:colOff>511175</xdr:colOff>
      <xdr:row>78</xdr:row>
      <xdr:rowOff>126947</xdr:rowOff>
    </xdr:to>
    <xdr:cxnSp macro="">
      <xdr:nvCxnSpPr>
        <xdr:cNvPr id="412" name="直線コネクタ 411"/>
        <xdr:cNvCxnSpPr/>
      </xdr:nvCxnSpPr>
      <xdr:spPr>
        <a:xfrm flipV="1">
          <a:off x="7861300" y="13488536"/>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122555</xdr:rowOff>
    </xdr:from>
    <xdr:to>
      <xdr:col>11</xdr:col>
      <xdr:colOff>307975</xdr:colOff>
      <xdr:row>78</xdr:row>
      <xdr:rowOff>126947</xdr:rowOff>
    </xdr:to>
    <xdr:cxnSp macro="">
      <xdr:nvCxnSpPr>
        <xdr:cNvPr id="415" name="直線コネクタ 414"/>
        <xdr:cNvCxnSpPr/>
      </xdr:nvCxnSpPr>
      <xdr:spPr>
        <a:xfrm>
          <a:off x="6972300" y="13495655"/>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160093</xdr:rowOff>
    </xdr:from>
    <xdr:to>
      <xdr:col>15</xdr:col>
      <xdr:colOff>231775</xdr:colOff>
      <xdr:row>78</xdr:row>
      <xdr:rowOff>90243</xdr:rowOff>
    </xdr:to>
    <xdr:sp macro="" textlink="">
      <xdr:nvSpPr>
        <xdr:cNvPr id="425" name="円/楕円 424"/>
        <xdr:cNvSpPr/>
      </xdr:nvSpPr>
      <xdr:spPr>
        <a:xfrm>
          <a:off x="104267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138520</xdr:rowOff>
    </xdr:from>
    <xdr:ext cx="534377" cy="259045"/>
    <xdr:sp macro="" textlink="">
      <xdr:nvSpPr>
        <xdr:cNvPr id="426" name="商工費該当値テキスト"/>
        <xdr:cNvSpPr txBox="1"/>
      </xdr:nvSpPr>
      <xdr:spPr>
        <a:xfrm>
          <a:off x="10528300" y="133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10311</xdr:rowOff>
    </xdr:from>
    <xdr:to>
      <xdr:col>14</xdr:col>
      <xdr:colOff>79375</xdr:colOff>
      <xdr:row>78</xdr:row>
      <xdr:rowOff>111911</xdr:rowOff>
    </xdr:to>
    <xdr:sp macro="" textlink="">
      <xdr:nvSpPr>
        <xdr:cNvPr id="427" name="円/楕円 426"/>
        <xdr:cNvSpPr/>
      </xdr:nvSpPr>
      <xdr:spPr>
        <a:xfrm>
          <a:off x="9588500" y="133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103038</xdr:rowOff>
    </xdr:from>
    <xdr:ext cx="534377" cy="259045"/>
    <xdr:sp macro="" textlink="">
      <xdr:nvSpPr>
        <xdr:cNvPr id="428" name="テキスト ボックス 427"/>
        <xdr:cNvSpPr txBox="1"/>
      </xdr:nvSpPr>
      <xdr:spPr>
        <a:xfrm>
          <a:off x="9372111" y="134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64636</xdr:rowOff>
    </xdr:from>
    <xdr:to>
      <xdr:col>12</xdr:col>
      <xdr:colOff>561975</xdr:colOff>
      <xdr:row>78</xdr:row>
      <xdr:rowOff>166236</xdr:rowOff>
    </xdr:to>
    <xdr:sp macro="" textlink="">
      <xdr:nvSpPr>
        <xdr:cNvPr id="429" name="円/楕円 428"/>
        <xdr:cNvSpPr/>
      </xdr:nvSpPr>
      <xdr:spPr>
        <a:xfrm>
          <a:off x="8699500" y="134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157363</xdr:rowOff>
    </xdr:from>
    <xdr:ext cx="469744" cy="259045"/>
    <xdr:sp macro="" textlink="">
      <xdr:nvSpPr>
        <xdr:cNvPr id="430" name="テキスト ボックス 429"/>
        <xdr:cNvSpPr txBox="1"/>
      </xdr:nvSpPr>
      <xdr:spPr>
        <a:xfrm>
          <a:off x="8515427" y="135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76147</xdr:rowOff>
    </xdr:from>
    <xdr:to>
      <xdr:col>11</xdr:col>
      <xdr:colOff>358775</xdr:colOff>
      <xdr:row>79</xdr:row>
      <xdr:rowOff>6297</xdr:rowOff>
    </xdr:to>
    <xdr:sp macro="" textlink="">
      <xdr:nvSpPr>
        <xdr:cNvPr id="431" name="円/楕円 430"/>
        <xdr:cNvSpPr/>
      </xdr:nvSpPr>
      <xdr:spPr>
        <a:xfrm>
          <a:off x="7810500" y="134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168874</xdr:rowOff>
    </xdr:from>
    <xdr:ext cx="469744" cy="259045"/>
    <xdr:sp macro="" textlink="">
      <xdr:nvSpPr>
        <xdr:cNvPr id="432" name="テキスト ボックス 431"/>
        <xdr:cNvSpPr txBox="1"/>
      </xdr:nvSpPr>
      <xdr:spPr>
        <a:xfrm>
          <a:off x="7626427" y="135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71755</xdr:rowOff>
    </xdr:from>
    <xdr:to>
      <xdr:col>10</xdr:col>
      <xdr:colOff>155575</xdr:colOff>
      <xdr:row>79</xdr:row>
      <xdr:rowOff>1905</xdr:rowOff>
    </xdr:to>
    <xdr:sp macro="" textlink="">
      <xdr:nvSpPr>
        <xdr:cNvPr id="433" name="円/楕円 432"/>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164482</xdr:rowOff>
    </xdr:from>
    <xdr:ext cx="469744" cy="259045"/>
    <xdr:sp macro="" textlink="">
      <xdr:nvSpPr>
        <xdr:cNvPr id="434" name="テキスト ボックス 433"/>
        <xdr:cNvSpPr txBox="1"/>
      </xdr:nvSpPr>
      <xdr:spPr>
        <a:xfrm>
          <a:off x="6737427" y="1353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75634</xdr:rowOff>
    </xdr:from>
    <xdr:to>
      <xdr:col>15</xdr:col>
      <xdr:colOff>180975</xdr:colOff>
      <xdr:row>98</xdr:row>
      <xdr:rowOff>77112</xdr:rowOff>
    </xdr:to>
    <xdr:cxnSp macro="">
      <xdr:nvCxnSpPr>
        <xdr:cNvPr id="461" name="直線コネクタ 460"/>
        <xdr:cNvCxnSpPr/>
      </xdr:nvCxnSpPr>
      <xdr:spPr>
        <a:xfrm flipV="1">
          <a:off x="9639300" y="16877734"/>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77112</xdr:rowOff>
    </xdr:from>
    <xdr:to>
      <xdr:col>14</xdr:col>
      <xdr:colOff>28575</xdr:colOff>
      <xdr:row>98</xdr:row>
      <xdr:rowOff>78842</xdr:rowOff>
    </xdr:to>
    <xdr:cxnSp macro="">
      <xdr:nvCxnSpPr>
        <xdr:cNvPr id="464" name="直線コネクタ 463"/>
        <xdr:cNvCxnSpPr/>
      </xdr:nvCxnSpPr>
      <xdr:spPr>
        <a:xfrm flipV="1">
          <a:off x="8750300" y="1687921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78842</xdr:rowOff>
    </xdr:from>
    <xdr:to>
      <xdr:col>12</xdr:col>
      <xdr:colOff>511175</xdr:colOff>
      <xdr:row>98</xdr:row>
      <xdr:rowOff>86066</xdr:rowOff>
    </xdr:to>
    <xdr:cxnSp macro="">
      <xdr:nvCxnSpPr>
        <xdr:cNvPr id="467" name="直線コネクタ 466"/>
        <xdr:cNvCxnSpPr/>
      </xdr:nvCxnSpPr>
      <xdr:spPr>
        <a:xfrm flipV="1">
          <a:off x="7861300" y="16880942"/>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77881</xdr:rowOff>
    </xdr:from>
    <xdr:to>
      <xdr:col>11</xdr:col>
      <xdr:colOff>307975</xdr:colOff>
      <xdr:row>98</xdr:row>
      <xdr:rowOff>86066</xdr:rowOff>
    </xdr:to>
    <xdr:cxnSp macro="">
      <xdr:nvCxnSpPr>
        <xdr:cNvPr id="470" name="直線コネクタ 469"/>
        <xdr:cNvCxnSpPr/>
      </xdr:nvCxnSpPr>
      <xdr:spPr>
        <a:xfrm>
          <a:off x="6972300" y="16879981"/>
          <a:ext cx="889000" cy="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24834</xdr:rowOff>
    </xdr:from>
    <xdr:to>
      <xdr:col>15</xdr:col>
      <xdr:colOff>231775</xdr:colOff>
      <xdr:row>98</xdr:row>
      <xdr:rowOff>126434</xdr:rowOff>
    </xdr:to>
    <xdr:sp macro="" textlink="">
      <xdr:nvSpPr>
        <xdr:cNvPr id="480" name="円/楕円 479"/>
        <xdr:cNvSpPr/>
      </xdr:nvSpPr>
      <xdr:spPr>
        <a:xfrm>
          <a:off x="10426700" y="16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155661</xdr:rowOff>
    </xdr:from>
    <xdr:ext cx="534377" cy="259045"/>
    <xdr:sp macro="" textlink="">
      <xdr:nvSpPr>
        <xdr:cNvPr id="481" name="土木費該当値テキスト"/>
        <xdr:cNvSpPr txBox="1"/>
      </xdr:nvSpPr>
      <xdr:spPr>
        <a:xfrm>
          <a:off x="10528300" y="166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26312</xdr:rowOff>
    </xdr:from>
    <xdr:to>
      <xdr:col>14</xdr:col>
      <xdr:colOff>79375</xdr:colOff>
      <xdr:row>98</xdr:row>
      <xdr:rowOff>127912</xdr:rowOff>
    </xdr:to>
    <xdr:sp macro="" textlink="">
      <xdr:nvSpPr>
        <xdr:cNvPr id="482" name="円/楕円 481"/>
        <xdr:cNvSpPr/>
      </xdr:nvSpPr>
      <xdr:spPr>
        <a:xfrm>
          <a:off x="9588500" y="168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119039</xdr:rowOff>
    </xdr:from>
    <xdr:ext cx="534377" cy="259045"/>
    <xdr:sp macro="" textlink="">
      <xdr:nvSpPr>
        <xdr:cNvPr id="483" name="テキスト ボックス 482"/>
        <xdr:cNvSpPr txBox="1"/>
      </xdr:nvSpPr>
      <xdr:spPr>
        <a:xfrm>
          <a:off x="9372111" y="1692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28042</xdr:rowOff>
    </xdr:from>
    <xdr:to>
      <xdr:col>12</xdr:col>
      <xdr:colOff>561975</xdr:colOff>
      <xdr:row>98</xdr:row>
      <xdr:rowOff>129642</xdr:rowOff>
    </xdr:to>
    <xdr:sp macro="" textlink="">
      <xdr:nvSpPr>
        <xdr:cNvPr id="484" name="円/楕円 483"/>
        <xdr:cNvSpPr/>
      </xdr:nvSpPr>
      <xdr:spPr>
        <a:xfrm>
          <a:off x="8699500" y="168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146169</xdr:rowOff>
    </xdr:from>
    <xdr:ext cx="534377" cy="259045"/>
    <xdr:sp macro="" textlink="">
      <xdr:nvSpPr>
        <xdr:cNvPr id="485" name="テキスト ボックス 484"/>
        <xdr:cNvSpPr txBox="1"/>
      </xdr:nvSpPr>
      <xdr:spPr>
        <a:xfrm>
          <a:off x="8483111" y="166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35266</xdr:rowOff>
    </xdr:from>
    <xdr:to>
      <xdr:col>11</xdr:col>
      <xdr:colOff>358775</xdr:colOff>
      <xdr:row>98</xdr:row>
      <xdr:rowOff>136866</xdr:rowOff>
    </xdr:to>
    <xdr:sp macro="" textlink="">
      <xdr:nvSpPr>
        <xdr:cNvPr id="486" name="円/楕円 485"/>
        <xdr:cNvSpPr/>
      </xdr:nvSpPr>
      <xdr:spPr>
        <a:xfrm>
          <a:off x="7810500" y="168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153393</xdr:rowOff>
    </xdr:from>
    <xdr:ext cx="534377" cy="259045"/>
    <xdr:sp macro="" textlink="">
      <xdr:nvSpPr>
        <xdr:cNvPr id="487" name="テキスト ボックス 486"/>
        <xdr:cNvSpPr txBox="1"/>
      </xdr:nvSpPr>
      <xdr:spPr>
        <a:xfrm>
          <a:off x="7594111" y="166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27081</xdr:rowOff>
    </xdr:from>
    <xdr:to>
      <xdr:col>10</xdr:col>
      <xdr:colOff>155575</xdr:colOff>
      <xdr:row>98</xdr:row>
      <xdr:rowOff>128681</xdr:rowOff>
    </xdr:to>
    <xdr:sp macro="" textlink="">
      <xdr:nvSpPr>
        <xdr:cNvPr id="488" name="円/楕円 487"/>
        <xdr:cNvSpPr/>
      </xdr:nvSpPr>
      <xdr:spPr>
        <a:xfrm>
          <a:off x="6921500" y="168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145208</xdr:rowOff>
    </xdr:from>
    <xdr:ext cx="534377" cy="259045"/>
    <xdr:sp macro="" textlink="">
      <xdr:nvSpPr>
        <xdr:cNvPr id="489" name="テキスト ボックス 488"/>
        <xdr:cNvSpPr txBox="1"/>
      </xdr:nvSpPr>
      <xdr:spPr>
        <a:xfrm>
          <a:off x="6705111" y="166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64605</xdr:rowOff>
    </xdr:from>
    <xdr:to>
      <xdr:col>23</xdr:col>
      <xdr:colOff>517525</xdr:colOff>
      <xdr:row>37</xdr:row>
      <xdr:rowOff>71071</xdr:rowOff>
    </xdr:to>
    <xdr:cxnSp macro="">
      <xdr:nvCxnSpPr>
        <xdr:cNvPr id="520" name="直線コネクタ 519"/>
        <xdr:cNvCxnSpPr/>
      </xdr:nvCxnSpPr>
      <xdr:spPr>
        <a:xfrm>
          <a:off x="15481300" y="6408255"/>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64605</xdr:rowOff>
    </xdr:from>
    <xdr:to>
      <xdr:col>22</xdr:col>
      <xdr:colOff>365125</xdr:colOff>
      <xdr:row>37</xdr:row>
      <xdr:rowOff>103059</xdr:rowOff>
    </xdr:to>
    <xdr:cxnSp macro="">
      <xdr:nvCxnSpPr>
        <xdr:cNvPr id="523" name="直線コネクタ 522"/>
        <xdr:cNvCxnSpPr/>
      </xdr:nvCxnSpPr>
      <xdr:spPr>
        <a:xfrm flipV="1">
          <a:off x="14592300" y="6408255"/>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84656</xdr:rowOff>
    </xdr:from>
    <xdr:to>
      <xdr:col>21</xdr:col>
      <xdr:colOff>161925</xdr:colOff>
      <xdr:row>37</xdr:row>
      <xdr:rowOff>103059</xdr:rowOff>
    </xdr:to>
    <xdr:cxnSp macro="">
      <xdr:nvCxnSpPr>
        <xdr:cNvPr id="526" name="直線コネクタ 525"/>
        <xdr:cNvCxnSpPr/>
      </xdr:nvCxnSpPr>
      <xdr:spPr>
        <a:xfrm>
          <a:off x="13703300" y="6428306"/>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59853</xdr:rowOff>
    </xdr:from>
    <xdr:to>
      <xdr:col>19</xdr:col>
      <xdr:colOff>644525</xdr:colOff>
      <xdr:row>37</xdr:row>
      <xdr:rowOff>84656</xdr:rowOff>
    </xdr:to>
    <xdr:cxnSp macro="">
      <xdr:nvCxnSpPr>
        <xdr:cNvPr id="529" name="直線コネクタ 528"/>
        <xdr:cNvCxnSpPr/>
      </xdr:nvCxnSpPr>
      <xdr:spPr>
        <a:xfrm>
          <a:off x="12814300" y="640350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20271</xdr:rowOff>
    </xdr:from>
    <xdr:to>
      <xdr:col>23</xdr:col>
      <xdr:colOff>568325</xdr:colOff>
      <xdr:row>37</xdr:row>
      <xdr:rowOff>121871</xdr:rowOff>
    </xdr:to>
    <xdr:sp macro="" textlink="">
      <xdr:nvSpPr>
        <xdr:cNvPr id="539" name="円/楕円 538"/>
        <xdr:cNvSpPr/>
      </xdr:nvSpPr>
      <xdr:spPr>
        <a:xfrm>
          <a:off x="16268700" y="63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170148</xdr:rowOff>
    </xdr:from>
    <xdr:ext cx="534377" cy="259045"/>
    <xdr:sp macro="" textlink="">
      <xdr:nvSpPr>
        <xdr:cNvPr id="540" name="消防費該当値テキスト"/>
        <xdr:cNvSpPr txBox="1"/>
      </xdr:nvSpPr>
      <xdr:spPr>
        <a:xfrm>
          <a:off x="16370300" y="63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13805</xdr:rowOff>
    </xdr:from>
    <xdr:to>
      <xdr:col>22</xdr:col>
      <xdr:colOff>415925</xdr:colOff>
      <xdr:row>37</xdr:row>
      <xdr:rowOff>115405</xdr:rowOff>
    </xdr:to>
    <xdr:sp macro="" textlink="">
      <xdr:nvSpPr>
        <xdr:cNvPr id="541" name="円/楕円 540"/>
        <xdr:cNvSpPr/>
      </xdr:nvSpPr>
      <xdr:spPr>
        <a:xfrm>
          <a:off x="15430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106532</xdr:rowOff>
    </xdr:from>
    <xdr:ext cx="534377" cy="259045"/>
    <xdr:sp macro="" textlink="">
      <xdr:nvSpPr>
        <xdr:cNvPr id="542" name="テキスト ボックス 541"/>
        <xdr:cNvSpPr txBox="1"/>
      </xdr:nvSpPr>
      <xdr:spPr>
        <a:xfrm>
          <a:off x="15214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52259</xdr:rowOff>
    </xdr:from>
    <xdr:to>
      <xdr:col>21</xdr:col>
      <xdr:colOff>212725</xdr:colOff>
      <xdr:row>37</xdr:row>
      <xdr:rowOff>153859</xdr:rowOff>
    </xdr:to>
    <xdr:sp macro="" textlink="">
      <xdr:nvSpPr>
        <xdr:cNvPr id="543" name="円/楕円 542"/>
        <xdr:cNvSpPr/>
      </xdr:nvSpPr>
      <xdr:spPr>
        <a:xfrm>
          <a:off x="14541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144986</xdr:rowOff>
    </xdr:from>
    <xdr:ext cx="534377" cy="259045"/>
    <xdr:sp macro="" textlink="">
      <xdr:nvSpPr>
        <xdr:cNvPr id="544" name="テキスト ボックス 543"/>
        <xdr:cNvSpPr txBox="1"/>
      </xdr:nvSpPr>
      <xdr:spPr>
        <a:xfrm>
          <a:off x="14325111" y="64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33856</xdr:rowOff>
    </xdr:from>
    <xdr:to>
      <xdr:col>20</xdr:col>
      <xdr:colOff>9525</xdr:colOff>
      <xdr:row>37</xdr:row>
      <xdr:rowOff>135456</xdr:rowOff>
    </xdr:to>
    <xdr:sp macro="" textlink="">
      <xdr:nvSpPr>
        <xdr:cNvPr id="545" name="円/楕円 544"/>
        <xdr:cNvSpPr/>
      </xdr:nvSpPr>
      <xdr:spPr>
        <a:xfrm>
          <a:off x="13652500" y="63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126583</xdr:rowOff>
    </xdr:from>
    <xdr:ext cx="534377" cy="259045"/>
    <xdr:sp macro="" textlink="">
      <xdr:nvSpPr>
        <xdr:cNvPr id="546" name="テキスト ボックス 545"/>
        <xdr:cNvSpPr txBox="1"/>
      </xdr:nvSpPr>
      <xdr:spPr>
        <a:xfrm>
          <a:off x="13436111" y="64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9053</xdr:rowOff>
    </xdr:from>
    <xdr:to>
      <xdr:col>18</xdr:col>
      <xdr:colOff>492125</xdr:colOff>
      <xdr:row>37</xdr:row>
      <xdr:rowOff>110653</xdr:rowOff>
    </xdr:to>
    <xdr:sp macro="" textlink="">
      <xdr:nvSpPr>
        <xdr:cNvPr id="547" name="円/楕円 546"/>
        <xdr:cNvSpPr/>
      </xdr:nvSpPr>
      <xdr:spPr>
        <a:xfrm>
          <a:off x="12763500" y="63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127180</xdr:rowOff>
    </xdr:from>
    <xdr:ext cx="534377" cy="259045"/>
    <xdr:sp macro="" textlink="">
      <xdr:nvSpPr>
        <xdr:cNvPr id="548" name="テキスト ボックス 547"/>
        <xdr:cNvSpPr txBox="1"/>
      </xdr:nvSpPr>
      <xdr:spPr>
        <a:xfrm>
          <a:off x="12547111" y="61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157498</xdr:rowOff>
    </xdr:from>
    <xdr:to>
      <xdr:col>23</xdr:col>
      <xdr:colOff>517525</xdr:colOff>
      <xdr:row>57</xdr:row>
      <xdr:rowOff>32467</xdr:rowOff>
    </xdr:to>
    <xdr:cxnSp macro="">
      <xdr:nvCxnSpPr>
        <xdr:cNvPr id="579" name="直線コネクタ 578"/>
        <xdr:cNvCxnSpPr/>
      </xdr:nvCxnSpPr>
      <xdr:spPr>
        <a:xfrm>
          <a:off x="15481300" y="9758698"/>
          <a:ext cx="8382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157498</xdr:rowOff>
    </xdr:from>
    <xdr:to>
      <xdr:col>22</xdr:col>
      <xdr:colOff>365125</xdr:colOff>
      <xdr:row>57</xdr:row>
      <xdr:rowOff>26582</xdr:rowOff>
    </xdr:to>
    <xdr:cxnSp macro="">
      <xdr:nvCxnSpPr>
        <xdr:cNvPr id="582" name="直線コネクタ 581"/>
        <xdr:cNvCxnSpPr/>
      </xdr:nvCxnSpPr>
      <xdr:spPr>
        <a:xfrm flipV="1">
          <a:off x="14592300" y="9758698"/>
          <a:ext cx="889000" cy="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104260</xdr:rowOff>
    </xdr:from>
    <xdr:to>
      <xdr:col>21</xdr:col>
      <xdr:colOff>161925</xdr:colOff>
      <xdr:row>57</xdr:row>
      <xdr:rowOff>26582</xdr:rowOff>
    </xdr:to>
    <xdr:cxnSp macro="">
      <xdr:nvCxnSpPr>
        <xdr:cNvPr id="585" name="直線コネクタ 584"/>
        <xdr:cNvCxnSpPr/>
      </xdr:nvCxnSpPr>
      <xdr:spPr>
        <a:xfrm>
          <a:off x="13703300" y="9534010"/>
          <a:ext cx="889000" cy="26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104260</xdr:rowOff>
    </xdr:from>
    <xdr:to>
      <xdr:col>19</xdr:col>
      <xdr:colOff>644525</xdr:colOff>
      <xdr:row>57</xdr:row>
      <xdr:rowOff>14956</xdr:rowOff>
    </xdr:to>
    <xdr:cxnSp macro="">
      <xdr:nvCxnSpPr>
        <xdr:cNvPr id="588" name="直線コネクタ 587"/>
        <xdr:cNvCxnSpPr/>
      </xdr:nvCxnSpPr>
      <xdr:spPr>
        <a:xfrm flipV="1">
          <a:off x="12814300" y="9534010"/>
          <a:ext cx="889000" cy="2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153117</xdr:rowOff>
    </xdr:from>
    <xdr:to>
      <xdr:col>23</xdr:col>
      <xdr:colOff>568325</xdr:colOff>
      <xdr:row>57</xdr:row>
      <xdr:rowOff>83267</xdr:rowOff>
    </xdr:to>
    <xdr:sp macro="" textlink="">
      <xdr:nvSpPr>
        <xdr:cNvPr id="598" name="円/楕円 597"/>
        <xdr:cNvSpPr/>
      </xdr:nvSpPr>
      <xdr:spPr>
        <a:xfrm>
          <a:off x="16268700" y="97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4544</xdr:rowOff>
    </xdr:from>
    <xdr:ext cx="534377" cy="259045"/>
    <xdr:sp macro="" textlink="">
      <xdr:nvSpPr>
        <xdr:cNvPr id="599" name="教育費該当値テキスト"/>
        <xdr:cNvSpPr txBox="1"/>
      </xdr:nvSpPr>
      <xdr:spPr>
        <a:xfrm>
          <a:off x="16370300" y="9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106698</xdr:rowOff>
    </xdr:from>
    <xdr:to>
      <xdr:col>22</xdr:col>
      <xdr:colOff>415925</xdr:colOff>
      <xdr:row>57</xdr:row>
      <xdr:rowOff>36848</xdr:rowOff>
    </xdr:to>
    <xdr:sp macro="" textlink="">
      <xdr:nvSpPr>
        <xdr:cNvPr id="600" name="円/楕円 599"/>
        <xdr:cNvSpPr/>
      </xdr:nvSpPr>
      <xdr:spPr>
        <a:xfrm>
          <a:off x="15430500" y="97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53375</xdr:rowOff>
    </xdr:from>
    <xdr:ext cx="534377" cy="259045"/>
    <xdr:sp macro="" textlink="">
      <xdr:nvSpPr>
        <xdr:cNvPr id="601" name="テキスト ボックス 600"/>
        <xdr:cNvSpPr txBox="1"/>
      </xdr:nvSpPr>
      <xdr:spPr>
        <a:xfrm>
          <a:off x="15214111" y="94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147232</xdr:rowOff>
    </xdr:from>
    <xdr:to>
      <xdr:col>21</xdr:col>
      <xdr:colOff>212725</xdr:colOff>
      <xdr:row>57</xdr:row>
      <xdr:rowOff>77382</xdr:rowOff>
    </xdr:to>
    <xdr:sp macro="" textlink="">
      <xdr:nvSpPr>
        <xdr:cNvPr id="602" name="円/楕円 601"/>
        <xdr:cNvSpPr/>
      </xdr:nvSpPr>
      <xdr:spPr>
        <a:xfrm>
          <a:off x="14541500" y="97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93909</xdr:rowOff>
    </xdr:from>
    <xdr:ext cx="534377" cy="259045"/>
    <xdr:sp macro="" textlink="">
      <xdr:nvSpPr>
        <xdr:cNvPr id="603" name="テキスト ボックス 602"/>
        <xdr:cNvSpPr txBox="1"/>
      </xdr:nvSpPr>
      <xdr:spPr>
        <a:xfrm>
          <a:off x="14325111" y="95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53460</xdr:rowOff>
    </xdr:from>
    <xdr:to>
      <xdr:col>20</xdr:col>
      <xdr:colOff>9525</xdr:colOff>
      <xdr:row>55</xdr:row>
      <xdr:rowOff>155060</xdr:rowOff>
    </xdr:to>
    <xdr:sp macro="" textlink="">
      <xdr:nvSpPr>
        <xdr:cNvPr id="604" name="円/楕円 603"/>
        <xdr:cNvSpPr/>
      </xdr:nvSpPr>
      <xdr:spPr>
        <a:xfrm>
          <a:off x="13652500" y="94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137</xdr:rowOff>
    </xdr:from>
    <xdr:ext cx="599010" cy="259045"/>
    <xdr:sp macro="" textlink="">
      <xdr:nvSpPr>
        <xdr:cNvPr id="605" name="テキスト ボックス 604"/>
        <xdr:cNvSpPr txBox="1"/>
      </xdr:nvSpPr>
      <xdr:spPr>
        <a:xfrm>
          <a:off x="13403794" y="92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104,176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135606</xdr:rowOff>
    </xdr:from>
    <xdr:to>
      <xdr:col>18</xdr:col>
      <xdr:colOff>492125</xdr:colOff>
      <xdr:row>57</xdr:row>
      <xdr:rowOff>65756</xdr:rowOff>
    </xdr:to>
    <xdr:sp macro="" textlink="">
      <xdr:nvSpPr>
        <xdr:cNvPr id="606" name="円/楕円 605"/>
        <xdr:cNvSpPr/>
      </xdr:nvSpPr>
      <xdr:spPr>
        <a:xfrm>
          <a:off x="12763500" y="9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82283</xdr:rowOff>
    </xdr:from>
    <xdr:ext cx="534377" cy="259045"/>
    <xdr:sp macro="" textlink="">
      <xdr:nvSpPr>
        <xdr:cNvPr id="607" name="テキスト ボックス 606"/>
        <xdr:cNvSpPr txBox="1"/>
      </xdr:nvSpPr>
      <xdr:spPr>
        <a:xfrm>
          <a:off x="12547111" y="9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136413</xdr:rowOff>
    </xdr:from>
    <xdr:to>
      <xdr:col>23</xdr:col>
      <xdr:colOff>517525</xdr:colOff>
      <xdr:row>78</xdr:row>
      <xdr:rowOff>138283</xdr:rowOff>
    </xdr:to>
    <xdr:cxnSp macro="">
      <xdr:nvCxnSpPr>
        <xdr:cNvPr id="634" name="直線コネクタ 633"/>
        <xdr:cNvCxnSpPr/>
      </xdr:nvCxnSpPr>
      <xdr:spPr>
        <a:xfrm flipV="1">
          <a:off x="15481300" y="13509513"/>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138283</xdr:rowOff>
    </xdr:from>
    <xdr:to>
      <xdr:col>22</xdr:col>
      <xdr:colOff>365125</xdr:colOff>
      <xdr:row>78</xdr:row>
      <xdr:rowOff>138593</xdr:rowOff>
    </xdr:to>
    <xdr:cxnSp macro="">
      <xdr:nvCxnSpPr>
        <xdr:cNvPr id="637" name="直線コネクタ 636"/>
        <xdr:cNvCxnSpPr/>
      </xdr:nvCxnSpPr>
      <xdr:spPr>
        <a:xfrm flipV="1">
          <a:off x="14592300" y="13511383"/>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137071</xdr:rowOff>
    </xdr:from>
    <xdr:to>
      <xdr:col>21</xdr:col>
      <xdr:colOff>161925</xdr:colOff>
      <xdr:row>78</xdr:row>
      <xdr:rowOff>138593</xdr:rowOff>
    </xdr:to>
    <xdr:cxnSp macro="">
      <xdr:nvCxnSpPr>
        <xdr:cNvPr id="640" name="直線コネクタ 639"/>
        <xdr:cNvCxnSpPr/>
      </xdr:nvCxnSpPr>
      <xdr:spPr>
        <a:xfrm>
          <a:off x="13703300" y="13510171"/>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133381</xdr:rowOff>
    </xdr:from>
    <xdr:to>
      <xdr:col>19</xdr:col>
      <xdr:colOff>644525</xdr:colOff>
      <xdr:row>78</xdr:row>
      <xdr:rowOff>137071</xdr:rowOff>
    </xdr:to>
    <xdr:cxnSp macro="">
      <xdr:nvCxnSpPr>
        <xdr:cNvPr id="643" name="直線コネクタ 642"/>
        <xdr:cNvCxnSpPr/>
      </xdr:nvCxnSpPr>
      <xdr:spPr>
        <a:xfrm>
          <a:off x="12814300" y="1350648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85613</xdr:rowOff>
    </xdr:from>
    <xdr:to>
      <xdr:col>23</xdr:col>
      <xdr:colOff>568325</xdr:colOff>
      <xdr:row>79</xdr:row>
      <xdr:rowOff>15763</xdr:rowOff>
    </xdr:to>
    <xdr:sp macro="" textlink="">
      <xdr:nvSpPr>
        <xdr:cNvPr id="653" name="円/楕円 652"/>
        <xdr:cNvSpPr/>
      </xdr:nvSpPr>
      <xdr:spPr>
        <a:xfrm>
          <a:off x="16268700" y="134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87483</xdr:rowOff>
    </xdr:from>
    <xdr:to>
      <xdr:col>22</xdr:col>
      <xdr:colOff>415925</xdr:colOff>
      <xdr:row>79</xdr:row>
      <xdr:rowOff>17633</xdr:rowOff>
    </xdr:to>
    <xdr:sp macro="" textlink="">
      <xdr:nvSpPr>
        <xdr:cNvPr id="655" name="円/楕円 654"/>
        <xdr:cNvSpPr/>
      </xdr:nvSpPr>
      <xdr:spPr>
        <a:xfrm>
          <a:off x="15430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8760</xdr:rowOff>
    </xdr:from>
    <xdr:ext cx="378565" cy="259045"/>
    <xdr:sp macro="" textlink="">
      <xdr:nvSpPr>
        <xdr:cNvPr id="656" name="テキスト ボックス 655"/>
        <xdr:cNvSpPr txBox="1"/>
      </xdr:nvSpPr>
      <xdr:spPr>
        <a:xfrm>
          <a:off x="15292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87793</xdr:rowOff>
    </xdr:from>
    <xdr:to>
      <xdr:col>21</xdr:col>
      <xdr:colOff>212725</xdr:colOff>
      <xdr:row>79</xdr:row>
      <xdr:rowOff>17943</xdr:rowOff>
    </xdr:to>
    <xdr:sp macro="" textlink="">
      <xdr:nvSpPr>
        <xdr:cNvPr id="657" name="円/楕円 656"/>
        <xdr:cNvSpPr/>
      </xdr:nvSpPr>
      <xdr:spPr>
        <a:xfrm>
          <a:off x="14541500" y="134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9070</xdr:rowOff>
    </xdr:from>
    <xdr:ext cx="378565" cy="259045"/>
    <xdr:sp macro="" textlink="">
      <xdr:nvSpPr>
        <xdr:cNvPr id="658" name="テキスト ボックス 657"/>
        <xdr:cNvSpPr txBox="1"/>
      </xdr:nvSpPr>
      <xdr:spPr>
        <a:xfrm>
          <a:off x="14403017" y="13553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86271</xdr:rowOff>
    </xdr:from>
    <xdr:to>
      <xdr:col>20</xdr:col>
      <xdr:colOff>9525</xdr:colOff>
      <xdr:row>79</xdr:row>
      <xdr:rowOff>16421</xdr:rowOff>
    </xdr:to>
    <xdr:sp macro="" textlink="">
      <xdr:nvSpPr>
        <xdr:cNvPr id="659" name="円/楕円 658"/>
        <xdr:cNvSpPr/>
      </xdr:nvSpPr>
      <xdr:spPr>
        <a:xfrm>
          <a:off x="13652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7548</xdr:rowOff>
    </xdr:from>
    <xdr:ext cx="378565" cy="259045"/>
    <xdr:sp macro="" textlink="">
      <xdr:nvSpPr>
        <xdr:cNvPr id="660" name="テキスト ボックス 659"/>
        <xdr:cNvSpPr txBox="1"/>
      </xdr:nvSpPr>
      <xdr:spPr>
        <a:xfrm>
          <a:off x="13514017" y="1355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82581</xdr:rowOff>
    </xdr:from>
    <xdr:to>
      <xdr:col>18</xdr:col>
      <xdr:colOff>492125</xdr:colOff>
      <xdr:row>79</xdr:row>
      <xdr:rowOff>12731</xdr:rowOff>
    </xdr:to>
    <xdr:sp macro="" textlink="">
      <xdr:nvSpPr>
        <xdr:cNvPr id="661" name="円/楕円 660"/>
        <xdr:cNvSpPr/>
      </xdr:nvSpPr>
      <xdr:spPr>
        <a:xfrm>
          <a:off x="12763500" y="13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3858</xdr:rowOff>
    </xdr:from>
    <xdr:ext cx="469744" cy="259045"/>
    <xdr:sp macro="" textlink="">
      <xdr:nvSpPr>
        <xdr:cNvPr id="662" name="テキスト ボックス 661"/>
        <xdr:cNvSpPr txBox="1"/>
      </xdr:nvSpPr>
      <xdr:spPr>
        <a:xfrm>
          <a:off x="12579427" y="13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104491</xdr:rowOff>
    </xdr:from>
    <xdr:to>
      <xdr:col>23</xdr:col>
      <xdr:colOff>517525</xdr:colOff>
      <xdr:row>96</xdr:row>
      <xdr:rowOff>111509</xdr:rowOff>
    </xdr:to>
    <xdr:cxnSp macro="">
      <xdr:nvCxnSpPr>
        <xdr:cNvPr id="691" name="直線コネクタ 690"/>
        <xdr:cNvCxnSpPr/>
      </xdr:nvCxnSpPr>
      <xdr:spPr>
        <a:xfrm flipV="1">
          <a:off x="15481300" y="16563691"/>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111509</xdr:rowOff>
    </xdr:from>
    <xdr:to>
      <xdr:col>22</xdr:col>
      <xdr:colOff>365125</xdr:colOff>
      <xdr:row>96</xdr:row>
      <xdr:rowOff>118658</xdr:rowOff>
    </xdr:to>
    <xdr:cxnSp macro="">
      <xdr:nvCxnSpPr>
        <xdr:cNvPr id="694" name="直線コネクタ 693"/>
        <xdr:cNvCxnSpPr/>
      </xdr:nvCxnSpPr>
      <xdr:spPr>
        <a:xfrm flipV="1">
          <a:off x="14592300" y="16570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118658</xdr:rowOff>
    </xdr:from>
    <xdr:to>
      <xdr:col>21</xdr:col>
      <xdr:colOff>161925</xdr:colOff>
      <xdr:row>96</xdr:row>
      <xdr:rowOff>124396</xdr:rowOff>
    </xdr:to>
    <xdr:cxnSp macro="">
      <xdr:nvCxnSpPr>
        <xdr:cNvPr id="697" name="直線コネクタ 696"/>
        <xdr:cNvCxnSpPr/>
      </xdr:nvCxnSpPr>
      <xdr:spPr>
        <a:xfrm flipV="1">
          <a:off x="13703300" y="16577858"/>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124396</xdr:rowOff>
    </xdr:from>
    <xdr:to>
      <xdr:col>19</xdr:col>
      <xdr:colOff>644525</xdr:colOff>
      <xdr:row>97</xdr:row>
      <xdr:rowOff>19602</xdr:rowOff>
    </xdr:to>
    <xdr:cxnSp macro="">
      <xdr:nvCxnSpPr>
        <xdr:cNvPr id="700" name="直線コネクタ 699"/>
        <xdr:cNvCxnSpPr/>
      </xdr:nvCxnSpPr>
      <xdr:spPr>
        <a:xfrm flipV="1">
          <a:off x="12814300" y="16583596"/>
          <a:ext cx="889000" cy="6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53691</xdr:rowOff>
    </xdr:from>
    <xdr:to>
      <xdr:col>23</xdr:col>
      <xdr:colOff>568325</xdr:colOff>
      <xdr:row>96</xdr:row>
      <xdr:rowOff>155291</xdr:rowOff>
    </xdr:to>
    <xdr:sp macro="" textlink="">
      <xdr:nvSpPr>
        <xdr:cNvPr id="710" name="円/楕円 709"/>
        <xdr:cNvSpPr/>
      </xdr:nvSpPr>
      <xdr:spPr>
        <a:xfrm>
          <a:off x="162687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76568</xdr:rowOff>
    </xdr:from>
    <xdr:ext cx="599010" cy="259045"/>
    <xdr:sp macro="" textlink="">
      <xdr:nvSpPr>
        <xdr:cNvPr id="711" name="公債費該当値テキスト"/>
        <xdr:cNvSpPr txBox="1"/>
      </xdr:nvSpPr>
      <xdr:spPr>
        <a:xfrm>
          <a:off x="16370300" y="1636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60709</xdr:rowOff>
    </xdr:from>
    <xdr:to>
      <xdr:col>22</xdr:col>
      <xdr:colOff>415925</xdr:colOff>
      <xdr:row>96</xdr:row>
      <xdr:rowOff>162309</xdr:rowOff>
    </xdr:to>
    <xdr:sp macro="" textlink="">
      <xdr:nvSpPr>
        <xdr:cNvPr id="712" name="円/楕円 711"/>
        <xdr:cNvSpPr/>
      </xdr:nvSpPr>
      <xdr:spPr>
        <a:xfrm>
          <a:off x="15430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7386</xdr:rowOff>
    </xdr:from>
    <xdr:ext cx="599010" cy="259045"/>
    <xdr:sp macro="" textlink="">
      <xdr:nvSpPr>
        <xdr:cNvPr id="713" name="テキスト ボックス 712"/>
        <xdr:cNvSpPr txBox="1"/>
      </xdr:nvSpPr>
      <xdr:spPr>
        <a:xfrm>
          <a:off x="15181794"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67858</xdr:rowOff>
    </xdr:from>
    <xdr:to>
      <xdr:col>21</xdr:col>
      <xdr:colOff>212725</xdr:colOff>
      <xdr:row>96</xdr:row>
      <xdr:rowOff>169458</xdr:rowOff>
    </xdr:to>
    <xdr:sp macro="" textlink="">
      <xdr:nvSpPr>
        <xdr:cNvPr id="714" name="円/楕円 713"/>
        <xdr:cNvSpPr/>
      </xdr:nvSpPr>
      <xdr:spPr>
        <a:xfrm>
          <a:off x="14541500" y="165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14535</xdr:rowOff>
    </xdr:from>
    <xdr:ext cx="599010" cy="259045"/>
    <xdr:sp macro="" textlink="">
      <xdr:nvSpPr>
        <xdr:cNvPr id="715" name="テキスト ボックス 714"/>
        <xdr:cNvSpPr txBox="1"/>
      </xdr:nvSpPr>
      <xdr:spPr>
        <a:xfrm>
          <a:off x="14292794" y="163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73596</xdr:rowOff>
    </xdr:from>
    <xdr:to>
      <xdr:col>20</xdr:col>
      <xdr:colOff>9525</xdr:colOff>
      <xdr:row>97</xdr:row>
      <xdr:rowOff>3746</xdr:rowOff>
    </xdr:to>
    <xdr:sp macro="" textlink="">
      <xdr:nvSpPr>
        <xdr:cNvPr id="716" name="円/楕円 715"/>
        <xdr:cNvSpPr/>
      </xdr:nvSpPr>
      <xdr:spPr>
        <a:xfrm>
          <a:off x="13652500" y="165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20273</xdr:rowOff>
    </xdr:from>
    <xdr:ext cx="599010" cy="259045"/>
    <xdr:sp macro="" textlink="">
      <xdr:nvSpPr>
        <xdr:cNvPr id="717" name="テキスト ボックス 716"/>
        <xdr:cNvSpPr txBox="1"/>
      </xdr:nvSpPr>
      <xdr:spPr>
        <a:xfrm>
          <a:off x="13403794" y="1630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140252</xdr:rowOff>
    </xdr:from>
    <xdr:to>
      <xdr:col>18</xdr:col>
      <xdr:colOff>492125</xdr:colOff>
      <xdr:row>97</xdr:row>
      <xdr:rowOff>70402</xdr:rowOff>
    </xdr:to>
    <xdr:sp macro="" textlink="">
      <xdr:nvSpPr>
        <xdr:cNvPr id="718" name="円/楕円 717"/>
        <xdr:cNvSpPr/>
      </xdr:nvSpPr>
      <xdr:spPr>
        <a:xfrm>
          <a:off x="12763500" y="165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86929</xdr:rowOff>
    </xdr:from>
    <xdr:ext cx="534377" cy="259045"/>
    <xdr:sp macro="" textlink="">
      <xdr:nvSpPr>
        <xdr:cNvPr id="719" name="テキスト ボックス 718"/>
        <xdr:cNvSpPr txBox="1"/>
      </xdr:nvSpPr>
      <xdr:spPr>
        <a:xfrm>
          <a:off x="12547111" y="163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主な構成項目としては、農林水産業費と公債費が挙げられる。農林水産業費については、国庫補助事業を活用しながら、農地の有効活用や雇用の創出の観点から農業型企業の積極的な誘致を行っていることが主な要因である。公債費については、財政健全化のため近年実施している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大幅に行ったことにより、安定して推移している。余剰金については繰上償還を行うために減債基金に積み立てており、財政調整基金には運用益金のみの積立としたため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32768865</v>
      </c>
      <c r="BO4" s="379"/>
      <c r="BP4" s="379"/>
      <c r="BQ4" s="379"/>
      <c r="BR4" s="379"/>
      <c r="BS4" s="379"/>
      <c r="BT4" s="379"/>
      <c r="BU4" s="380"/>
      <c r="BV4" s="378">
        <v>33599457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31365693</v>
      </c>
      <c r="BO5" s="416"/>
      <c r="BP5" s="416"/>
      <c r="BQ5" s="416"/>
      <c r="BR5" s="416"/>
      <c r="BS5" s="416"/>
      <c r="BT5" s="416"/>
      <c r="BU5" s="417"/>
      <c r="BV5" s="415">
        <v>32589243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82.6</v>
      </c>
      <c r="CU5" s="413"/>
      <c r="CV5" s="413"/>
      <c r="CW5" s="413"/>
      <c r="CX5" s="413"/>
      <c r="CY5" s="413"/>
      <c r="CZ5" s="413"/>
      <c r="DA5" s="414"/>
      <c r="DB5" s="412">
        <v>85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1403172</v>
      </c>
      <c r="BO6" s="416"/>
      <c r="BP6" s="416"/>
      <c r="BQ6" s="416"/>
      <c r="BR6" s="416"/>
      <c r="BS6" s="416"/>
      <c r="BT6" s="416"/>
      <c r="BU6" s="417"/>
      <c r="BV6" s="415">
        <v>1010214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82.6</v>
      </c>
      <c r="CU6" s="453"/>
      <c r="CV6" s="453"/>
      <c r="CW6" s="453"/>
      <c r="CX6" s="453"/>
      <c r="CY6" s="453"/>
      <c r="CZ6" s="453"/>
      <c r="DA6" s="454"/>
      <c r="DB6" s="452">
        <v>85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199546</v>
      </c>
      <c r="BO7" s="416"/>
      <c r="BP7" s="416"/>
      <c r="BQ7" s="416"/>
      <c r="BR7" s="416"/>
      <c r="BS7" s="416"/>
      <c r="BT7" s="416"/>
      <c r="BU7" s="417"/>
      <c r="BV7" s="415">
        <v>147688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20358814</v>
      </c>
      <c r="CU7" s="416"/>
      <c r="CV7" s="416"/>
      <c r="CW7" s="416"/>
      <c r="CX7" s="416"/>
      <c r="CY7" s="416"/>
      <c r="CZ7" s="416"/>
      <c r="DA7" s="417"/>
      <c r="DB7" s="415">
        <v>20605471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1203626</v>
      </c>
      <c r="BO8" s="416"/>
      <c r="BP8" s="416"/>
      <c r="BQ8" s="416"/>
      <c r="BR8" s="416"/>
      <c r="BS8" s="416"/>
      <c r="BT8" s="416"/>
      <c r="BU8" s="417"/>
      <c r="BV8" s="415">
        <v>862526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0.44</v>
      </c>
      <c r="CU8" s="456"/>
      <c r="CV8" s="456"/>
      <c r="CW8" s="456"/>
      <c r="CX8" s="456"/>
      <c r="CY8" s="456"/>
      <c r="CZ8" s="456"/>
      <c r="DA8" s="457"/>
      <c r="DB8" s="455">
        <v>0.45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45111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341100</v>
      </c>
      <c r="BO9" s="416"/>
      <c r="BP9" s="416"/>
      <c r="BQ9" s="416"/>
      <c r="BR9" s="416"/>
      <c r="BS9" s="416"/>
      <c r="BT9" s="416"/>
      <c r="BU9" s="417"/>
      <c r="BV9" s="415">
        <v>-511334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22.8</v>
      </c>
      <c r="CU9" s="413"/>
      <c r="CV9" s="413"/>
      <c r="CW9" s="413"/>
      <c r="CX9" s="413"/>
      <c r="CY9" s="413"/>
      <c r="CZ9" s="413"/>
      <c r="DA9" s="414"/>
      <c r="DB9" s="412">
        <v>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46968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12657</v>
      </c>
      <c r="BO10" s="416"/>
      <c r="BP10" s="416"/>
      <c r="BQ10" s="416"/>
      <c r="BR10" s="416"/>
      <c r="BS10" s="416"/>
      <c r="BT10" s="416"/>
      <c r="BU10" s="417"/>
      <c r="BV10" s="415">
        <v>12906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2349560</v>
      </c>
      <c r="BO11" s="416"/>
      <c r="BP11" s="416"/>
      <c r="BQ11" s="416"/>
      <c r="BR11" s="416"/>
      <c r="BS11" s="416"/>
      <c r="BT11" s="416"/>
      <c r="BU11" s="417"/>
      <c r="BV11" s="415">
        <v>2011700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48065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101</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47549</v>
      </c>
      <c r="S13" s="497"/>
      <c r="T13" s="497"/>
      <c r="U13" s="497"/>
      <c r="V13" s="498"/>
      <c r="W13" s="431" t="s">
        <v>118</v>
      </c>
      <c r="X13" s="432"/>
      <c r="Y13" s="432"/>
      <c r="Z13" s="432"/>
      <c r="AA13" s="432"/>
      <c r="AB13" s="422"/>
      <c r="AC13" s="466">
        <v>3859</v>
      </c>
      <c r="AD13" s="467"/>
      <c r="AE13" s="467"/>
      <c r="AF13" s="467"/>
      <c r="AG13" s="506"/>
      <c r="AH13" s="466">
        <v>5221</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2703317</v>
      </c>
      <c r="BO13" s="416"/>
      <c r="BP13" s="416"/>
      <c r="BQ13" s="416"/>
      <c r="BR13" s="416"/>
      <c r="BS13" s="416"/>
      <c r="BT13" s="416"/>
      <c r="BU13" s="417"/>
      <c r="BV13" s="415">
        <v>1513272</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9.1</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48543</v>
      </c>
      <c r="S14" s="497"/>
      <c r="T14" s="497"/>
      <c r="U14" s="497"/>
      <c r="V14" s="498"/>
      <c r="W14" s="405"/>
      <c r="X14" s="406"/>
      <c r="Y14" s="406"/>
      <c r="Z14" s="406"/>
      <c r="AA14" s="406"/>
      <c r="AB14" s="395"/>
      <c r="AC14" s="499">
        <v>16.399999999999999</v>
      </c>
      <c r="AD14" s="500"/>
      <c r="AE14" s="500"/>
      <c r="AF14" s="500"/>
      <c r="AG14" s="501"/>
      <c r="AH14" s="499">
        <v>20</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5.0999999999999996</v>
      </c>
      <c r="CU14" s="511"/>
      <c r="CV14" s="511"/>
      <c r="CW14" s="511"/>
      <c r="CX14" s="511"/>
      <c r="CY14" s="511"/>
      <c r="CZ14" s="511"/>
      <c r="DA14" s="512"/>
      <c r="DB14" s="510">
        <v>26.9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48042</v>
      </c>
      <c r="S15" s="497"/>
      <c r="T15" s="497"/>
      <c r="U15" s="497"/>
      <c r="V15" s="498"/>
      <c r="W15" s="431" t="s">
        <v>124</v>
      </c>
      <c r="X15" s="432"/>
      <c r="Y15" s="432"/>
      <c r="Z15" s="432"/>
      <c r="AA15" s="432"/>
      <c r="AB15" s="422"/>
      <c r="AC15" s="466">
        <v>6157</v>
      </c>
      <c r="AD15" s="467"/>
      <c r="AE15" s="467"/>
      <c r="AF15" s="467"/>
      <c r="AG15" s="506"/>
      <c r="AH15" s="466">
        <v>7029</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6295043</v>
      </c>
      <c r="BO15" s="379"/>
      <c r="BP15" s="379"/>
      <c r="BQ15" s="379"/>
      <c r="BR15" s="379"/>
      <c r="BS15" s="379"/>
      <c r="BT15" s="379"/>
      <c r="BU15" s="380"/>
      <c r="BV15" s="378">
        <v>6217611</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26.2</v>
      </c>
      <c r="AD16" s="500"/>
      <c r="AE16" s="500"/>
      <c r="AF16" s="500"/>
      <c r="AG16" s="501"/>
      <c r="AH16" s="499">
        <v>26.9</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14526644</v>
      </c>
      <c r="BO16" s="416"/>
      <c r="BP16" s="416"/>
      <c r="BQ16" s="416"/>
      <c r="BR16" s="416"/>
      <c r="BS16" s="416"/>
      <c r="BT16" s="416"/>
      <c r="BU16" s="417"/>
      <c r="BV16" s="415">
        <v>13669519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13480</v>
      </c>
      <c r="AD17" s="467"/>
      <c r="AE17" s="467"/>
      <c r="AF17" s="467"/>
      <c r="AG17" s="506"/>
      <c r="AH17" s="466">
        <v>13798</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8038355</v>
      </c>
      <c r="BO17" s="416"/>
      <c r="BP17" s="416"/>
      <c r="BQ17" s="416"/>
      <c r="BR17" s="416"/>
      <c r="BS17" s="416"/>
      <c r="BT17" s="416"/>
      <c r="BU17" s="417"/>
      <c r="BV17" s="415">
        <v>8012317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602.48</v>
      </c>
      <c r="M18" s="528"/>
      <c r="N18" s="528"/>
      <c r="O18" s="528"/>
      <c r="P18" s="528"/>
      <c r="Q18" s="528"/>
      <c r="R18" s="529"/>
      <c r="S18" s="529"/>
      <c r="T18" s="529"/>
      <c r="U18" s="529"/>
      <c r="V18" s="530"/>
      <c r="W18" s="433"/>
      <c r="X18" s="434"/>
      <c r="Y18" s="434"/>
      <c r="Z18" s="434"/>
      <c r="AA18" s="434"/>
      <c r="AB18" s="425"/>
      <c r="AC18" s="531">
        <v>57.4</v>
      </c>
      <c r="AD18" s="532"/>
      <c r="AE18" s="532"/>
      <c r="AF18" s="532"/>
      <c r="AG18" s="533"/>
      <c r="AH18" s="531">
        <v>52.9</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16450800</v>
      </c>
      <c r="BO18" s="416"/>
      <c r="BP18" s="416"/>
      <c r="BQ18" s="416"/>
      <c r="BR18" s="416"/>
      <c r="BS18" s="416"/>
      <c r="BT18" s="416"/>
      <c r="BU18" s="417"/>
      <c r="BV18" s="415">
        <v>16576563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24402591</v>
      </c>
      <c r="BO19" s="416"/>
      <c r="BP19" s="416"/>
      <c r="BQ19" s="416"/>
      <c r="BR19" s="416"/>
      <c r="BS19" s="416"/>
      <c r="BT19" s="416"/>
      <c r="BU19" s="417"/>
      <c r="BV19" s="415">
        <v>23863114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18408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24420732</v>
      </c>
      <c r="BO23" s="416"/>
      <c r="BP23" s="416"/>
      <c r="BQ23" s="416"/>
      <c r="BR23" s="416"/>
      <c r="BS23" s="416"/>
      <c r="BT23" s="416"/>
      <c r="BU23" s="417"/>
      <c r="BV23" s="415">
        <v>27962209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8000</v>
      </c>
      <c r="R24" s="467"/>
      <c r="S24" s="467"/>
      <c r="T24" s="467"/>
      <c r="U24" s="467"/>
      <c r="V24" s="506"/>
      <c r="W24" s="561"/>
      <c r="X24" s="549"/>
      <c r="Y24" s="550"/>
      <c r="Z24" s="465" t="s">
        <v>147</v>
      </c>
      <c r="AA24" s="445"/>
      <c r="AB24" s="445"/>
      <c r="AC24" s="445"/>
      <c r="AD24" s="445"/>
      <c r="AE24" s="445"/>
      <c r="AF24" s="445"/>
      <c r="AG24" s="446"/>
      <c r="AH24" s="466">
        <v>480</v>
      </c>
      <c r="AI24" s="467"/>
      <c r="AJ24" s="467"/>
      <c r="AK24" s="467"/>
      <c r="AL24" s="506"/>
      <c r="AM24" s="466">
        <v>1508640</v>
      </c>
      <c r="AN24" s="467"/>
      <c r="AO24" s="467"/>
      <c r="AP24" s="467"/>
      <c r="AQ24" s="467"/>
      <c r="AR24" s="506"/>
      <c r="AS24" s="466">
        <v>3143</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13014649</v>
      </c>
      <c r="BO24" s="416"/>
      <c r="BP24" s="416"/>
      <c r="BQ24" s="416"/>
      <c r="BR24" s="416"/>
      <c r="BS24" s="416"/>
      <c r="BT24" s="416"/>
      <c r="BU24" s="417"/>
      <c r="BV24" s="415">
        <v>14924528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6300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1696147</v>
      </c>
      <c r="BO25" s="379"/>
      <c r="BP25" s="379"/>
      <c r="BQ25" s="379"/>
      <c r="BR25" s="379"/>
      <c r="BS25" s="379"/>
      <c r="BT25" s="379"/>
      <c r="BU25" s="380"/>
      <c r="BV25" s="378">
        <v>1856877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5700</v>
      </c>
      <c r="R26" s="467"/>
      <c r="S26" s="467"/>
      <c r="T26" s="467"/>
      <c r="U26" s="467"/>
      <c r="V26" s="506"/>
      <c r="W26" s="561"/>
      <c r="X26" s="549"/>
      <c r="Y26" s="550"/>
      <c r="Z26" s="465" t="s">
        <v>154</v>
      </c>
      <c r="AA26" s="571"/>
      <c r="AB26" s="571"/>
      <c r="AC26" s="571"/>
      <c r="AD26" s="571"/>
      <c r="AE26" s="571"/>
      <c r="AF26" s="571"/>
      <c r="AG26" s="572"/>
      <c r="AH26" s="466">
        <v>15</v>
      </c>
      <c r="AI26" s="467"/>
      <c r="AJ26" s="467"/>
      <c r="AK26" s="467"/>
      <c r="AL26" s="506"/>
      <c r="AM26" s="466">
        <v>41670</v>
      </c>
      <c r="AN26" s="467"/>
      <c r="AO26" s="467"/>
      <c r="AP26" s="467"/>
      <c r="AQ26" s="467"/>
      <c r="AR26" s="506"/>
      <c r="AS26" s="466">
        <v>2778</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3300</v>
      </c>
      <c r="R27" s="467"/>
      <c r="S27" s="467"/>
      <c r="T27" s="467"/>
      <c r="U27" s="467"/>
      <c r="V27" s="506"/>
      <c r="W27" s="561"/>
      <c r="X27" s="549"/>
      <c r="Y27" s="550"/>
      <c r="Z27" s="465" t="s">
        <v>157</v>
      </c>
      <c r="AA27" s="445"/>
      <c r="AB27" s="445"/>
      <c r="AC27" s="445"/>
      <c r="AD27" s="445"/>
      <c r="AE27" s="445"/>
      <c r="AF27" s="445"/>
      <c r="AG27" s="446"/>
      <c r="AH27" s="466">
        <v>35</v>
      </c>
      <c r="AI27" s="467"/>
      <c r="AJ27" s="467"/>
      <c r="AK27" s="467"/>
      <c r="AL27" s="506"/>
      <c r="AM27" s="466">
        <v>125114</v>
      </c>
      <c r="AN27" s="467"/>
      <c r="AO27" s="467"/>
      <c r="AP27" s="467"/>
      <c r="AQ27" s="467"/>
      <c r="AR27" s="506"/>
      <c r="AS27" s="466">
        <v>3575</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3000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4745053</v>
      </c>
      <c r="BO28" s="379"/>
      <c r="BP28" s="379"/>
      <c r="BQ28" s="379"/>
      <c r="BR28" s="379"/>
      <c r="BS28" s="379"/>
      <c r="BT28" s="379"/>
      <c r="BU28" s="380"/>
      <c r="BV28" s="378">
        <v>4732396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20</v>
      </c>
      <c r="M29" s="467"/>
      <c r="N29" s="467"/>
      <c r="O29" s="467"/>
      <c r="P29" s="506"/>
      <c r="Q29" s="466">
        <v>2800</v>
      </c>
      <c r="R29" s="467"/>
      <c r="S29" s="467"/>
      <c r="T29" s="467"/>
      <c r="U29" s="467"/>
      <c r="V29" s="506"/>
      <c r="W29" s="562"/>
      <c r="X29" s="563"/>
      <c r="Y29" s="564"/>
      <c r="Z29" s="465" t="s">
        <v>164</v>
      </c>
      <c r="AA29" s="445"/>
      <c r="AB29" s="445"/>
      <c r="AC29" s="445"/>
      <c r="AD29" s="445"/>
      <c r="AE29" s="445"/>
      <c r="AF29" s="445"/>
      <c r="AG29" s="446"/>
      <c r="AH29" s="466">
        <v>515</v>
      </c>
      <c r="AI29" s="467"/>
      <c r="AJ29" s="467"/>
      <c r="AK29" s="467"/>
      <c r="AL29" s="506"/>
      <c r="AM29" s="466">
        <v>1633754</v>
      </c>
      <c r="AN29" s="467"/>
      <c r="AO29" s="467"/>
      <c r="AP29" s="467"/>
      <c r="AQ29" s="467"/>
      <c r="AR29" s="506"/>
      <c r="AS29" s="466">
        <v>3172</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2128148</v>
      </c>
      <c r="BO29" s="416"/>
      <c r="BP29" s="416"/>
      <c r="BQ29" s="416"/>
      <c r="BR29" s="416"/>
      <c r="BS29" s="416"/>
      <c r="BT29" s="416"/>
      <c r="BU29" s="417"/>
      <c r="BV29" s="415">
        <v>2812832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9404681</v>
      </c>
      <c r="BO30" s="585"/>
      <c r="BP30" s="585"/>
      <c r="BQ30" s="585"/>
      <c r="BR30" s="585"/>
      <c r="BS30" s="585"/>
      <c r="BT30" s="585"/>
      <c r="BU30" s="586"/>
      <c r="BV30" s="584">
        <v>9205018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IF('各会計、関係団体の財政状況及び健全化判断比率'!B34="","",'各会計、関係団体の財政状況及び健全化判断比率'!B34)</f>
        <v>病院事業特別会計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山梨県市町村総合事務組合（一般会計）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北杜市農業振興公社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辺見診療所特別会計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山梨県市町村総合事務組合（電子化事業及び会館管理・研修事業特別会計）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おいしい学校</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白州診療所特別会計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農業集落排水事業特別会計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山梨県市町村総合事務組合（一般廃棄物最終処分場事業特別会計）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スパティオ小淵沢</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新エネルギー事業特別会計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山梨県市町村総合事務組合（交通災害共済事業特別会計）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居宅介護支援事業特別会計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IF('各会計、関係団体の財政状況及び健全化判断比率'!B39="","",'各会計、関係団体の財政状況及び健全化判断比率'!B39)</f>
        <v>土地開発事業特別会計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山梨県後期高齢者広域連合（一般会計）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7</v>
      </c>
      <c r="V39" s="596"/>
      <c r="W39" s="597" t="str">
        <f>IF('各会計、関係団体の財政状況及び健全化判断比率'!B33="","",'各会計、関係団体の財政状況及び健全化判断比率'!B33)</f>
        <v>後期高齢者医療特別会計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山梨県後期高齢者広域連合（特別会計）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峡北広域行政事務組合（一般会計）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峡北広域行政事務組合（常備消防特別会計）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峡北広域行政事務組合（ごみ処理特別会計）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峡北広域行政事務組合（し尿処理特別会計）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11.19</v>
      </c>
      <c r="G34" s="33">
        <v>11.5</v>
      </c>
      <c r="H34" s="33">
        <v>11.83</v>
      </c>
      <c r="I34" s="33">
        <v>12.09</v>
      </c>
      <c r="J34" s="34">
        <v>11.22</v>
      </c>
      <c r="K34" s="22"/>
      <c r="L34" s="22"/>
      <c r="M34" s="22"/>
      <c r="N34" s="22"/>
      <c r="O34" s="22"/>
      <c r="P34" s="22"/>
    </row>
    <row r="35" spans="1:16" ht="39" customHeight="1">
      <c r="A35" s="22"/>
      <c r="B35" s="35"/>
      <c r="C35" s="1175" t="s">
        <v>527</v>
      </c>
      <c r="D35" s="1176"/>
      <c r="E35" s="1177"/>
      <c r="F35" s="36">
        <v>2.69</v>
      </c>
      <c r="G35" s="37">
        <v>3.17</v>
      </c>
      <c r="H35" s="37">
        <v>6.61</v>
      </c>
      <c r="I35" s="37">
        <v>4.18</v>
      </c>
      <c r="J35" s="38">
        <v>5.91</v>
      </c>
      <c r="K35" s="22"/>
      <c r="L35" s="22"/>
      <c r="M35" s="22"/>
      <c r="N35" s="22"/>
      <c r="O35" s="22"/>
      <c r="P35" s="22"/>
    </row>
    <row r="36" spans="1:16" ht="39" customHeight="1">
      <c r="A36" s="22"/>
      <c r="B36" s="35"/>
      <c r="C36" s="1175" t="s">
        <v>528</v>
      </c>
      <c r="D36" s="1176"/>
      <c r="E36" s="1177"/>
      <c r="F36" s="36">
        <v>0.73</v>
      </c>
      <c r="G36" s="37">
        <v>1.02</v>
      </c>
      <c r="H36" s="37">
        <v>1.71</v>
      </c>
      <c r="I36" s="37">
        <v>1.68</v>
      </c>
      <c r="J36" s="38">
        <v>1.35</v>
      </c>
      <c r="K36" s="22"/>
      <c r="L36" s="22"/>
      <c r="M36" s="22"/>
      <c r="N36" s="22"/>
      <c r="O36" s="22"/>
      <c r="P36" s="22"/>
    </row>
    <row r="37" spans="1:16" ht="39" customHeight="1">
      <c r="A37" s="22"/>
      <c r="B37" s="35"/>
      <c r="C37" s="1175" t="s">
        <v>529</v>
      </c>
      <c r="D37" s="1176"/>
      <c r="E37" s="1177"/>
      <c r="F37" s="36">
        <v>0.09</v>
      </c>
      <c r="G37" s="37">
        <v>0.5</v>
      </c>
      <c r="H37" s="37">
        <v>0.33</v>
      </c>
      <c r="I37" s="37">
        <v>0.32</v>
      </c>
      <c r="J37" s="38">
        <v>0.68</v>
      </c>
      <c r="K37" s="22"/>
      <c r="L37" s="22"/>
      <c r="M37" s="22"/>
      <c r="N37" s="22"/>
      <c r="O37" s="22"/>
      <c r="P37" s="22"/>
    </row>
    <row r="38" spans="1:16" ht="39" customHeight="1">
      <c r="A38" s="22"/>
      <c r="B38" s="35"/>
      <c r="C38" s="1175" t="s">
        <v>530</v>
      </c>
      <c r="D38" s="1176"/>
      <c r="E38" s="1177"/>
      <c r="F38" s="36">
        <v>0.09</v>
      </c>
      <c r="G38" s="37">
        <v>0.09</v>
      </c>
      <c r="H38" s="37">
        <v>0.08</v>
      </c>
      <c r="I38" s="37">
        <v>0.08</v>
      </c>
      <c r="J38" s="38">
        <v>0.15</v>
      </c>
      <c r="K38" s="22"/>
      <c r="L38" s="22"/>
      <c r="M38" s="22"/>
      <c r="N38" s="22"/>
      <c r="O38" s="22"/>
      <c r="P38" s="22"/>
    </row>
    <row r="39" spans="1:16" ht="39" customHeight="1">
      <c r="A39" s="22"/>
      <c r="B39" s="35"/>
      <c r="C39" s="1175" t="s">
        <v>531</v>
      </c>
      <c r="D39" s="1176"/>
      <c r="E39" s="1177"/>
      <c r="F39" s="36">
        <v>0.1</v>
      </c>
      <c r="G39" s="37">
        <v>0.26</v>
      </c>
      <c r="H39" s="37">
        <v>0.09</v>
      </c>
      <c r="I39" s="37">
        <v>0.06</v>
      </c>
      <c r="J39" s="38">
        <v>0.11</v>
      </c>
      <c r="K39" s="22"/>
      <c r="L39" s="22"/>
      <c r="M39" s="22"/>
      <c r="N39" s="22"/>
      <c r="O39" s="22"/>
      <c r="P39" s="22"/>
    </row>
    <row r="40" spans="1:16" ht="39" customHeight="1">
      <c r="A40" s="22"/>
      <c r="B40" s="35"/>
      <c r="C40" s="1175" t="s">
        <v>532</v>
      </c>
      <c r="D40" s="1176"/>
      <c r="E40" s="1177"/>
      <c r="F40" s="36">
        <v>0.09</v>
      </c>
      <c r="G40" s="37">
        <v>7.0000000000000007E-2</v>
      </c>
      <c r="H40" s="37">
        <v>0.05</v>
      </c>
      <c r="I40" s="37">
        <v>0.05</v>
      </c>
      <c r="J40" s="38">
        <v>0.09</v>
      </c>
      <c r="K40" s="22"/>
      <c r="L40" s="22"/>
      <c r="M40" s="22"/>
      <c r="N40" s="22"/>
      <c r="O40" s="22"/>
      <c r="P40" s="22"/>
    </row>
    <row r="41" spans="1:16" ht="39" customHeight="1">
      <c r="A41" s="22"/>
      <c r="B41" s="35"/>
      <c r="C41" s="1175" t="s">
        <v>533</v>
      </c>
      <c r="D41" s="1176"/>
      <c r="E41" s="1177"/>
      <c r="F41" s="36">
        <v>0.09</v>
      </c>
      <c r="G41" s="37">
        <v>0.16</v>
      </c>
      <c r="H41" s="37">
        <v>0.27</v>
      </c>
      <c r="I41" s="37">
        <v>0.08</v>
      </c>
      <c r="J41" s="38">
        <v>0.09</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0.38</v>
      </c>
      <c r="G43" s="42">
        <v>0.52</v>
      </c>
      <c r="H43" s="42">
        <v>0.32</v>
      </c>
      <c r="I43" s="42">
        <v>0.34</v>
      </c>
      <c r="J43" s="43">
        <v>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4368</v>
      </c>
      <c r="L45" s="60">
        <v>4125</v>
      </c>
      <c r="M45" s="60">
        <v>4056</v>
      </c>
      <c r="N45" s="60">
        <v>3667</v>
      </c>
      <c r="O45" s="61">
        <v>3382</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2313</v>
      </c>
      <c r="L48" s="64">
        <v>2274</v>
      </c>
      <c r="M48" s="64">
        <v>2282</v>
      </c>
      <c r="N48" s="64">
        <v>2295</v>
      </c>
      <c r="O48" s="65">
        <v>2271</v>
      </c>
      <c r="P48" s="48"/>
      <c r="Q48" s="48"/>
      <c r="R48" s="48"/>
      <c r="S48" s="48"/>
      <c r="T48" s="48"/>
      <c r="U48" s="48"/>
    </row>
    <row r="49" spans="1:21" ht="30.75" customHeight="1">
      <c r="A49" s="48"/>
      <c r="B49" s="1193"/>
      <c r="C49" s="1194"/>
      <c r="D49" s="62"/>
      <c r="E49" s="1185" t="s">
        <v>15</v>
      </c>
      <c r="F49" s="1185"/>
      <c r="G49" s="1185"/>
      <c r="H49" s="1185"/>
      <c r="I49" s="1185"/>
      <c r="J49" s="1186"/>
      <c r="K49" s="63">
        <v>231</v>
      </c>
      <c r="L49" s="64">
        <v>227</v>
      </c>
      <c r="M49" s="64">
        <v>214</v>
      </c>
      <c r="N49" s="64">
        <v>179</v>
      </c>
      <c r="O49" s="65">
        <v>185</v>
      </c>
      <c r="P49" s="48"/>
      <c r="Q49" s="48"/>
      <c r="R49" s="48"/>
      <c r="S49" s="48"/>
      <c r="T49" s="48"/>
      <c r="U49" s="48"/>
    </row>
    <row r="50" spans="1:21" ht="30.75" customHeight="1">
      <c r="A50" s="48"/>
      <c r="B50" s="1193"/>
      <c r="C50" s="1194"/>
      <c r="D50" s="62"/>
      <c r="E50" s="1185" t="s">
        <v>16</v>
      </c>
      <c r="F50" s="1185"/>
      <c r="G50" s="1185"/>
      <c r="H50" s="1185"/>
      <c r="I50" s="1185"/>
      <c r="J50" s="1186"/>
      <c r="K50" s="63">
        <v>1</v>
      </c>
      <c r="L50" s="64">
        <v>1</v>
      </c>
      <c r="M50" s="64">
        <v>0</v>
      </c>
      <c r="N50" s="64">
        <v>0</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4570</v>
      </c>
      <c r="L52" s="64">
        <v>4551</v>
      </c>
      <c r="M52" s="64">
        <v>4630</v>
      </c>
      <c r="N52" s="64">
        <v>4764</v>
      </c>
      <c r="O52" s="65">
        <v>4732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2343</v>
      </c>
      <c r="L53" s="69">
        <v>2076</v>
      </c>
      <c r="M53" s="69">
        <v>1922</v>
      </c>
      <c r="N53" s="69">
        <v>1377</v>
      </c>
      <c r="O53" s="70">
        <v>1107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35343</v>
      </c>
      <c r="J41" s="83">
        <v>33709</v>
      </c>
      <c r="K41" s="83">
        <v>30673</v>
      </c>
      <c r="L41" s="83">
        <v>27962</v>
      </c>
      <c r="M41" s="84">
        <v>24421</v>
      </c>
    </row>
    <row r="42" spans="2:13" ht="27.75" customHeight="1">
      <c r="B42" s="1201"/>
      <c r="C42" s="1202"/>
      <c r="D42" s="85"/>
      <c r="E42" s="1207" t="s">
        <v>25</v>
      </c>
      <c r="F42" s="1207"/>
      <c r="G42" s="1207"/>
      <c r="H42" s="1208"/>
      <c r="I42" s="86" t="s">
        <v>481</v>
      </c>
      <c r="J42" s="87" t="s">
        <v>481</v>
      </c>
      <c r="K42" s="87" t="s">
        <v>481</v>
      </c>
      <c r="L42" s="87" t="s">
        <v>481</v>
      </c>
      <c r="M42" s="88" t="s">
        <v>481</v>
      </c>
    </row>
    <row r="43" spans="2:13" ht="27.75" customHeight="1">
      <c r="B43" s="1201"/>
      <c r="C43" s="1202"/>
      <c r="D43" s="85"/>
      <c r="E43" s="1207" t="s">
        <v>26</v>
      </c>
      <c r="F43" s="1207"/>
      <c r="G43" s="1207"/>
      <c r="H43" s="1208"/>
      <c r="I43" s="86">
        <v>39794</v>
      </c>
      <c r="J43" s="87">
        <v>38877</v>
      </c>
      <c r="K43" s="87">
        <v>37499</v>
      </c>
      <c r="L43" s="87">
        <v>35864</v>
      </c>
      <c r="M43" s="88">
        <v>34398</v>
      </c>
    </row>
    <row r="44" spans="2:13" ht="27.75" customHeight="1">
      <c r="B44" s="1201"/>
      <c r="C44" s="1202"/>
      <c r="D44" s="85"/>
      <c r="E44" s="1207" t="s">
        <v>27</v>
      </c>
      <c r="F44" s="1207"/>
      <c r="G44" s="1207"/>
      <c r="H44" s="1208"/>
      <c r="I44" s="86">
        <v>1198</v>
      </c>
      <c r="J44" s="87">
        <v>988</v>
      </c>
      <c r="K44" s="87">
        <v>943</v>
      </c>
      <c r="L44" s="87">
        <v>741</v>
      </c>
      <c r="M44" s="88">
        <v>507</v>
      </c>
    </row>
    <row r="45" spans="2:13" ht="27.75" customHeight="1">
      <c r="B45" s="1201"/>
      <c r="C45" s="1202"/>
      <c r="D45" s="85"/>
      <c r="E45" s="1207" t="s">
        <v>28</v>
      </c>
      <c r="F45" s="1207"/>
      <c r="G45" s="1207"/>
      <c r="H45" s="1208"/>
      <c r="I45" s="86">
        <v>4429</v>
      </c>
      <c r="J45" s="87">
        <v>4390</v>
      </c>
      <c r="K45" s="87">
        <v>4157</v>
      </c>
      <c r="L45" s="87">
        <v>4048</v>
      </c>
      <c r="M45" s="88">
        <v>4091</v>
      </c>
    </row>
    <row r="46" spans="2:13" ht="27.75" customHeight="1">
      <c r="B46" s="1201"/>
      <c r="C46" s="1202"/>
      <c r="D46" s="85"/>
      <c r="E46" s="1207" t="s">
        <v>29</v>
      </c>
      <c r="F46" s="1207"/>
      <c r="G46" s="1207"/>
      <c r="H46" s="1208"/>
      <c r="I46" s="86">
        <v>24</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12990</v>
      </c>
      <c r="J49" s="87">
        <v>12891</v>
      </c>
      <c r="K49" s="87">
        <v>13401</v>
      </c>
      <c r="L49" s="87">
        <v>13881</v>
      </c>
      <c r="M49" s="88">
        <v>13453</v>
      </c>
    </row>
    <row r="50" spans="2:13" ht="27.75" customHeight="1">
      <c r="B50" s="1201"/>
      <c r="C50" s="1202"/>
      <c r="D50" s="85"/>
      <c r="E50" s="1207" t="s">
        <v>34</v>
      </c>
      <c r="F50" s="1207"/>
      <c r="G50" s="1207"/>
      <c r="H50" s="1208"/>
      <c r="I50" s="86">
        <v>1903</v>
      </c>
      <c r="J50" s="87">
        <v>1781</v>
      </c>
      <c r="K50" s="87">
        <v>1626</v>
      </c>
      <c r="L50" s="87">
        <v>1455</v>
      </c>
      <c r="M50" s="88">
        <v>1313</v>
      </c>
    </row>
    <row r="51" spans="2:13" ht="27.75" customHeight="1">
      <c r="B51" s="1203"/>
      <c r="C51" s="1204"/>
      <c r="D51" s="85"/>
      <c r="E51" s="1207" t="s">
        <v>35</v>
      </c>
      <c r="F51" s="1207"/>
      <c r="G51" s="1207"/>
      <c r="H51" s="1208"/>
      <c r="I51" s="86">
        <v>49612</v>
      </c>
      <c r="J51" s="87">
        <v>50328</v>
      </c>
      <c r="K51" s="87">
        <v>49613</v>
      </c>
      <c r="L51" s="87">
        <v>48953</v>
      </c>
      <c r="M51" s="88">
        <v>47830</v>
      </c>
    </row>
    <row r="52" spans="2:13" ht="27.75" customHeight="1" thickBot="1">
      <c r="B52" s="1211" t="s">
        <v>36</v>
      </c>
      <c r="C52" s="1212"/>
      <c r="D52" s="90"/>
      <c r="E52" s="1213" t="s">
        <v>37</v>
      </c>
      <c r="F52" s="1213"/>
      <c r="G52" s="1213"/>
      <c r="H52" s="1214"/>
      <c r="I52" s="91">
        <v>16282</v>
      </c>
      <c r="J52" s="92">
        <v>12964</v>
      </c>
      <c r="K52" s="92">
        <v>8632</v>
      </c>
      <c r="L52" s="92">
        <v>4327</v>
      </c>
      <c r="M52" s="93">
        <v>822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558</v>
      </c>
      <c r="H73" s="1240"/>
      <c r="I73" s="1245" t="s">
        <v>559</v>
      </c>
      <c r="J73" s="1245"/>
      <c r="K73" s="1226">
        <v>99.5</v>
      </c>
      <c r="L73" s="1226">
        <v>79.400000000000006</v>
      </c>
      <c r="M73" s="1215">
        <v>52.8</v>
      </c>
      <c r="N73" s="1215">
        <v>26.9</v>
      </c>
      <c r="O73" s="1215">
        <v>5.0999999999999996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17.5</v>
      </c>
      <c r="L75" s="1247">
        <v>15.5</v>
      </c>
      <c r="M75" s="1247">
        <v>12.9</v>
      </c>
      <c r="N75" s="1247">
        <v>11</v>
      </c>
      <c r="O75" s="1247">
        <v>9.1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76802</v>
      </c>
      <c r="E3" s="116"/>
      <c r="F3" s="117">
        <v>67201</v>
      </c>
      <c r="G3" s="118"/>
      <c r="H3" s="119"/>
    </row>
    <row r="4" spans="1:8">
      <c r="A4" s="120"/>
      <c r="B4" s="121"/>
      <c r="C4" s="122"/>
      <c r="D4" s="123">
        <v>39445</v>
      </c>
      <c r="E4" s="124"/>
      <c r="F4" s="125">
        <v>35210</v>
      </c>
      <c r="G4" s="126"/>
      <c r="H4" s="127"/>
    </row>
    <row r="5" spans="1:8">
      <c r="A5" s="108" t="s">
        <v>515</v>
      </c>
      <c r="B5" s="113"/>
      <c r="C5" s="114"/>
      <c r="D5" s="115">
        <v>105563</v>
      </c>
      <c r="E5" s="116"/>
      <c r="F5" s="117">
        <v>75709</v>
      </c>
      <c r="G5" s="118"/>
      <c r="H5" s="119"/>
    </row>
    <row r="6" spans="1:8">
      <c r="A6" s="120"/>
      <c r="B6" s="121"/>
      <c r="C6" s="122"/>
      <c r="D6" s="123">
        <v>44256</v>
      </c>
      <c r="E6" s="124"/>
      <c r="F6" s="125">
        <v>35212</v>
      </c>
      <c r="G6" s="126"/>
      <c r="H6" s="127"/>
    </row>
    <row r="7" spans="1:8">
      <c r="A7" s="108" t="s">
        <v>516</v>
      </c>
      <c r="B7" s="113"/>
      <c r="C7" s="114"/>
      <c r="D7" s="115">
        <v>70793</v>
      </c>
      <c r="E7" s="116"/>
      <c r="F7" s="117">
        <v>90961</v>
      </c>
      <c r="G7" s="118"/>
      <c r="H7" s="119"/>
    </row>
    <row r="8" spans="1:8">
      <c r="A8" s="120"/>
      <c r="B8" s="121"/>
      <c r="C8" s="122"/>
      <c r="D8" s="123">
        <v>34154</v>
      </c>
      <c r="E8" s="124"/>
      <c r="F8" s="125">
        <v>37720</v>
      </c>
      <c r="G8" s="126"/>
      <c r="H8" s="127"/>
    </row>
    <row r="9" spans="1:8">
      <c r="A9" s="108" t="s">
        <v>517</v>
      </c>
      <c r="B9" s="113"/>
      <c r="C9" s="114"/>
      <c r="D9" s="115">
        <v>100921</v>
      </c>
      <c r="E9" s="116"/>
      <c r="F9" s="117">
        <v>106614</v>
      </c>
      <c r="G9" s="118"/>
      <c r="H9" s="119"/>
    </row>
    <row r="10" spans="1:8">
      <c r="A10" s="120"/>
      <c r="B10" s="121"/>
      <c r="C10" s="122"/>
      <c r="D10" s="123">
        <v>40177</v>
      </c>
      <c r="E10" s="124"/>
      <c r="F10" s="125">
        <v>45545</v>
      </c>
      <c r="G10" s="126"/>
      <c r="H10" s="127"/>
    </row>
    <row r="11" spans="1:8">
      <c r="A11" s="108" t="s">
        <v>518</v>
      </c>
      <c r="B11" s="113"/>
      <c r="C11" s="114"/>
      <c r="D11" s="115">
        <v>77433</v>
      </c>
      <c r="E11" s="116"/>
      <c r="F11" s="117">
        <v>85459</v>
      </c>
      <c r="G11" s="118"/>
      <c r="H11" s="119"/>
    </row>
    <row r="12" spans="1:8">
      <c r="A12" s="120"/>
      <c r="B12" s="121"/>
      <c r="C12" s="128"/>
      <c r="D12" s="123">
        <v>41158</v>
      </c>
      <c r="E12" s="124"/>
      <c r="F12" s="125">
        <v>44378</v>
      </c>
      <c r="G12" s="126"/>
      <c r="H12" s="127"/>
    </row>
    <row r="13" spans="1:8">
      <c r="A13" s="108"/>
      <c r="B13" s="113"/>
      <c r="C13" s="129"/>
      <c r="D13" s="130">
        <v>86302</v>
      </c>
      <c r="E13" s="131"/>
      <c r="F13" s="132">
        <v>85189</v>
      </c>
      <c r="G13" s="133"/>
      <c r="H13" s="119"/>
    </row>
    <row r="14" spans="1:8">
      <c r="A14" s="120"/>
      <c r="B14" s="121"/>
      <c r="C14" s="122"/>
      <c r="D14" s="123">
        <v>39838</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2.85</v>
      </c>
      <c r="C19" s="134">
        <f>ROUND(VALUE(SUBSTITUTE(実質収支比率等に係る経年分析!G$48,"▲","-")),2)</f>
        <v>3.42</v>
      </c>
      <c r="D19" s="134">
        <f>ROUND(VALUE(SUBSTITUTE(実質収支比率等に係る経年分析!H$48,"▲","-")),2)</f>
        <v>6.61</v>
      </c>
      <c r="E19" s="134">
        <f>ROUND(VALUE(SUBSTITUTE(実質収支比率等に係る経年分析!I$48,"▲","-")),2)</f>
        <v>4.1900000000000004</v>
      </c>
      <c r="F19" s="134">
        <f>ROUND(VALUE(SUBSTITUTE(実質収支比率等に係る経年分析!J$48,"▲","-")),2)</f>
        <v>5.91</v>
      </c>
    </row>
    <row r="20" spans="1:11">
      <c r="A20" s="134" t="s">
        <v>42</v>
      </c>
      <c r="B20" s="134">
        <f>ROUND(VALUE(SUBSTITUTE(実質収支比率等に係る経年分析!F$47,"▲","-")),2)</f>
        <v>22.66</v>
      </c>
      <c r="C20" s="134">
        <f>ROUND(VALUE(SUBSTITUTE(実質収支比率等に係る経年分析!G$47,"▲","-")),2)</f>
        <v>22.78</v>
      </c>
      <c r="D20" s="134">
        <f>ROUND(VALUE(SUBSTITUTE(実質収支比率等に係る経年分析!H$47,"▲","-")),2)</f>
        <v>22.71</v>
      </c>
      <c r="E20" s="134">
        <f>ROUND(VALUE(SUBSTITUTE(実質収支比率等に係る経年分析!I$47,"▲","-")),2)</f>
        <v>22.97</v>
      </c>
      <c r="F20" s="134">
        <f>ROUND(VALUE(SUBSTITUTE(実質収支比率等に係る経年分析!J$47,"▲","-")),2)</f>
        <v>23.31</v>
      </c>
    </row>
    <row r="21" spans="1:11">
      <c r="A21" s="134" t="s">
        <v>43</v>
      </c>
      <c r="B21" s="134">
        <f>IF(ISNUMBER(VALUE(SUBSTITUTE(実質収支比率等に係る経年分析!F$49,"▲","-"))),ROUND(VALUE(SUBSTITUTE(実質収支比率等に係る経年分析!F$49,"▲","-")),2),NA())</f>
        <v>0.5</v>
      </c>
      <c r="C21" s="134">
        <f>IF(ISNUMBER(VALUE(SUBSTITUTE(実質収支比率等に係る経年分析!G$49,"▲","-"))),ROUND(VALUE(SUBSTITUTE(実質収支比率等に係る経年分析!G$49,"▲","-")),2),NA())</f>
        <v>7.73</v>
      </c>
      <c r="D21" s="134">
        <f>IF(ISNUMBER(VALUE(SUBSTITUTE(実質収支比率等に係る経年分析!H$49,"▲","-"))),ROUND(VALUE(SUBSTITUTE(実質収支比率等に係る経年分析!H$49,"▲","-")),2),NA())</f>
        <v>10.91</v>
      </c>
      <c r="E21" s="134">
        <f>IF(ISNUMBER(VALUE(SUBSTITUTE(実質収支比率等に係る経年分析!I$49,"▲","-"))),ROUND(VALUE(SUBSTITUTE(実質収支比率等に係る経年分析!I$49,"▲","-")),2),NA())</f>
        <v>7.34</v>
      </c>
      <c r="F21" s="134">
        <f>IF(ISNUMBER(VALUE(SUBSTITUTE(実質収支比率等に係る経年分析!J$49,"▲","-"))),ROUND(VALUE(SUBSTITUTE(実質収支比率等に係る経年分析!J$49,"▲","-")),2),NA())</f>
        <v>13.28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辺見診療所特別会計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5.91</v>
      </c>
    </row>
    <row r="36" spans="1:16">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4570</v>
      </c>
      <c r="E42" s="136"/>
      <c r="F42" s="136"/>
      <c r="G42" s="136">
        <f>'実質公債費比率（分子）の構造'!L$52</f>
        <v>4551</v>
      </c>
      <c r="H42" s="136"/>
      <c r="I42" s="136"/>
      <c r="J42" s="136">
        <f>'実質公債費比率（分子）の構造'!M$52</f>
        <v>4630</v>
      </c>
      <c r="K42" s="136"/>
      <c r="L42" s="136"/>
      <c r="M42" s="136">
        <f>'実質公債費比率（分子）の構造'!N$52</f>
        <v>4764</v>
      </c>
      <c r="N42" s="136"/>
      <c r="O42" s="136"/>
      <c r="P42" s="136">
        <f>'実質公債費比率（分子）の構造'!O$52</f>
        <v>4732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1</v>
      </c>
      <c r="O44" s="136"/>
      <c r="P44" s="136"/>
    </row>
    <row r="45" spans="1:16">
      <c r="A45" s="136" t="s">
        <v>53</v>
      </c>
      <c r="B45" s="136">
        <f>'実質公債費比率（分子）の構造'!K$49</f>
        <v>231</v>
      </c>
      <c r="C45" s="136"/>
      <c r="D45" s="136"/>
      <c r="E45" s="136">
        <f>'実質公債費比率（分子）の構造'!L$49</f>
        <v>227</v>
      </c>
      <c r="F45" s="136"/>
      <c r="G45" s="136"/>
      <c r="H45" s="136">
        <f>'実質公債費比率（分子）の構造'!M$49</f>
        <v>214</v>
      </c>
      <c r="I45" s="136"/>
      <c r="J45" s="136"/>
      <c r="K45" s="136">
        <f>'実質公債費比率（分子）の構造'!N$49</f>
        <v>179</v>
      </c>
      <c r="L45" s="136"/>
      <c r="M45" s="136"/>
      <c r="N45" s="136">
        <f>'実質公債費比率（分子）の構造'!O$49</f>
        <v>185</v>
      </c>
      <c r="O45" s="136"/>
      <c r="P45" s="136"/>
    </row>
    <row r="46" spans="1:16">
      <c r="A46" s="136" t="s">
        <v>54</v>
      </c>
      <c r="B46" s="136">
        <f>'実質公債費比率（分子）の構造'!K$48</f>
        <v>2313</v>
      </c>
      <c r="C46" s="136"/>
      <c r="D46" s="136"/>
      <c r="E46" s="136">
        <f>'実質公債費比率（分子）の構造'!L$48</f>
        <v>2274</v>
      </c>
      <c r="F46" s="136"/>
      <c r="G46" s="136"/>
      <c r="H46" s="136">
        <f>'実質公債費比率（分子）の構造'!M$48</f>
        <v>2282</v>
      </c>
      <c r="I46" s="136"/>
      <c r="J46" s="136"/>
      <c r="K46" s="136">
        <f>'実質公債費比率（分子）の構造'!N$48</f>
        <v>2295</v>
      </c>
      <c r="L46" s="136"/>
      <c r="M46" s="136"/>
      <c r="N46" s="136">
        <f>'実質公債費比率（分子）の構造'!O$48</f>
        <v>2271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4368</v>
      </c>
      <c r="C49" s="136"/>
      <c r="D49" s="136"/>
      <c r="E49" s="136">
        <f>'実質公債費比率（分子）の構造'!L$45</f>
        <v>4125</v>
      </c>
      <c r="F49" s="136"/>
      <c r="G49" s="136"/>
      <c r="H49" s="136">
        <f>'実質公債費比率（分子）の構造'!M$45</f>
        <v>4056</v>
      </c>
      <c r="I49" s="136"/>
      <c r="J49" s="136"/>
      <c r="K49" s="136">
        <f>'実質公債費比率（分子）の構造'!N$45</f>
        <v>3667</v>
      </c>
      <c r="L49" s="136"/>
      <c r="M49" s="136"/>
      <c r="N49" s="136">
        <f>'実質公債費比率（分子）の構造'!O$45</f>
        <v>3382</v>
      </c>
      <c r="O49" s="136"/>
      <c r="P49" s="136"/>
    </row>
    <row r="50" spans="1:16">
      <c r="A50" s="136" t="s">
        <v>58</v>
      </c>
      <c r="B50" s="136" t="e">
        <f>NA()</f>
        <v>#N/A</v>
      </c>
      <c r="C50" s="136">
        <f>IF(ISNUMBER('実質公債費比率（分子）の構造'!K$53),'実質公債費比率（分子）の構造'!K$53,NA())</f>
        <v>2343</v>
      </c>
      <c r="D50" s="136" t="e">
        <f>NA()</f>
        <v>#N/A</v>
      </c>
      <c r="E50" s="136" t="e">
        <f>NA()</f>
        <v>#N/A</v>
      </c>
      <c r="F50" s="136">
        <f>IF(ISNUMBER('実質公債費比率（分子）の構造'!L$53),'実質公債費比率（分子）の構造'!L$53,NA())</f>
        <v>2076</v>
      </c>
      <c r="G50" s="136" t="e">
        <f>NA()</f>
        <v>#N/A</v>
      </c>
      <c r="H50" s="136" t="e">
        <f>NA()</f>
        <v>#N/A</v>
      </c>
      <c r="I50" s="136">
        <f>IF(ISNUMBER('実質公債費比率（分子）の構造'!M$53),'実質公債費比率（分子）の構造'!M$53,NA())</f>
        <v>1922</v>
      </c>
      <c r="J50" s="136" t="e">
        <f>NA()</f>
        <v>#N/A</v>
      </c>
      <c r="K50" s="136" t="e">
        <f>NA()</f>
        <v>#N/A</v>
      </c>
      <c r="L50" s="136">
        <f>IF(ISNUMBER('実質公債費比率（分子）の構造'!N$53),'実質公債費比率（分子）の構造'!N$53,NA())</f>
        <v>1377</v>
      </c>
      <c r="M50" s="136" t="e">
        <f>NA()</f>
        <v>#N/A</v>
      </c>
      <c r="N50" s="136" t="e">
        <f>NA()</f>
        <v>#N/A</v>
      </c>
      <c r="O50" s="136">
        <f>IF(ISNUMBER('実質公債費比率（分子）の構造'!O$53),'実質公債費比率（分子）の構造'!O$53,NA())</f>
        <v>1107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49612</v>
      </c>
      <c r="E56" s="135"/>
      <c r="F56" s="135"/>
      <c r="G56" s="135">
        <f>'将来負担比率（分子）の構造'!J$51</f>
        <v>50328</v>
      </c>
      <c r="H56" s="135"/>
      <c r="I56" s="135"/>
      <c r="J56" s="135">
        <f>'将来負担比率（分子）の構造'!K$51</f>
        <v>49613</v>
      </c>
      <c r="K56" s="135"/>
      <c r="L56" s="135"/>
      <c r="M56" s="135">
        <f>'将来負担比率（分子）の構造'!L$51</f>
        <v>48953</v>
      </c>
      <c r="N56" s="135"/>
      <c r="O56" s="135"/>
      <c r="P56" s="135">
        <f>'将来負担比率（分子）の構造'!M$51</f>
        <v>47830</v>
      </c>
    </row>
    <row r="57" spans="1:16">
      <c r="A57" s="135" t="s">
        <v>34</v>
      </c>
      <c r="B57" s="135"/>
      <c r="C57" s="135"/>
      <c r="D57" s="135">
        <f>'将来負担比率（分子）の構造'!I$50</f>
        <v>1903</v>
      </c>
      <c r="E57" s="135"/>
      <c r="F57" s="135"/>
      <c r="G57" s="135">
        <f>'将来負担比率（分子）の構造'!J$50</f>
        <v>1781</v>
      </c>
      <c r="H57" s="135"/>
      <c r="I57" s="135"/>
      <c r="J57" s="135">
        <f>'将来負担比率（分子）の構造'!K$50</f>
        <v>1626</v>
      </c>
      <c r="K57" s="135"/>
      <c r="L57" s="135"/>
      <c r="M57" s="135">
        <f>'将来負担比率（分子）の構造'!L$50</f>
        <v>1455</v>
      </c>
      <c r="N57" s="135"/>
      <c r="O57" s="135"/>
      <c r="P57" s="135">
        <f>'将来負担比率（分子）の構造'!M$50</f>
        <v>1313</v>
      </c>
    </row>
    <row r="58" spans="1:16">
      <c r="A58" s="135" t="s">
        <v>33</v>
      </c>
      <c r="B58" s="135"/>
      <c r="C58" s="135"/>
      <c r="D58" s="135">
        <f>'将来負担比率（分子）の構造'!I$49</f>
        <v>12990</v>
      </c>
      <c r="E58" s="135"/>
      <c r="F58" s="135"/>
      <c r="G58" s="135">
        <f>'将来負担比率（分子）の構造'!J$49</f>
        <v>12891</v>
      </c>
      <c r="H58" s="135"/>
      <c r="I58" s="135"/>
      <c r="J58" s="135">
        <f>'将来負担比率（分子）の構造'!K$49</f>
        <v>13401</v>
      </c>
      <c r="K58" s="135"/>
      <c r="L58" s="135"/>
      <c r="M58" s="135">
        <f>'将来負担比率（分子）の構造'!L$49</f>
        <v>13881</v>
      </c>
      <c r="N58" s="135"/>
      <c r="O58" s="135"/>
      <c r="P58" s="135">
        <f>'将来負担比率（分子）の構造'!M$49</f>
        <v>13453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4429</v>
      </c>
      <c r="C62" s="135"/>
      <c r="D62" s="135"/>
      <c r="E62" s="135">
        <f>'将来負担比率（分子）の構造'!J$45</f>
        <v>4390</v>
      </c>
      <c r="F62" s="135"/>
      <c r="G62" s="135"/>
      <c r="H62" s="135">
        <f>'将来負担比率（分子）の構造'!K$45</f>
        <v>4157</v>
      </c>
      <c r="I62" s="135"/>
      <c r="J62" s="135"/>
      <c r="K62" s="135">
        <f>'将来負担比率（分子）の構造'!L$45</f>
        <v>4048</v>
      </c>
      <c r="L62" s="135"/>
      <c r="M62" s="135"/>
      <c r="N62" s="135">
        <f>'将来負担比率（分子）の構造'!M$45</f>
        <v>4091</v>
      </c>
      <c r="O62" s="135"/>
      <c r="P62" s="135"/>
    </row>
    <row r="63" spans="1:16">
      <c r="A63" s="135" t="s">
        <v>27</v>
      </c>
      <c r="B63" s="135">
        <f>'将来負担比率（分子）の構造'!I$44</f>
        <v>1198</v>
      </c>
      <c r="C63" s="135"/>
      <c r="D63" s="135"/>
      <c r="E63" s="135">
        <f>'将来負担比率（分子）の構造'!J$44</f>
        <v>988</v>
      </c>
      <c r="F63" s="135"/>
      <c r="G63" s="135"/>
      <c r="H63" s="135">
        <f>'将来負担比率（分子）の構造'!K$44</f>
        <v>943</v>
      </c>
      <c r="I63" s="135"/>
      <c r="J63" s="135"/>
      <c r="K63" s="135">
        <f>'将来負担比率（分子）の構造'!L$44</f>
        <v>741</v>
      </c>
      <c r="L63" s="135"/>
      <c r="M63" s="135"/>
      <c r="N63" s="135">
        <f>'将来負担比率（分子）の構造'!M$44</f>
        <v>507</v>
      </c>
      <c r="O63" s="135"/>
      <c r="P63" s="135"/>
    </row>
    <row r="64" spans="1:16">
      <c r="A64" s="135" t="s">
        <v>26</v>
      </c>
      <c r="B64" s="135">
        <f>'将来負担比率（分子）の構造'!I$43</f>
        <v>39794</v>
      </c>
      <c r="C64" s="135"/>
      <c r="D64" s="135"/>
      <c r="E64" s="135">
        <f>'将来負担比率（分子）の構造'!J$43</f>
        <v>38877</v>
      </c>
      <c r="F64" s="135"/>
      <c r="G64" s="135"/>
      <c r="H64" s="135">
        <f>'将来負担比率（分子）の構造'!K$43</f>
        <v>37499</v>
      </c>
      <c r="I64" s="135"/>
      <c r="J64" s="135"/>
      <c r="K64" s="135">
        <f>'将来負担比率（分子）の構造'!L$43</f>
        <v>35864</v>
      </c>
      <c r="L64" s="135"/>
      <c r="M64" s="135"/>
      <c r="N64" s="135">
        <f>'将来負担比率（分子）の構造'!M$43</f>
        <v>34398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35343</v>
      </c>
      <c r="C66" s="135"/>
      <c r="D66" s="135"/>
      <c r="E66" s="135">
        <f>'将来負担比率（分子）の構造'!J$41</f>
        <v>33709</v>
      </c>
      <c r="F66" s="135"/>
      <c r="G66" s="135"/>
      <c r="H66" s="135">
        <f>'将来負担比率（分子）の構造'!K$41</f>
        <v>30673</v>
      </c>
      <c r="I66" s="135"/>
      <c r="J66" s="135"/>
      <c r="K66" s="135">
        <f>'将来負担比率（分子）の構造'!L$41</f>
        <v>27962</v>
      </c>
      <c r="L66" s="135"/>
      <c r="M66" s="135"/>
      <c r="N66" s="135">
        <f>'将来負担比率（分子）の構造'!M$41</f>
        <v>24421</v>
      </c>
      <c r="O66" s="135"/>
      <c r="P66" s="135"/>
    </row>
    <row r="67" spans="1:16">
      <c r="A67" s="135" t="s">
        <v>62</v>
      </c>
      <c r="B67" s="135" t="e">
        <f>NA()</f>
        <v>#N/A</v>
      </c>
      <c r="C67" s="135">
        <f>IF(ISNUMBER('将来負担比率（分子）の構造'!I$52), IF('将来負担比率（分子）の構造'!I$52 &lt; 0, 0, '将来負担比率（分子）の構造'!I$52), NA())</f>
        <v>16282</v>
      </c>
      <c r="D67" s="135" t="e">
        <f>NA()</f>
        <v>#N/A</v>
      </c>
      <c r="E67" s="135" t="e">
        <f>NA()</f>
        <v>#N/A</v>
      </c>
      <c r="F67" s="135">
        <f>IF(ISNUMBER('将来負担比率（分子）の構造'!J$52), IF('将来負担比率（分子）の構造'!J$52 &lt; 0, 0, '将来負担比率（分子）の構造'!J$52), NA())</f>
        <v>12964</v>
      </c>
      <c r="G67" s="135" t="e">
        <f>NA()</f>
        <v>#N/A</v>
      </c>
      <c r="H67" s="135" t="e">
        <f>NA()</f>
        <v>#N/A</v>
      </c>
      <c r="I67" s="135">
        <f>IF(ISNUMBER('将来負担比率（分子）の構造'!K$52), IF('将来負担比率（分子）の構造'!K$52 &lt; 0, 0, '将来負担比率（分子）の構造'!K$52), NA())</f>
        <v>8632</v>
      </c>
      <c r="J67" s="135" t="e">
        <f>NA()</f>
        <v>#N/A</v>
      </c>
      <c r="K67" s="135" t="e">
        <f>NA()</f>
        <v>#N/A</v>
      </c>
      <c r="L67" s="135">
        <f>IF(ISNUMBER('将来負担比率（分子）の構造'!L$52), IF('将来負担比率（分子）の構造'!L$52 &lt; 0, 0, '将来負担比率（分子）の構造'!L$52), NA())</f>
        <v>4327</v>
      </c>
      <c r="M67" s="135" t="e">
        <f>NA()</f>
        <v>#N/A</v>
      </c>
      <c r="N67" s="135" t="e">
        <f>NA()</f>
        <v>#N/A</v>
      </c>
      <c r="O67" s="135">
        <f>IF(ISNUMBER('将来負担比率（分子）の構造'!M$52), IF('将来負担比率（分子）の構造'!M$52 &lt; 0, 0, '将来負担比率（分子）の構造'!M$52), NA())</f>
        <v>822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7241661</v>
      </c>
      <c r="S5" s="613"/>
      <c r="T5" s="613"/>
      <c r="U5" s="613"/>
      <c r="V5" s="613"/>
      <c r="W5" s="613"/>
      <c r="X5" s="613"/>
      <c r="Y5" s="614"/>
      <c r="Z5" s="615">
        <v>22.1</v>
      </c>
      <c r="AA5" s="615"/>
      <c r="AB5" s="615"/>
      <c r="AC5" s="615"/>
      <c r="AD5" s="616">
        <v>7241661</v>
      </c>
      <c r="AE5" s="616"/>
      <c r="AF5" s="616"/>
      <c r="AG5" s="616"/>
      <c r="AH5" s="616"/>
      <c r="AI5" s="616"/>
      <c r="AJ5" s="616"/>
      <c r="AK5" s="616"/>
      <c r="AL5" s="617">
        <v>36.4</v>
      </c>
      <c r="AM5" s="618"/>
      <c r="AN5" s="618"/>
      <c r="AO5" s="619"/>
      <c r="AP5" s="609" t="s">
        <v>203</v>
      </c>
      <c r="AQ5" s="610"/>
      <c r="AR5" s="610"/>
      <c r="AS5" s="610"/>
      <c r="AT5" s="610"/>
      <c r="AU5" s="610"/>
      <c r="AV5" s="610"/>
      <c r="AW5" s="610"/>
      <c r="AX5" s="610"/>
      <c r="AY5" s="610"/>
      <c r="AZ5" s="610"/>
      <c r="BA5" s="610"/>
      <c r="BB5" s="610"/>
      <c r="BC5" s="610"/>
      <c r="BD5" s="610"/>
      <c r="BE5" s="610"/>
      <c r="BF5" s="611"/>
      <c r="BG5" s="623">
        <v>7139835</v>
      </c>
      <c r="BH5" s="624"/>
      <c r="BI5" s="624"/>
      <c r="BJ5" s="624"/>
      <c r="BK5" s="624"/>
      <c r="BL5" s="624"/>
      <c r="BM5" s="624"/>
      <c r="BN5" s="625"/>
      <c r="BO5" s="626">
        <v>98.6</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277756</v>
      </c>
      <c r="S6" s="624"/>
      <c r="T6" s="624"/>
      <c r="U6" s="624"/>
      <c r="V6" s="624"/>
      <c r="W6" s="624"/>
      <c r="X6" s="624"/>
      <c r="Y6" s="625"/>
      <c r="Z6" s="626">
        <v>0.8</v>
      </c>
      <c r="AA6" s="626"/>
      <c r="AB6" s="626"/>
      <c r="AC6" s="626"/>
      <c r="AD6" s="627">
        <v>277756</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7139835</v>
      </c>
      <c r="BH6" s="624"/>
      <c r="BI6" s="624"/>
      <c r="BJ6" s="624"/>
      <c r="BK6" s="624"/>
      <c r="BL6" s="624"/>
      <c r="BM6" s="624"/>
      <c r="BN6" s="625"/>
      <c r="BO6" s="626">
        <v>98.6</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180095</v>
      </c>
      <c r="CS6" s="624"/>
      <c r="CT6" s="624"/>
      <c r="CU6" s="624"/>
      <c r="CV6" s="624"/>
      <c r="CW6" s="624"/>
      <c r="CX6" s="624"/>
      <c r="CY6" s="625"/>
      <c r="CZ6" s="626">
        <v>0.6</v>
      </c>
      <c r="DA6" s="626"/>
      <c r="DB6" s="626"/>
      <c r="DC6" s="626"/>
      <c r="DD6" s="632" t="s">
        <v>204</v>
      </c>
      <c r="DE6" s="624"/>
      <c r="DF6" s="624"/>
      <c r="DG6" s="624"/>
      <c r="DH6" s="624"/>
      <c r="DI6" s="624"/>
      <c r="DJ6" s="624"/>
      <c r="DK6" s="624"/>
      <c r="DL6" s="624"/>
      <c r="DM6" s="624"/>
      <c r="DN6" s="624"/>
      <c r="DO6" s="624"/>
      <c r="DP6" s="625"/>
      <c r="DQ6" s="632">
        <v>180095</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8813</v>
      </c>
      <c r="S7" s="624"/>
      <c r="T7" s="624"/>
      <c r="U7" s="624"/>
      <c r="V7" s="624"/>
      <c r="W7" s="624"/>
      <c r="X7" s="624"/>
      <c r="Y7" s="625"/>
      <c r="Z7" s="626">
        <v>0</v>
      </c>
      <c r="AA7" s="626"/>
      <c r="AB7" s="626"/>
      <c r="AC7" s="626"/>
      <c r="AD7" s="627">
        <v>8813</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2629466</v>
      </c>
      <c r="BH7" s="624"/>
      <c r="BI7" s="624"/>
      <c r="BJ7" s="624"/>
      <c r="BK7" s="624"/>
      <c r="BL7" s="624"/>
      <c r="BM7" s="624"/>
      <c r="BN7" s="625"/>
      <c r="BO7" s="626">
        <v>36.299999999999997</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5217808</v>
      </c>
      <c r="CS7" s="624"/>
      <c r="CT7" s="624"/>
      <c r="CU7" s="624"/>
      <c r="CV7" s="624"/>
      <c r="CW7" s="624"/>
      <c r="CX7" s="624"/>
      <c r="CY7" s="625"/>
      <c r="CZ7" s="626">
        <v>16.600000000000001</v>
      </c>
      <c r="DA7" s="626"/>
      <c r="DB7" s="626"/>
      <c r="DC7" s="626"/>
      <c r="DD7" s="632">
        <v>532873</v>
      </c>
      <c r="DE7" s="624"/>
      <c r="DF7" s="624"/>
      <c r="DG7" s="624"/>
      <c r="DH7" s="624"/>
      <c r="DI7" s="624"/>
      <c r="DJ7" s="624"/>
      <c r="DK7" s="624"/>
      <c r="DL7" s="624"/>
      <c r="DM7" s="624"/>
      <c r="DN7" s="624"/>
      <c r="DO7" s="624"/>
      <c r="DP7" s="625"/>
      <c r="DQ7" s="632">
        <v>4175091</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27258</v>
      </c>
      <c r="S8" s="624"/>
      <c r="T8" s="624"/>
      <c r="U8" s="624"/>
      <c r="V8" s="624"/>
      <c r="W8" s="624"/>
      <c r="X8" s="624"/>
      <c r="Y8" s="625"/>
      <c r="Z8" s="626">
        <v>0.1</v>
      </c>
      <c r="AA8" s="626"/>
      <c r="AB8" s="626"/>
      <c r="AC8" s="626"/>
      <c r="AD8" s="627">
        <v>27258</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116577</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6197479</v>
      </c>
      <c r="CS8" s="624"/>
      <c r="CT8" s="624"/>
      <c r="CU8" s="624"/>
      <c r="CV8" s="624"/>
      <c r="CW8" s="624"/>
      <c r="CX8" s="624"/>
      <c r="CY8" s="625"/>
      <c r="CZ8" s="626">
        <v>19.8</v>
      </c>
      <c r="DA8" s="626"/>
      <c r="DB8" s="626"/>
      <c r="DC8" s="626"/>
      <c r="DD8" s="632">
        <v>227168</v>
      </c>
      <c r="DE8" s="624"/>
      <c r="DF8" s="624"/>
      <c r="DG8" s="624"/>
      <c r="DH8" s="624"/>
      <c r="DI8" s="624"/>
      <c r="DJ8" s="624"/>
      <c r="DK8" s="624"/>
      <c r="DL8" s="624"/>
      <c r="DM8" s="624"/>
      <c r="DN8" s="624"/>
      <c r="DO8" s="624"/>
      <c r="DP8" s="625"/>
      <c r="DQ8" s="632">
        <v>3603183</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25117</v>
      </c>
      <c r="S9" s="624"/>
      <c r="T9" s="624"/>
      <c r="U9" s="624"/>
      <c r="V9" s="624"/>
      <c r="W9" s="624"/>
      <c r="X9" s="624"/>
      <c r="Y9" s="625"/>
      <c r="Z9" s="626">
        <v>0.1</v>
      </c>
      <c r="AA9" s="626"/>
      <c r="AB9" s="626"/>
      <c r="AC9" s="626"/>
      <c r="AD9" s="627">
        <v>25117</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1819902</v>
      </c>
      <c r="BH9" s="624"/>
      <c r="BI9" s="624"/>
      <c r="BJ9" s="624"/>
      <c r="BK9" s="624"/>
      <c r="BL9" s="624"/>
      <c r="BM9" s="624"/>
      <c r="BN9" s="625"/>
      <c r="BO9" s="626">
        <v>25.1</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2682137</v>
      </c>
      <c r="CS9" s="624"/>
      <c r="CT9" s="624"/>
      <c r="CU9" s="624"/>
      <c r="CV9" s="624"/>
      <c r="CW9" s="624"/>
      <c r="CX9" s="624"/>
      <c r="CY9" s="625"/>
      <c r="CZ9" s="626">
        <v>8.6</v>
      </c>
      <c r="DA9" s="626"/>
      <c r="DB9" s="626"/>
      <c r="DC9" s="626"/>
      <c r="DD9" s="632">
        <v>78378</v>
      </c>
      <c r="DE9" s="624"/>
      <c r="DF9" s="624"/>
      <c r="DG9" s="624"/>
      <c r="DH9" s="624"/>
      <c r="DI9" s="624"/>
      <c r="DJ9" s="624"/>
      <c r="DK9" s="624"/>
      <c r="DL9" s="624"/>
      <c r="DM9" s="624"/>
      <c r="DN9" s="624"/>
      <c r="DO9" s="624"/>
      <c r="DP9" s="625"/>
      <c r="DQ9" s="632">
        <v>2497208</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906788</v>
      </c>
      <c r="S10" s="624"/>
      <c r="T10" s="624"/>
      <c r="U10" s="624"/>
      <c r="V10" s="624"/>
      <c r="W10" s="624"/>
      <c r="X10" s="624"/>
      <c r="Y10" s="625"/>
      <c r="Z10" s="626">
        <v>2.8</v>
      </c>
      <c r="AA10" s="626"/>
      <c r="AB10" s="626"/>
      <c r="AC10" s="626"/>
      <c r="AD10" s="627">
        <v>906788</v>
      </c>
      <c r="AE10" s="627"/>
      <c r="AF10" s="627"/>
      <c r="AG10" s="627"/>
      <c r="AH10" s="627"/>
      <c r="AI10" s="627"/>
      <c r="AJ10" s="627"/>
      <c r="AK10" s="627"/>
      <c r="AL10" s="628">
        <v>4.5999999999999996</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151051</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21603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16186</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52794</v>
      </c>
      <c r="S11" s="624"/>
      <c r="T11" s="624"/>
      <c r="U11" s="624"/>
      <c r="V11" s="624"/>
      <c r="W11" s="624"/>
      <c r="X11" s="624"/>
      <c r="Y11" s="625"/>
      <c r="Z11" s="626">
        <v>0.2</v>
      </c>
      <c r="AA11" s="626"/>
      <c r="AB11" s="626"/>
      <c r="AC11" s="626"/>
      <c r="AD11" s="627">
        <v>52794</v>
      </c>
      <c r="AE11" s="627"/>
      <c r="AF11" s="627"/>
      <c r="AG11" s="627"/>
      <c r="AH11" s="627"/>
      <c r="AI11" s="627"/>
      <c r="AJ11" s="627"/>
      <c r="AK11" s="627"/>
      <c r="AL11" s="628">
        <v>0.3</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541936</v>
      </c>
      <c r="BH11" s="624"/>
      <c r="BI11" s="624"/>
      <c r="BJ11" s="624"/>
      <c r="BK11" s="624"/>
      <c r="BL11" s="624"/>
      <c r="BM11" s="624"/>
      <c r="BN11" s="625"/>
      <c r="BO11" s="626">
        <v>7.5</v>
      </c>
      <c r="BP11" s="626"/>
      <c r="BQ11" s="626"/>
      <c r="BR11" s="626"/>
      <c r="BS11" s="632" t="s">
        <v>109</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3150154</v>
      </c>
      <c r="CS11" s="624"/>
      <c r="CT11" s="624"/>
      <c r="CU11" s="624"/>
      <c r="CV11" s="624"/>
      <c r="CW11" s="624"/>
      <c r="CX11" s="624"/>
      <c r="CY11" s="625"/>
      <c r="CZ11" s="626">
        <v>10</v>
      </c>
      <c r="DA11" s="626"/>
      <c r="DB11" s="626"/>
      <c r="DC11" s="626"/>
      <c r="DD11" s="632">
        <v>1177270</v>
      </c>
      <c r="DE11" s="624"/>
      <c r="DF11" s="624"/>
      <c r="DG11" s="624"/>
      <c r="DH11" s="624"/>
      <c r="DI11" s="624"/>
      <c r="DJ11" s="624"/>
      <c r="DK11" s="624"/>
      <c r="DL11" s="624"/>
      <c r="DM11" s="624"/>
      <c r="DN11" s="624"/>
      <c r="DO11" s="624"/>
      <c r="DP11" s="625"/>
      <c r="DQ11" s="632">
        <v>1309596</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4110206</v>
      </c>
      <c r="BH12" s="624"/>
      <c r="BI12" s="624"/>
      <c r="BJ12" s="624"/>
      <c r="BK12" s="624"/>
      <c r="BL12" s="624"/>
      <c r="BM12" s="624"/>
      <c r="BN12" s="625"/>
      <c r="BO12" s="626">
        <v>56.8</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679630</v>
      </c>
      <c r="CS12" s="624"/>
      <c r="CT12" s="624"/>
      <c r="CU12" s="624"/>
      <c r="CV12" s="624"/>
      <c r="CW12" s="624"/>
      <c r="CX12" s="624"/>
      <c r="CY12" s="625"/>
      <c r="CZ12" s="626">
        <v>2.2000000000000002</v>
      </c>
      <c r="DA12" s="626"/>
      <c r="DB12" s="626"/>
      <c r="DC12" s="626"/>
      <c r="DD12" s="632">
        <v>81642</v>
      </c>
      <c r="DE12" s="624"/>
      <c r="DF12" s="624"/>
      <c r="DG12" s="624"/>
      <c r="DH12" s="624"/>
      <c r="DI12" s="624"/>
      <c r="DJ12" s="624"/>
      <c r="DK12" s="624"/>
      <c r="DL12" s="624"/>
      <c r="DM12" s="624"/>
      <c r="DN12" s="624"/>
      <c r="DO12" s="624"/>
      <c r="DP12" s="625"/>
      <c r="DQ12" s="632">
        <v>560412</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60918</v>
      </c>
      <c r="S13" s="624"/>
      <c r="T13" s="624"/>
      <c r="U13" s="624"/>
      <c r="V13" s="624"/>
      <c r="W13" s="624"/>
      <c r="X13" s="624"/>
      <c r="Y13" s="625"/>
      <c r="Z13" s="626">
        <v>0.2</v>
      </c>
      <c r="AA13" s="626"/>
      <c r="AB13" s="626"/>
      <c r="AC13" s="626"/>
      <c r="AD13" s="627">
        <v>60918</v>
      </c>
      <c r="AE13" s="627"/>
      <c r="AF13" s="627"/>
      <c r="AG13" s="627"/>
      <c r="AH13" s="627"/>
      <c r="AI13" s="627"/>
      <c r="AJ13" s="627"/>
      <c r="AK13" s="627"/>
      <c r="AL13" s="628">
        <v>0.3</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4025944</v>
      </c>
      <c r="BH13" s="624"/>
      <c r="BI13" s="624"/>
      <c r="BJ13" s="624"/>
      <c r="BK13" s="624"/>
      <c r="BL13" s="624"/>
      <c r="BM13" s="624"/>
      <c r="BN13" s="625"/>
      <c r="BO13" s="626">
        <v>55.6</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3367592</v>
      </c>
      <c r="CS13" s="624"/>
      <c r="CT13" s="624"/>
      <c r="CU13" s="624"/>
      <c r="CV13" s="624"/>
      <c r="CW13" s="624"/>
      <c r="CX13" s="624"/>
      <c r="CY13" s="625"/>
      <c r="CZ13" s="626">
        <v>10.7</v>
      </c>
      <c r="DA13" s="626"/>
      <c r="DB13" s="626"/>
      <c r="DC13" s="626"/>
      <c r="DD13" s="632">
        <v>1253036</v>
      </c>
      <c r="DE13" s="624"/>
      <c r="DF13" s="624"/>
      <c r="DG13" s="624"/>
      <c r="DH13" s="624"/>
      <c r="DI13" s="624"/>
      <c r="DJ13" s="624"/>
      <c r="DK13" s="624"/>
      <c r="DL13" s="624"/>
      <c r="DM13" s="624"/>
      <c r="DN13" s="624"/>
      <c r="DO13" s="624"/>
      <c r="DP13" s="625"/>
      <c r="DQ13" s="632">
        <v>1930648</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136063</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1091201</v>
      </c>
      <c r="CS14" s="624"/>
      <c r="CT14" s="624"/>
      <c r="CU14" s="624"/>
      <c r="CV14" s="624"/>
      <c r="CW14" s="624"/>
      <c r="CX14" s="624"/>
      <c r="CY14" s="625"/>
      <c r="CZ14" s="626">
        <v>3.5</v>
      </c>
      <c r="DA14" s="626"/>
      <c r="DB14" s="626"/>
      <c r="DC14" s="626"/>
      <c r="DD14" s="632">
        <v>178849</v>
      </c>
      <c r="DE14" s="624"/>
      <c r="DF14" s="624"/>
      <c r="DG14" s="624"/>
      <c r="DH14" s="624"/>
      <c r="DI14" s="624"/>
      <c r="DJ14" s="624"/>
      <c r="DK14" s="624"/>
      <c r="DL14" s="624"/>
      <c r="DM14" s="624"/>
      <c r="DN14" s="624"/>
      <c r="DO14" s="624"/>
      <c r="DP14" s="625"/>
      <c r="DQ14" s="632">
        <v>886944</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13795</v>
      </c>
      <c r="S15" s="624"/>
      <c r="T15" s="624"/>
      <c r="U15" s="624"/>
      <c r="V15" s="624"/>
      <c r="W15" s="624"/>
      <c r="X15" s="624"/>
      <c r="Y15" s="625"/>
      <c r="Z15" s="626">
        <v>0</v>
      </c>
      <c r="AA15" s="626"/>
      <c r="AB15" s="626"/>
      <c r="AC15" s="626"/>
      <c r="AD15" s="627">
        <v>13795</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264100</v>
      </c>
      <c r="BH15" s="624"/>
      <c r="BI15" s="624"/>
      <c r="BJ15" s="624"/>
      <c r="BK15" s="624"/>
      <c r="BL15" s="624"/>
      <c r="BM15" s="624"/>
      <c r="BN15" s="625"/>
      <c r="BO15" s="626">
        <v>3.6</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3012138</v>
      </c>
      <c r="CS15" s="624"/>
      <c r="CT15" s="624"/>
      <c r="CU15" s="624"/>
      <c r="CV15" s="624"/>
      <c r="CW15" s="624"/>
      <c r="CX15" s="624"/>
      <c r="CY15" s="625"/>
      <c r="CZ15" s="626">
        <v>9.6</v>
      </c>
      <c r="DA15" s="626"/>
      <c r="DB15" s="626"/>
      <c r="DC15" s="626"/>
      <c r="DD15" s="632">
        <v>192598</v>
      </c>
      <c r="DE15" s="624"/>
      <c r="DF15" s="624"/>
      <c r="DG15" s="624"/>
      <c r="DH15" s="624"/>
      <c r="DI15" s="624"/>
      <c r="DJ15" s="624"/>
      <c r="DK15" s="624"/>
      <c r="DL15" s="624"/>
      <c r="DM15" s="624"/>
      <c r="DN15" s="624"/>
      <c r="DO15" s="624"/>
      <c r="DP15" s="625"/>
      <c r="DQ15" s="632">
        <v>2269087</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12330662</v>
      </c>
      <c r="S16" s="624"/>
      <c r="T16" s="624"/>
      <c r="U16" s="624"/>
      <c r="V16" s="624"/>
      <c r="W16" s="624"/>
      <c r="X16" s="624"/>
      <c r="Y16" s="625"/>
      <c r="Z16" s="626">
        <v>37.6</v>
      </c>
      <c r="AA16" s="626"/>
      <c r="AB16" s="626"/>
      <c r="AC16" s="626"/>
      <c r="AD16" s="627">
        <v>11144817</v>
      </c>
      <c r="AE16" s="627"/>
      <c r="AF16" s="627"/>
      <c r="AG16" s="627"/>
      <c r="AH16" s="627"/>
      <c r="AI16" s="627"/>
      <c r="AJ16" s="627"/>
      <c r="AK16" s="627"/>
      <c r="AL16" s="628">
        <v>56</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34536</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13205</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11144817</v>
      </c>
      <c r="S17" s="624"/>
      <c r="T17" s="624"/>
      <c r="U17" s="624"/>
      <c r="V17" s="624"/>
      <c r="W17" s="624"/>
      <c r="X17" s="624"/>
      <c r="Y17" s="625"/>
      <c r="Z17" s="626">
        <v>34</v>
      </c>
      <c r="AA17" s="626"/>
      <c r="AB17" s="626"/>
      <c r="AC17" s="626"/>
      <c r="AD17" s="627">
        <v>11144817</v>
      </c>
      <c r="AE17" s="627"/>
      <c r="AF17" s="627"/>
      <c r="AG17" s="627"/>
      <c r="AH17" s="627"/>
      <c r="AI17" s="627"/>
      <c r="AJ17" s="627"/>
      <c r="AK17" s="627"/>
      <c r="AL17" s="628">
        <v>56</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5731320</v>
      </c>
      <c r="CS17" s="624"/>
      <c r="CT17" s="624"/>
      <c r="CU17" s="624"/>
      <c r="CV17" s="624"/>
      <c r="CW17" s="624"/>
      <c r="CX17" s="624"/>
      <c r="CY17" s="625"/>
      <c r="CZ17" s="626">
        <v>18.3</v>
      </c>
      <c r="DA17" s="626"/>
      <c r="DB17" s="626"/>
      <c r="DC17" s="626"/>
      <c r="DD17" s="632" t="s">
        <v>109</v>
      </c>
      <c r="DE17" s="624"/>
      <c r="DF17" s="624"/>
      <c r="DG17" s="624"/>
      <c r="DH17" s="624"/>
      <c r="DI17" s="624"/>
      <c r="DJ17" s="624"/>
      <c r="DK17" s="624"/>
      <c r="DL17" s="624"/>
      <c r="DM17" s="624"/>
      <c r="DN17" s="624"/>
      <c r="DO17" s="624"/>
      <c r="DP17" s="625"/>
      <c r="DQ17" s="632">
        <v>5557764</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1185818</v>
      </c>
      <c r="S18" s="624"/>
      <c r="T18" s="624"/>
      <c r="U18" s="624"/>
      <c r="V18" s="624"/>
      <c r="W18" s="624"/>
      <c r="X18" s="624"/>
      <c r="Y18" s="625"/>
      <c r="Z18" s="626">
        <v>3.6</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v>27</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101826</v>
      </c>
      <c r="BH19" s="624"/>
      <c r="BI19" s="624"/>
      <c r="BJ19" s="624"/>
      <c r="BK19" s="624"/>
      <c r="BL19" s="624"/>
      <c r="BM19" s="624"/>
      <c r="BN19" s="625"/>
      <c r="BO19" s="626">
        <v>1.4</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20945562</v>
      </c>
      <c r="S20" s="624"/>
      <c r="T20" s="624"/>
      <c r="U20" s="624"/>
      <c r="V20" s="624"/>
      <c r="W20" s="624"/>
      <c r="X20" s="624"/>
      <c r="Y20" s="625"/>
      <c r="Z20" s="626">
        <v>63.9</v>
      </c>
      <c r="AA20" s="626"/>
      <c r="AB20" s="626"/>
      <c r="AC20" s="626"/>
      <c r="AD20" s="627">
        <v>19759717</v>
      </c>
      <c r="AE20" s="627"/>
      <c r="AF20" s="627"/>
      <c r="AG20" s="627"/>
      <c r="AH20" s="627"/>
      <c r="AI20" s="627"/>
      <c r="AJ20" s="627"/>
      <c r="AK20" s="627"/>
      <c r="AL20" s="628">
        <v>99.2</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101826</v>
      </c>
      <c r="BH20" s="624"/>
      <c r="BI20" s="624"/>
      <c r="BJ20" s="624"/>
      <c r="BK20" s="624"/>
      <c r="BL20" s="624"/>
      <c r="BM20" s="624"/>
      <c r="BN20" s="625"/>
      <c r="BO20" s="626">
        <v>1.4</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31365693</v>
      </c>
      <c r="CS20" s="624"/>
      <c r="CT20" s="624"/>
      <c r="CU20" s="624"/>
      <c r="CV20" s="624"/>
      <c r="CW20" s="624"/>
      <c r="CX20" s="624"/>
      <c r="CY20" s="625"/>
      <c r="CZ20" s="626">
        <v>100</v>
      </c>
      <c r="DA20" s="626"/>
      <c r="DB20" s="626"/>
      <c r="DC20" s="626"/>
      <c r="DD20" s="632">
        <v>3721814</v>
      </c>
      <c r="DE20" s="624"/>
      <c r="DF20" s="624"/>
      <c r="DG20" s="624"/>
      <c r="DH20" s="624"/>
      <c r="DI20" s="624"/>
      <c r="DJ20" s="624"/>
      <c r="DK20" s="624"/>
      <c r="DL20" s="624"/>
      <c r="DM20" s="624"/>
      <c r="DN20" s="624"/>
      <c r="DO20" s="624"/>
      <c r="DP20" s="625"/>
      <c r="DQ20" s="632">
        <v>22999419</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7824</v>
      </c>
      <c r="S21" s="624"/>
      <c r="T21" s="624"/>
      <c r="U21" s="624"/>
      <c r="V21" s="624"/>
      <c r="W21" s="624"/>
      <c r="X21" s="624"/>
      <c r="Y21" s="625"/>
      <c r="Z21" s="626">
        <v>0</v>
      </c>
      <c r="AA21" s="626"/>
      <c r="AB21" s="626"/>
      <c r="AC21" s="626"/>
      <c r="AD21" s="627">
        <v>7824</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101826</v>
      </c>
      <c r="BH21" s="624"/>
      <c r="BI21" s="624"/>
      <c r="BJ21" s="624"/>
      <c r="BK21" s="624"/>
      <c r="BL21" s="624"/>
      <c r="BM21" s="624"/>
      <c r="BN21" s="625"/>
      <c r="BO21" s="626">
        <v>1.4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80599</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625402</v>
      </c>
      <c r="S23" s="624"/>
      <c r="T23" s="624"/>
      <c r="U23" s="624"/>
      <c r="V23" s="624"/>
      <c r="W23" s="624"/>
      <c r="X23" s="624"/>
      <c r="Y23" s="625"/>
      <c r="Z23" s="626">
        <v>1.9</v>
      </c>
      <c r="AA23" s="626"/>
      <c r="AB23" s="626"/>
      <c r="AC23" s="626"/>
      <c r="AD23" s="627">
        <v>109894</v>
      </c>
      <c r="AE23" s="627"/>
      <c r="AF23" s="627"/>
      <c r="AG23" s="627"/>
      <c r="AH23" s="627"/>
      <c r="AI23" s="627"/>
      <c r="AJ23" s="627"/>
      <c r="AK23" s="627"/>
      <c r="AL23" s="628">
        <v>0.6</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57519</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12809568</v>
      </c>
      <c r="CS24" s="613"/>
      <c r="CT24" s="613"/>
      <c r="CU24" s="613"/>
      <c r="CV24" s="613"/>
      <c r="CW24" s="613"/>
      <c r="CX24" s="613"/>
      <c r="CY24" s="614"/>
      <c r="CZ24" s="650">
        <v>40.799999999999997</v>
      </c>
      <c r="DA24" s="651"/>
      <c r="DB24" s="651"/>
      <c r="DC24" s="652"/>
      <c r="DD24" s="649">
        <v>10527071</v>
      </c>
      <c r="DE24" s="613"/>
      <c r="DF24" s="613"/>
      <c r="DG24" s="613"/>
      <c r="DH24" s="613"/>
      <c r="DI24" s="613"/>
      <c r="DJ24" s="613"/>
      <c r="DK24" s="614"/>
      <c r="DL24" s="649">
        <v>8089995</v>
      </c>
      <c r="DM24" s="613"/>
      <c r="DN24" s="613"/>
      <c r="DO24" s="613"/>
      <c r="DP24" s="613"/>
      <c r="DQ24" s="613"/>
      <c r="DR24" s="613"/>
      <c r="DS24" s="613"/>
      <c r="DT24" s="613"/>
      <c r="DU24" s="613"/>
      <c r="DV24" s="614"/>
      <c r="DW24" s="617">
        <v>40.6</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2220260</v>
      </c>
      <c r="S25" s="624"/>
      <c r="T25" s="624"/>
      <c r="U25" s="624"/>
      <c r="V25" s="624"/>
      <c r="W25" s="624"/>
      <c r="X25" s="624"/>
      <c r="Y25" s="625"/>
      <c r="Z25" s="626">
        <v>6.8</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4124084</v>
      </c>
      <c r="CS25" s="655"/>
      <c r="CT25" s="655"/>
      <c r="CU25" s="655"/>
      <c r="CV25" s="655"/>
      <c r="CW25" s="655"/>
      <c r="CX25" s="655"/>
      <c r="CY25" s="656"/>
      <c r="CZ25" s="657">
        <v>13.1</v>
      </c>
      <c r="DA25" s="658"/>
      <c r="DB25" s="658"/>
      <c r="DC25" s="659"/>
      <c r="DD25" s="632">
        <v>3894660</v>
      </c>
      <c r="DE25" s="655"/>
      <c r="DF25" s="655"/>
      <c r="DG25" s="655"/>
      <c r="DH25" s="655"/>
      <c r="DI25" s="655"/>
      <c r="DJ25" s="655"/>
      <c r="DK25" s="656"/>
      <c r="DL25" s="632">
        <v>3807600</v>
      </c>
      <c r="DM25" s="655"/>
      <c r="DN25" s="655"/>
      <c r="DO25" s="655"/>
      <c r="DP25" s="655"/>
      <c r="DQ25" s="655"/>
      <c r="DR25" s="655"/>
      <c r="DS25" s="655"/>
      <c r="DT25" s="655"/>
      <c r="DU25" s="655"/>
      <c r="DV25" s="656"/>
      <c r="DW25" s="628">
        <v>19.100000000000001</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2827703</v>
      </c>
      <c r="CS26" s="624"/>
      <c r="CT26" s="624"/>
      <c r="CU26" s="624"/>
      <c r="CV26" s="624"/>
      <c r="CW26" s="624"/>
      <c r="CX26" s="624"/>
      <c r="CY26" s="625"/>
      <c r="CZ26" s="657">
        <v>9</v>
      </c>
      <c r="DA26" s="658"/>
      <c r="DB26" s="658"/>
      <c r="DC26" s="659"/>
      <c r="DD26" s="632">
        <v>2646505</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2661952</v>
      </c>
      <c r="S27" s="624"/>
      <c r="T27" s="624"/>
      <c r="U27" s="624"/>
      <c r="V27" s="624"/>
      <c r="W27" s="624"/>
      <c r="X27" s="624"/>
      <c r="Y27" s="625"/>
      <c r="Z27" s="626">
        <v>8.1</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7241661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2954164</v>
      </c>
      <c r="CS27" s="655"/>
      <c r="CT27" s="655"/>
      <c r="CU27" s="655"/>
      <c r="CV27" s="655"/>
      <c r="CW27" s="655"/>
      <c r="CX27" s="655"/>
      <c r="CY27" s="656"/>
      <c r="CZ27" s="657">
        <v>9.4</v>
      </c>
      <c r="DA27" s="658"/>
      <c r="DB27" s="658"/>
      <c r="DC27" s="659"/>
      <c r="DD27" s="632">
        <v>1074647</v>
      </c>
      <c r="DE27" s="655"/>
      <c r="DF27" s="655"/>
      <c r="DG27" s="655"/>
      <c r="DH27" s="655"/>
      <c r="DI27" s="655"/>
      <c r="DJ27" s="655"/>
      <c r="DK27" s="656"/>
      <c r="DL27" s="632">
        <v>1074191</v>
      </c>
      <c r="DM27" s="655"/>
      <c r="DN27" s="655"/>
      <c r="DO27" s="655"/>
      <c r="DP27" s="655"/>
      <c r="DQ27" s="655"/>
      <c r="DR27" s="655"/>
      <c r="DS27" s="655"/>
      <c r="DT27" s="655"/>
      <c r="DU27" s="655"/>
      <c r="DV27" s="656"/>
      <c r="DW27" s="628">
        <v>5.4</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93045</v>
      </c>
      <c r="S28" s="624"/>
      <c r="T28" s="624"/>
      <c r="U28" s="624"/>
      <c r="V28" s="624"/>
      <c r="W28" s="624"/>
      <c r="X28" s="624"/>
      <c r="Y28" s="625"/>
      <c r="Z28" s="626">
        <v>0.3</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5731320</v>
      </c>
      <c r="CS28" s="624"/>
      <c r="CT28" s="624"/>
      <c r="CU28" s="624"/>
      <c r="CV28" s="624"/>
      <c r="CW28" s="624"/>
      <c r="CX28" s="624"/>
      <c r="CY28" s="625"/>
      <c r="CZ28" s="657">
        <v>18.3</v>
      </c>
      <c r="DA28" s="658"/>
      <c r="DB28" s="658"/>
      <c r="DC28" s="659"/>
      <c r="DD28" s="632">
        <v>5557764</v>
      </c>
      <c r="DE28" s="624"/>
      <c r="DF28" s="624"/>
      <c r="DG28" s="624"/>
      <c r="DH28" s="624"/>
      <c r="DI28" s="624"/>
      <c r="DJ28" s="624"/>
      <c r="DK28" s="625"/>
      <c r="DL28" s="632">
        <v>3208204</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158416</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5731320</v>
      </c>
      <c r="CS29" s="655"/>
      <c r="CT29" s="655"/>
      <c r="CU29" s="655"/>
      <c r="CV29" s="655"/>
      <c r="CW29" s="655"/>
      <c r="CX29" s="655"/>
      <c r="CY29" s="656"/>
      <c r="CZ29" s="657">
        <v>18.3</v>
      </c>
      <c r="DA29" s="658"/>
      <c r="DB29" s="658"/>
      <c r="DC29" s="659"/>
      <c r="DD29" s="632">
        <v>5557764</v>
      </c>
      <c r="DE29" s="655"/>
      <c r="DF29" s="655"/>
      <c r="DG29" s="655"/>
      <c r="DH29" s="655"/>
      <c r="DI29" s="655"/>
      <c r="DJ29" s="655"/>
      <c r="DK29" s="656"/>
      <c r="DL29" s="632">
        <v>3208204</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2560000</v>
      </c>
      <c r="S30" s="624"/>
      <c r="T30" s="624"/>
      <c r="U30" s="624"/>
      <c r="V30" s="624"/>
      <c r="W30" s="624"/>
      <c r="X30" s="624"/>
      <c r="Y30" s="625"/>
      <c r="Z30" s="626">
        <v>7.8</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98.3</v>
      </c>
      <c r="BH30" s="682"/>
      <c r="BI30" s="682"/>
      <c r="BJ30" s="682"/>
      <c r="BK30" s="682"/>
      <c r="BL30" s="682"/>
      <c r="BM30" s="618">
        <v>93.5</v>
      </c>
      <c r="BN30" s="682"/>
      <c r="BO30" s="682"/>
      <c r="BP30" s="682"/>
      <c r="BQ30" s="683"/>
      <c r="BR30" s="681">
        <v>98.2</v>
      </c>
      <c r="BS30" s="682"/>
      <c r="BT30" s="682"/>
      <c r="BU30" s="682"/>
      <c r="BV30" s="682"/>
      <c r="BW30" s="682"/>
      <c r="BX30" s="618">
        <v>92.5</v>
      </c>
      <c r="BY30" s="682"/>
      <c r="BZ30" s="682"/>
      <c r="CA30" s="682"/>
      <c r="CB30" s="683"/>
      <c r="CD30" s="686"/>
      <c r="CE30" s="687"/>
      <c r="CF30" s="637" t="s">
        <v>287</v>
      </c>
      <c r="CG30" s="638"/>
      <c r="CH30" s="638"/>
      <c r="CI30" s="638"/>
      <c r="CJ30" s="638"/>
      <c r="CK30" s="638"/>
      <c r="CL30" s="638"/>
      <c r="CM30" s="638"/>
      <c r="CN30" s="638"/>
      <c r="CO30" s="638"/>
      <c r="CP30" s="638"/>
      <c r="CQ30" s="639"/>
      <c r="CR30" s="623">
        <v>5398277</v>
      </c>
      <c r="CS30" s="624"/>
      <c r="CT30" s="624"/>
      <c r="CU30" s="624"/>
      <c r="CV30" s="624"/>
      <c r="CW30" s="624"/>
      <c r="CX30" s="624"/>
      <c r="CY30" s="625"/>
      <c r="CZ30" s="657">
        <v>17.2</v>
      </c>
      <c r="DA30" s="658"/>
      <c r="DB30" s="658"/>
      <c r="DC30" s="659"/>
      <c r="DD30" s="632">
        <v>5250726</v>
      </c>
      <c r="DE30" s="624"/>
      <c r="DF30" s="624"/>
      <c r="DG30" s="624"/>
      <c r="DH30" s="624"/>
      <c r="DI30" s="624"/>
      <c r="DJ30" s="624"/>
      <c r="DK30" s="625"/>
      <c r="DL30" s="632">
        <v>2901166</v>
      </c>
      <c r="DM30" s="624"/>
      <c r="DN30" s="624"/>
      <c r="DO30" s="624"/>
      <c r="DP30" s="624"/>
      <c r="DQ30" s="624"/>
      <c r="DR30" s="624"/>
      <c r="DS30" s="624"/>
      <c r="DT30" s="624"/>
      <c r="DU30" s="624"/>
      <c r="DV30" s="625"/>
      <c r="DW30" s="628">
        <v>14.6</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1010214</v>
      </c>
      <c r="S31" s="624"/>
      <c r="T31" s="624"/>
      <c r="U31" s="624"/>
      <c r="V31" s="624"/>
      <c r="W31" s="624"/>
      <c r="X31" s="624"/>
      <c r="Y31" s="625"/>
      <c r="Z31" s="626">
        <v>3.1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v>
      </c>
      <c r="BH31" s="655"/>
      <c r="BI31" s="655"/>
      <c r="BJ31" s="655"/>
      <c r="BK31" s="655"/>
      <c r="BL31" s="655"/>
      <c r="BM31" s="629">
        <v>96.2</v>
      </c>
      <c r="BN31" s="679"/>
      <c r="BO31" s="679"/>
      <c r="BP31" s="679"/>
      <c r="BQ31" s="680"/>
      <c r="BR31" s="678">
        <v>98.9</v>
      </c>
      <c r="BS31" s="655"/>
      <c r="BT31" s="655"/>
      <c r="BU31" s="655"/>
      <c r="BV31" s="655"/>
      <c r="BW31" s="655"/>
      <c r="BX31" s="629">
        <v>95.2</v>
      </c>
      <c r="BY31" s="679"/>
      <c r="BZ31" s="679"/>
      <c r="CA31" s="679"/>
      <c r="CB31" s="680"/>
      <c r="CD31" s="686"/>
      <c r="CE31" s="687"/>
      <c r="CF31" s="637" t="s">
        <v>291</v>
      </c>
      <c r="CG31" s="638"/>
      <c r="CH31" s="638"/>
      <c r="CI31" s="638"/>
      <c r="CJ31" s="638"/>
      <c r="CK31" s="638"/>
      <c r="CL31" s="638"/>
      <c r="CM31" s="638"/>
      <c r="CN31" s="638"/>
      <c r="CO31" s="638"/>
      <c r="CP31" s="638"/>
      <c r="CQ31" s="639"/>
      <c r="CR31" s="623">
        <v>333043</v>
      </c>
      <c r="CS31" s="655"/>
      <c r="CT31" s="655"/>
      <c r="CU31" s="655"/>
      <c r="CV31" s="655"/>
      <c r="CW31" s="655"/>
      <c r="CX31" s="655"/>
      <c r="CY31" s="656"/>
      <c r="CZ31" s="657">
        <v>1.1000000000000001</v>
      </c>
      <c r="DA31" s="658"/>
      <c r="DB31" s="658"/>
      <c r="DC31" s="659"/>
      <c r="DD31" s="632">
        <v>307038</v>
      </c>
      <c r="DE31" s="655"/>
      <c r="DF31" s="655"/>
      <c r="DG31" s="655"/>
      <c r="DH31" s="655"/>
      <c r="DI31" s="655"/>
      <c r="DJ31" s="655"/>
      <c r="DK31" s="656"/>
      <c r="DL31" s="632">
        <v>307038</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491272</v>
      </c>
      <c r="S32" s="624"/>
      <c r="T32" s="624"/>
      <c r="U32" s="624"/>
      <c r="V32" s="624"/>
      <c r="W32" s="624"/>
      <c r="X32" s="624"/>
      <c r="Y32" s="625"/>
      <c r="Z32" s="626">
        <v>1.5</v>
      </c>
      <c r="AA32" s="626"/>
      <c r="AB32" s="626"/>
      <c r="AC32" s="626"/>
      <c r="AD32" s="627">
        <v>35809</v>
      </c>
      <c r="AE32" s="627"/>
      <c r="AF32" s="627"/>
      <c r="AG32" s="627"/>
      <c r="AH32" s="627"/>
      <c r="AI32" s="627"/>
      <c r="AJ32" s="627"/>
      <c r="AK32" s="627"/>
      <c r="AL32" s="628">
        <v>0.2</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97.7</v>
      </c>
      <c r="BH32" s="691"/>
      <c r="BI32" s="691"/>
      <c r="BJ32" s="691"/>
      <c r="BK32" s="691"/>
      <c r="BL32" s="691"/>
      <c r="BM32" s="692">
        <v>91.2</v>
      </c>
      <c r="BN32" s="691"/>
      <c r="BO32" s="691"/>
      <c r="BP32" s="691"/>
      <c r="BQ32" s="693"/>
      <c r="BR32" s="690">
        <v>97.5</v>
      </c>
      <c r="BS32" s="691"/>
      <c r="BT32" s="691"/>
      <c r="BU32" s="691"/>
      <c r="BV32" s="691"/>
      <c r="BW32" s="691"/>
      <c r="BX32" s="692">
        <v>90.2</v>
      </c>
      <c r="BY32" s="691"/>
      <c r="BZ32" s="691"/>
      <c r="CA32" s="691"/>
      <c r="CB32" s="693"/>
      <c r="CD32" s="688"/>
      <c r="CE32" s="689"/>
      <c r="CF32" s="637" t="s">
        <v>294</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1856800</v>
      </c>
      <c r="S33" s="624"/>
      <c r="T33" s="624"/>
      <c r="U33" s="624"/>
      <c r="V33" s="624"/>
      <c r="W33" s="624"/>
      <c r="X33" s="624"/>
      <c r="Y33" s="625"/>
      <c r="Z33" s="626">
        <v>5.7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14799775</v>
      </c>
      <c r="CS33" s="655"/>
      <c r="CT33" s="655"/>
      <c r="CU33" s="655"/>
      <c r="CV33" s="655"/>
      <c r="CW33" s="655"/>
      <c r="CX33" s="655"/>
      <c r="CY33" s="656"/>
      <c r="CZ33" s="657">
        <v>47.2</v>
      </c>
      <c r="DA33" s="658"/>
      <c r="DB33" s="658"/>
      <c r="DC33" s="659"/>
      <c r="DD33" s="632">
        <v>12105530</v>
      </c>
      <c r="DE33" s="655"/>
      <c r="DF33" s="655"/>
      <c r="DG33" s="655"/>
      <c r="DH33" s="655"/>
      <c r="DI33" s="655"/>
      <c r="DJ33" s="655"/>
      <c r="DK33" s="656"/>
      <c r="DL33" s="632">
        <v>8360805</v>
      </c>
      <c r="DM33" s="655"/>
      <c r="DN33" s="655"/>
      <c r="DO33" s="655"/>
      <c r="DP33" s="655"/>
      <c r="DQ33" s="655"/>
      <c r="DR33" s="655"/>
      <c r="DS33" s="655"/>
      <c r="DT33" s="655"/>
      <c r="DU33" s="655"/>
      <c r="DV33" s="656"/>
      <c r="DW33" s="628">
        <v>42</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3951425</v>
      </c>
      <c r="CS34" s="624"/>
      <c r="CT34" s="624"/>
      <c r="CU34" s="624"/>
      <c r="CV34" s="624"/>
      <c r="CW34" s="624"/>
      <c r="CX34" s="624"/>
      <c r="CY34" s="625"/>
      <c r="CZ34" s="657">
        <v>12.6</v>
      </c>
      <c r="DA34" s="658"/>
      <c r="DB34" s="658"/>
      <c r="DC34" s="659"/>
      <c r="DD34" s="632">
        <v>3051136</v>
      </c>
      <c r="DE34" s="624"/>
      <c r="DF34" s="624"/>
      <c r="DG34" s="624"/>
      <c r="DH34" s="624"/>
      <c r="DI34" s="624"/>
      <c r="DJ34" s="624"/>
      <c r="DK34" s="625"/>
      <c r="DL34" s="632">
        <v>2452893</v>
      </c>
      <c r="DM34" s="624"/>
      <c r="DN34" s="624"/>
      <c r="DO34" s="624"/>
      <c r="DP34" s="624"/>
      <c r="DQ34" s="624"/>
      <c r="DR34" s="624"/>
      <c r="DS34" s="624"/>
      <c r="DT34" s="624"/>
      <c r="DU34" s="624"/>
      <c r="DV34" s="625"/>
      <c r="DW34" s="628">
        <v>12.3</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4819556</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275768</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853723</v>
      </c>
      <c r="CS35" s="655"/>
      <c r="CT35" s="655"/>
      <c r="CU35" s="655"/>
      <c r="CV35" s="655"/>
      <c r="CW35" s="655"/>
      <c r="CX35" s="655"/>
      <c r="CY35" s="656"/>
      <c r="CZ35" s="657">
        <v>2.7</v>
      </c>
      <c r="DA35" s="658"/>
      <c r="DB35" s="658"/>
      <c r="DC35" s="659"/>
      <c r="DD35" s="632">
        <v>477193</v>
      </c>
      <c r="DE35" s="655"/>
      <c r="DF35" s="655"/>
      <c r="DG35" s="655"/>
      <c r="DH35" s="655"/>
      <c r="DI35" s="655"/>
      <c r="DJ35" s="655"/>
      <c r="DK35" s="656"/>
      <c r="DL35" s="632">
        <v>437965</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32768865</v>
      </c>
      <c r="S36" s="696"/>
      <c r="T36" s="696"/>
      <c r="U36" s="696"/>
      <c r="V36" s="696"/>
      <c r="W36" s="696"/>
      <c r="X36" s="696"/>
      <c r="Y36" s="697"/>
      <c r="Z36" s="698">
        <v>100</v>
      </c>
      <c r="AA36" s="698"/>
      <c r="AB36" s="698"/>
      <c r="AC36" s="698"/>
      <c r="AD36" s="699">
        <v>19913244</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1955469</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162928</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3538467</v>
      </c>
      <c r="CS36" s="624"/>
      <c r="CT36" s="624"/>
      <c r="CU36" s="624"/>
      <c r="CV36" s="624"/>
      <c r="CW36" s="624"/>
      <c r="CX36" s="624"/>
      <c r="CY36" s="625"/>
      <c r="CZ36" s="657">
        <v>11.3</v>
      </c>
      <c r="DA36" s="658"/>
      <c r="DB36" s="658"/>
      <c r="DC36" s="659"/>
      <c r="DD36" s="632">
        <v>2832368</v>
      </c>
      <c r="DE36" s="624"/>
      <c r="DF36" s="624"/>
      <c r="DG36" s="624"/>
      <c r="DH36" s="624"/>
      <c r="DI36" s="624"/>
      <c r="DJ36" s="624"/>
      <c r="DK36" s="625"/>
      <c r="DL36" s="632">
        <v>2488217</v>
      </c>
      <c r="DM36" s="624"/>
      <c r="DN36" s="624"/>
      <c r="DO36" s="624"/>
      <c r="DP36" s="624"/>
      <c r="DQ36" s="624"/>
      <c r="DR36" s="624"/>
      <c r="DS36" s="624"/>
      <c r="DT36" s="624"/>
      <c r="DU36" s="624"/>
      <c r="DV36" s="625"/>
      <c r="DW36" s="628">
        <v>12.5</v>
      </c>
      <c r="DX36" s="653"/>
      <c r="DY36" s="653"/>
      <c r="DZ36" s="653"/>
      <c r="EA36" s="653"/>
      <c r="EB36" s="653"/>
      <c r="EC36" s="654"/>
    </row>
    <row r="37" spans="2:133" ht="11.25" customHeight="1">
      <c r="AQ37" s="702" t="s">
        <v>309</v>
      </c>
      <c r="AR37" s="703"/>
      <c r="AS37" s="703"/>
      <c r="AT37" s="703"/>
      <c r="AU37" s="703"/>
      <c r="AV37" s="703"/>
      <c r="AW37" s="703"/>
      <c r="AX37" s="703"/>
      <c r="AY37" s="704"/>
      <c r="AZ37" s="623">
        <v>710239</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9375</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1362036</v>
      </c>
      <c r="CS37" s="655"/>
      <c r="CT37" s="655"/>
      <c r="CU37" s="655"/>
      <c r="CV37" s="655"/>
      <c r="CW37" s="655"/>
      <c r="CX37" s="655"/>
      <c r="CY37" s="656"/>
      <c r="CZ37" s="657">
        <v>4.3</v>
      </c>
      <c r="DA37" s="658"/>
      <c r="DB37" s="658"/>
      <c r="DC37" s="659"/>
      <c r="DD37" s="632">
        <v>1338635</v>
      </c>
      <c r="DE37" s="655"/>
      <c r="DF37" s="655"/>
      <c r="DG37" s="655"/>
      <c r="DH37" s="655"/>
      <c r="DI37" s="655"/>
      <c r="DJ37" s="655"/>
      <c r="DK37" s="656"/>
      <c r="DL37" s="632">
        <v>1338635</v>
      </c>
      <c r="DM37" s="655"/>
      <c r="DN37" s="655"/>
      <c r="DO37" s="655"/>
      <c r="DP37" s="655"/>
      <c r="DQ37" s="655"/>
      <c r="DR37" s="655"/>
      <c r="DS37" s="655"/>
      <c r="DT37" s="655"/>
      <c r="DU37" s="655"/>
      <c r="DV37" s="656"/>
      <c r="DW37" s="628">
        <v>6.7</v>
      </c>
      <c r="DX37" s="653"/>
      <c r="DY37" s="653"/>
      <c r="DZ37" s="653"/>
      <c r="EA37" s="653"/>
      <c r="EB37" s="653"/>
      <c r="EC37" s="654"/>
    </row>
    <row r="38" spans="2:133" ht="11.25" customHeight="1">
      <c r="AQ38" s="702" t="s">
        <v>312</v>
      </c>
      <c r="AR38" s="703"/>
      <c r="AS38" s="703"/>
      <c r="AT38" s="703"/>
      <c r="AU38" s="703"/>
      <c r="AV38" s="703"/>
      <c r="AW38" s="703"/>
      <c r="AX38" s="703"/>
      <c r="AY38" s="704"/>
      <c r="AZ38" s="623">
        <v>426564</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15893</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4392992</v>
      </c>
      <c r="CS38" s="624"/>
      <c r="CT38" s="624"/>
      <c r="CU38" s="624"/>
      <c r="CV38" s="624"/>
      <c r="CW38" s="624"/>
      <c r="CX38" s="624"/>
      <c r="CY38" s="625"/>
      <c r="CZ38" s="657">
        <v>14</v>
      </c>
      <c r="DA38" s="658"/>
      <c r="DB38" s="658"/>
      <c r="DC38" s="659"/>
      <c r="DD38" s="632">
        <v>4009638</v>
      </c>
      <c r="DE38" s="624"/>
      <c r="DF38" s="624"/>
      <c r="DG38" s="624"/>
      <c r="DH38" s="624"/>
      <c r="DI38" s="624"/>
      <c r="DJ38" s="624"/>
      <c r="DK38" s="625"/>
      <c r="DL38" s="632">
        <v>2981730</v>
      </c>
      <c r="DM38" s="624"/>
      <c r="DN38" s="624"/>
      <c r="DO38" s="624"/>
      <c r="DP38" s="624"/>
      <c r="DQ38" s="624"/>
      <c r="DR38" s="624"/>
      <c r="DS38" s="624"/>
      <c r="DT38" s="624"/>
      <c r="DU38" s="624"/>
      <c r="DV38" s="625"/>
      <c r="DW38" s="628">
        <v>15</v>
      </c>
      <c r="DX38" s="653"/>
      <c r="DY38" s="653"/>
      <c r="DZ38" s="653"/>
      <c r="EA38" s="653"/>
      <c r="EB38" s="653"/>
      <c r="EC38" s="654"/>
    </row>
    <row r="39" spans="2:133" ht="11.25" customHeight="1">
      <c r="AQ39" s="702" t="s">
        <v>315</v>
      </c>
      <c r="AR39" s="703"/>
      <c r="AS39" s="703"/>
      <c r="AT39" s="703"/>
      <c r="AU39" s="703"/>
      <c r="AV39" s="703"/>
      <c r="AW39" s="703"/>
      <c r="AX39" s="703"/>
      <c r="AY39" s="704"/>
      <c r="AZ39" s="623">
        <v>239</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91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2063168</v>
      </c>
      <c r="CS39" s="655"/>
      <c r="CT39" s="655"/>
      <c r="CU39" s="655"/>
      <c r="CV39" s="655"/>
      <c r="CW39" s="655"/>
      <c r="CX39" s="655"/>
      <c r="CY39" s="656"/>
      <c r="CZ39" s="657">
        <v>6.6</v>
      </c>
      <c r="DA39" s="658"/>
      <c r="DB39" s="658"/>
      <c r="DC39" s="659"/>
      <c r="DD39" s="632">
        <v>1735195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538955</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94</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1188090</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274</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3756350</v>
      </c>
      <c r="CS42" s="624"/>
      <c r="CT42" s="624"/>
      <c r="CU42" s="624"/>
      <c r="CV42" s="624"/>
      <c r="CW42" s="624"/>
      <c r="CX42" s="624"/>
      <c r="CY42" s="625"/>
      <c r="CZ42" s="657">
        <v>12</v>
      </c>
      <c r="DA42" s="706"/>
      <c r="DB42" s="706"/>
      <c r="DC42" s="707"/>
      <c r="DD42" s="632">
        <v>366818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49174</v>
      </c>
      <c r="CS43" s="655"/>
      <c r="CT43" s="655"/>
      <c r="CU43" s="655"/>
      <c r="CV43" s="655"/>
      <c r="CW43" s="655"/>
      <c r="CX43" s="655"/>
      <c r="CY43" s="656"/>
      <c r="CZ43" s="657">
        <v>0.2</v>
      </c>
      <c r="DA43" s="658"/>
      <c r="DB43" s="658"/>
      <c r="DC43" s="659"/>
      <c r="DD43" s="632">
        <v>2474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3721814</v>
      </c>
      <c r="CS44" s="624"/>
      <c r="CT44" s="624"/>
      <c r="CU44" s="624"/>
      <c r="CV44" s="624"/>
      <c r="CW44" s="624"/>
      <c r="CX44" s="624"/>
      <c r="CY44" s="625"/>
      <c r="CZ44" s="657">
        <v>11.9</v>
      </c>
      <c r="DA44" s="706"/>
      <c r="DB44" s="706"/>
      <c r="DC44" s="707"/>
      <c r="DD44" s="632">
        <v>353613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1592068</v>
      </c>
      <c r="CS45" s="655"/>
      <c r="CT45" s="655"/>
      <c r="CU45" s="655"/>
      <c r="CV45" s="655"/>
      <c r="CW45" s="655"/>
      <c r="CX45" s="655"/>
      <c r="CY45" s="656"/>
      <c r="CZ45" s="657">
        <v>5.0999999999999996</v>
      </c>
      <c r="DA45" s="658"/>
      <c r="DB45" s="658"/>
      <c r="DC45" s="659"/>
      <c r="DD45" s="632">
        <v>50971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1978276</v>
      </c>
      <c r="CS46" s="624"/>
      <c r="CT46" s="624"/>
      <c r="CU46" s="624"/>
      <c r="CV46" s="624"/>
      <c r="CW46" s="624"/>
      <c r="CX46" s="624"/>
      <c r="CY46" s="625"/>
      <c r="CZ46" s="657">
        <v>6.3</v>
      </c>
      <c r="DA46" s="706"/>
      <c r="DB46" s="706"/>
      <c r="DC46" s="707"/>
      <c r="DD46" s="632">
        <v>278982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34536</v>
      </c>
      <c r="CS47" s="655"/>
      <c r="CT47" s="655"/>
      <c r="CU47" s="655"/>
      <c r="CV47" s="655"/>
      <c r="CW47" s="655"/>
      <c r="CX47" s="655"/>
      <c r="CY47" s="656"/>
      <c r="CZ47" s="657">
        <v>0.1</v>
      </c>
      <c r="DA47" s="658"/>
      <c r="DB47" s="658"/>
      <c r="DC47" s="659"/>
      <c r="DD47" s="632">
        <v>13205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31365693</v>
      </c>
      <c r="CS49" s="691"/>
      <c r="CT49" s="691"/>
      <c r="CU49" s="691"/>
      <c r="CV49" s="691"/>
      <c r="CW49" s="691"/>
      <c r="CX49" s="691"/>
      <c r="CY49" s="718"/>
      <c r="CZ49" s="719">
        <v>100</v>
      </c>
      <c r="DA49" s="720"/>
      <c r="DB49" s="720"/>
      <c r="DC49" s="721"/>
      <c r="DD49" s="722">
        <v>22999419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32772</v>
      </c>
      <c r="R7" s="753"/>
      <c r="S7" s="753"/>
      <c r="T7" s="753"/>
      <c r="U7" s="753"/>
      <c r="V7" s="753">
        <v>31369</v>
      </c>
      <c r="W7" s="753"/>
      <c r="X7" s="753"/>
      <c r="Y7" s="753"/>
      <c r="Z7" s="753"/>
      <c r="AA7" s="753">
        <v>1403</v>
      </c>
      <c r="AB7" s="753"/>
      <c r="AC7" s="753"/>
      <c r="AD7" s="753"/>
      <c r="AE7" s="754"/>
      <c r="AF7" s="755">
        <v>1204</v>
      </c>
      <c r="AG7" s="756"/>
      <c r="AH7" s="756"/>
      <c r="AI7" s="756"/>
      <c r="AJ7" s="757"/>
      <c r="AK7" s="792">
        <v>2560</v>
      </c>
      <c r="AL7" s="793"/>
      <c r="AM7" s="793"/>
      <c r="AN7" s="793"/>
      <c r="AO7" s="793"/>
      <c r="AP7" s="793">
        <v>24421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4</v>
      </c>
      <c r="CI7" s="790"/>
      <c r="CJ7" s="790"/>
      <c r="CK7" s="790"/>
      <c r="CL7" s="791"/>
      <c r="CM7" s="789">
        <v>176</v>
      </c>
      <c r="CN7" s="790"/>
      <c r="CO7" s="790"/>
      <c r="CP7" s="790"/>
      <c r="CQ7" s="791"/>
      <c r="CR7" s="789">
        <v>27</v>
      </c>
      <c r="CS7" s="790"/>
      <c r="CT7" s="790"/>
      <c r="CU7" s="790"/>
      <c r="CV7" s="791"/>
      <c r="CW7" s="789" t="s">
        <v>539</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1</v>
      </c>
      <c r="CI8" s="800"/>
      <c r="CJ8" s="800"/>
      <c r="CK8" s="800"/>
      <c r="CL8" s="801"/>
      <c r="CM8" s="799">
        <v>8</v>
      </c>
      <c r="CN8" s="800"/>
      <c r="CO8" s="800"/>
      <c r="CP8" s="800"/>
      <c r="CQ8" s="801"/>
      <c r="CR8" s="799">
        <v>28</v>
      </c>
      <c r="CS8" s="800"/>
      <c r="CT8" s="800"/>
      <c r="CU8" s="800"/>
      <c r="CV8" s="801"/>
      <c r="CW8" s="799" t="s">
        <v>481</v>
      </c>
      <c r="CX8" s="800"/>
      <c r="CY8" s="800"/>
      <c r="CZ8" s="800"/>
      <c r="DA8" s="801"/>
      <c r="DB8" s="799" t="s">
        <v>481</v>
      </c>
      <c r="DC8" s="800"/>
      <c r="DD8" s="800"/>
      <c r="DE8" s="800"/>
      <c r="DF8" s="801"/>
      <c r="DG8" s="799" t="s">
        <v>481</v>
      </c>
      <c r="DH8" s="800"/>
      <c r="DI8" s="800"/>
      <c r="DJ8" s="800"/>
      <c r="DK8" s="801"/>
      <c r="DL8" s="799" t="s">
        <v>481</v>
      </c>
      <c r="DM8" s="800"/>
      <c r="DN8" s="800"/>
      <c r="DO8" s="800"/>
      <c r="DP8" s="801"/>
      <c r="DQ8" s="799" t="s">
        <v>481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17</v>
      </c>
      <c r="CI9" s="800"/>
      <c r="CJ9" s="800"/>
      <c r="CK9" s="800"/>
      <c r="CL9" s="801"/>
      <c r="CM9" s="799">
        <v>210</v>
      </c>
      <c r="CN9" s="800"/>
      <c r="CO9" s="800"/>
      <c r="CP9" s="800"/>
      <c r="CQ9" s="801"/>
      <c r="CR9" s="799">
        <v>32</v>
      </c>
      <c r="CS9" s="800"/>
      <c r="CT9" s="800"/>
      <c r="CU9" s="800"/>
      <c r="CV9" s="801"/>
      <c r="CW9" s="799" t="s">
        <v>481</v>
      </c>
      <c r="CX9" s="800"/>
      <c r="CY9" s="800"/>
      <c r="CZ9" s="800"/>
      <c r="DA9" s="801"/>
      <c r="DB9" s="799" t="s">
        <v>481</v>
      </c>
      <c r="DC9" s="800"/>
      <c r="DD9" s="800"/>
      <c r="DE9" s="800"/>
      <c r="DF9" s="801"/>
      <c r="DG9" s="799" t="s">
        <v>481</v>
      </c>
      <c r="DH9" s="800"/>
      <c r="DI9" s="800"/>
      <c r="DJ9" s="800"/>
      <c r="DK9" s="801"/>
      <c r="DL9" s="799" t="s">
        <v>481</v>
      </c>
      <c r="DM9" s="800"/>
      <c r="DN9" s="800"/>
      <c r="DO9" s="800"/>
      <c r="DP9" s="801"/>
      <c r="DQ9" s="799" t="s">
        <v>481</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32769</v>
      </c>
      <c r="R23" s="812"/>
      <c r="S23" s="812"/>
      <c r="T23" s="812"/>
      <c r="U23" s="812"/>
      <c r="V23" s="812">
        <v>31366</v>
      </c>
      <c r="W23" s="812"/>
      <c r="X23" s="812"/>
      <c r="Y23" s="812"/>
      <c r="Z23" s="812"/>
      <c r="AA23" s="812">
        <v>1403</v>
      </c>
      <c r="AB23" s="812"/>
      <c r="AC23" s="812"/>
      <c r="AD23" s="812"/>
      <c r="AE23" s="813"/>
      <c r="AF23" s="814">
        <v>1204</v>
      </c>
      <c r="AG23" s="812"/>
      <c r="AH23" s="812"/>
      <c r="AI23" s="812"/>
      <c r="AJ23" s="815"/>
      <c r="AK23" s="816"/>
      <c r="AL23" s="817"/>
      <c r="AM23" s="817"/>
      <c r="AN23" s="817"/>
      <c r="AO23" s="817"/>
      <c r="AP23" s="812">
        <v>24421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372</v>
      </c>
      <c r="C28" s="750"/>
      <c r="D28" s="750"/>
      <c r="E28" s="750"/>
      <c r="F28" s="750"/>
      <c r="G28" s="750"/>
      <c r="H28" s="750"/>
      <c r="I28" s="750"/>
      <c r="J28" s="750"/>
      <c r="K28" s="750"/>
      <c r="L28" s="750"/>
      <c r="M28" s="750"/>
      <c r="N28" s="750"/>
      <c r="O28" s="750"/>
      <c r="P28" s="751"/>
      <c r="Q28" s="840">
        <v>7492</v>
      </c>
      <c r="R28" s="841"/>
      <c r="S28" s="841"/>
      <c r="T28" s="841"/>
      <c r="U28" s="841"/>
      <c r="V28" s="841">
        <v>7216</v>
      </c>
      <c r="W28" s="841"/>
      <c r="X28" s="841"/>
      <c r="Y28" s="841"/>
      <c r="Z28" s="841"/>
      <c r="AA28" s="841">
        <v>276</v>
      </c>
      <c r="AB28" s="841"/>
      <c r="AC28" s="841"/>
      <c r="AD28" s="841"/>
      <c r="AE28" s="842"/>
      <c r="AF28" s="843">
        <v>276</v>
      </c>
      <c r="AG28" s="841"/>
      <c r="AH28" s="841"/>
      <c r="AI28" s="841"/>
      <c r="AJ28" s="844"/>
      <c r="AK28" s="845">
        <v>535</v>
      </c>
      <c r="AL28" s="836"/>
      <c r="AM28" s="836"/>
      <c r="AN28" s="836"/>
      <c r="AO28" s="836"/>
      <c r="AP28" s="836" t="s">
        <v>551</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373</v>
      </c>
      <c r="C29" s="774"/>
      <c r="D29" s="774"/>
      <c r="E29" s="774"/>
      <c r="F29" s="774"/>
      <c r="G29" s="774"/>
      <c r="H29" s="774"/>
      <c r="I29" s="774"/>
      <c r="J29" s="774"/>
      <c r="K29" s="774"/>
      <c r="L29" s="774"/>
      <c r="M29" s="774"/>
      <c r="N29" s="774"/>
      <c r="O29" s="774"/>
      <c r="P29" s="775"/>
      <c r="Q29" s="776">
        <v>126</v>
      </c>
      <c r="R29" s="777"/>
      <c r="S29" s="777"/>
      <c r="T29" s="777"/>
      <c r="U29" s="777"/>
      <c r="V29" s="777">
        <v>95</v>
      </c>
      <c r="W29" s="777"/>
      <c r="X29" s="777"/>
      <c r="Y29" s="777"/>
      <c r="Z29" s="777"/>
      <c r="AA29" s="777">
        <v>31</v>
      </c>
      <c r="AB29" s="777"/>
      <c r="AC29" s="777"/>
      <c r="AD29" s="777"/>
      <c r="AE29" s="778"/>
      <c r="AF29" s="779">
        <v>31</v>
      </c>
      <c r="AG29" s="780"/>
      <c r="AH29" s="780"/>
      <c r="AI29" s="780"/>
      <c r="AJ29" s="781"/>
      <c r="AK29" s="848" t="s">
        <v>551</v>
      </c>
      <c r="AL29" s="849"/>
      <c r="AM29" s="849"/>
      <c r="AN29" s="849"/>
      <c r="AO29" s="849"/>
      <c r="AP29" s="849" t="s">
        <v>551</v>
      </c>
      <c r="AQ29" s="849"/>
      <c r="AR29" s="849"/>
      <c r="AS29" s="849"/>
      <c r="AT29" s="849"/>
      <c r="AU29" s="849" t="s">
        <v>551</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374</v>
      </c>
      <c r="C30" s="774"/>
      <c r="D30" s="774"/>
      <c r="E30" s="774"/>
      <c r="F30" s="774"/>
      <c r="G30" s="774"/>
      <c r="H30" s="774"/>
      <c r="I30" s="774"/>
      <c r="J30" s="774"/>
      <c r="K30" s="774"/>
      <c r="L30" s="774"/>
      <c r="M30" s="774"/>
      <c r="N30" s="774"/>
      <c r="O30" s="774"/>
      <c r="P30" s="775"/>
      <c r="Q30" s="776">
        <v>99</v>
      </c>
      <c r="R30" s="777"/>
      <c r="S30" s="777"/>
      <c r="T30" s="777"/>
      <c r="U30" s="777"/>
      <c r="V30" s="777">
        <v>91</v>
      </c>
      <c r="W30" s="777"/>
      <c r="X30" s="777"/>
      <c r="Y30" s="777"/>
      <c r="Z30" s="777"/>
      <c r="AA30" s="777">
        <v>8</v>
      </c>
      <c r="AB30" s="777"/>
      <c r="AC30" s="777"/>
      <c r="AD30" s="777"/>
      <c r="AE30" s="778"/>
      <c r="AF30" s="779">
        <v>8</v>
      </c>
      <c r="AG30" s="780"/>
      <c r="AH30" s="780"/>
      <c r="AI30" s="780"/>
      <c r="AJ30" s="781"/>
      <c r="AK30" s="848">
        <v>4</v>
      </c>
      <c r="AL30" s="849"/>
      <c r="AM30" s="849"/>
      <c r="AN30" s="849"/>
      <c r="AO30" s="849"/>
      <c r="AP30" s="849">
        <v>27</v>
      </c>
      <c r="AQ30" s="849"/>
      <c r="AR30" s="849"/>
      <c r="AS30" s="849"/>
      <c r="AT30" s="849"/>
      <c r="AU30" s="849">
        <v>1</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375</v>
      </c>
      <c r="C31" s="774"/>
      <c r="D31" s="774"/>
      <c r="E31" s="774"/>
      <c r="F31" s="774"/>
      <c r="G31" s="774"/>
      <c r="H31" s="774"/>
      <c r="I31" s="774"/>
      <c r="J31" s="774"/>
      <c r="K31" s="774"/>
      <c r="L31" s="774"/>
      <c r="M31" s="774"/>
      <c r="N31" s="774"/>
      <c r="O31" s="774"/>
      <c r="P31" s="775"/>
      <c r="Q31" s="776">
        <v>3828</v>
      </c>
      <c r="R31" s="777"/>
      <c r="S31" s="777"/>
      <c r="T31" s="777"/>
      <c r="U31" s="777"/>
      <c r="V31" s="777">
        <v>3688</v>
      </c>
      <c r="W31" s="777"/>
      <c r="X31" s="777"/>
      <c r="Y31" s="777"/>
      <c r="Z31" s="777"/>
      <c r="AA31" s="777">
        <v>140</v>
      </c>
      <c r="AB31" s="777"/>
      <c r="AC31" s="777"/>
      <c r="AD31" s="777"/>
      <c r="AE31" s="778"/>
      <c r="AF31" s="779">
        <v>140</v>
      </c>
      <c r="AG31" s="780"/>
      <c r="AH31" s="780"/>
      <c r="AI31" s="780"/>
      <c r="AJ31" s="781"/>
      <c r="AK31" s="848">
        <v>519</v>
      </c>
      <c r="AL31" s="849"/>
      <c r="AM31" s="849"/>
      <c r="AN31" s="849"/>
      <c r="AO31" s="849"/>
      <c r="AP31" s="849" t="s">
        <v>551</v>
      </c>
      <c r="AQ31" s="849"/>
      <c r="AR31" s="849"/>
      <c r="AS31" s="849"/>
      <c r="AT31" s="849"/>
      <c r="AU31" s="849" t="s">
        <v>551</v>
      </c>
      <c r="AV31" s="849"/>
      <c r="AW31" s="849"/>
      <c r="AX31" s="849"/>
      <c r="AY31" s="849"/>
      <c r="AZ31" s="850" t="s">
        <v>551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376</v>
      </c>
      <c r="C32" s="774"/>
      <c r="D32" s="774"/>
      <c r="E32" s="774"/>
      <c r="F32" s="774"/>
      <c r="G32" s="774"/>
      <c r="H32" s="774"/>
      <c r="I32" s="774"/>
      <c r="J32" s="774"/>
      <c r="K32" s="774"/>
      <c r="L32" s="774"/>
      <c r="M32" s="774"/>
      <c r="N32" s="774"/>
      <c r="O32" s="774"/>
      <c r="P32" s="775"/>
      <c r="Q32" s="776">
        <v>16</v>
      </c>
      <c r="R32" s="777"/>
      <c r="S32" s="777"/>
      <c r="T32" s="777"/>
      <c r="U32" s="777"/>
      <c r="V32" s="777">
        <v>9</v>
      </c>
      <c r="W32" s="777"/>
      <c r="X32" s="777"/>
      <c r="Y32" s="777"/>
      <c r="Z32" s="777"/>
      <c r="AA32" s="777">
        <v>7</v>
      </c>
      <c r="AB32" s="777"/>
      <c r="AC32" s="777"/>
      <c r="AD32" s="777"/>
      <c r="AE32" s="778"/>
      <c r="AF32" s="779">
        <v>7</v>
      </c>
      <c r="AG32" s="780"/>
      <c r="AH32" s="780"/>
      <c r="AI32" s="780"/>
      <c r="AJ32" s="781"/>
      <c r="AK32" s="848" t="s">
        <v>551</v>
      </c>
      <c r="AL32" s="849"/>
      <c r="AM32" s="849"/>
      <c r="AN32" s="849"/>
      <c r="AO32" s="849"/>
      <c r="AP32" s="849" t="s">
        <v>551</v>
      </c>
      <c r="AQ32" s="849"/>
      <c r="AR32" s="849"/>
      <c r="AS32" s="849"/>
      <c r="AT32" s="849"/>
      <c r="AU32" s="849" t="s">
        <v>551</v>
      </c>
      <c r="AV32" s="849"/>
      <c r="AW32" s="849"/>
      <c r="AX32" s="849"/>
      <c r="AY32" s="849"/>
      <c r="AZ32" s="850" t="s">
        <v>551</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377</v>
      </c>
      <c r="C33" s="774"/>
      <c r="D33" s="774"/>
      <c r="E33" s="774"/>
      <c r="F33" s="774"/>
      <c r="G33" s="774"/>
      <c r="H33" s="774"/>
      <c r="I33" s="774"/>
      <c r="J33" s="774"/>
      <c r="K33" s="774"/>
      <c r="L33" s="774"/>
      <c r="M33" s="774"/>
      <c r="N33" s="774"/>
      <c r="O33" s="774"/>
      <c r="P33" s="775"/>
      <c r="Q33" s="776">
        <v>544</v>
      </c>
      <c r="R33" s="777"/>
      <c r="S33" s="777"/>
      <c r="T33" s="777"/>
      <c r="U33" s="777"/>
      <c r="V33" s="777">
        <v>544</v>
      </c>
      <c r="W33" s="777"/>
      <c r="X33" s="777"/>
      <c r="Y33" s="777"/>
      <c r="Z33" s="777"/>
      <c r="AA33" s="777" t="s">
        <v>551</v>
      </c>
      <c r="AB33" s="777"/>
      <c r="AC33" s="777"/>
      <c r="AD33" s="777"/>
      <c r="AE33" s="778"/>
      <c r="AF33" s="779" t="s">
        <v>551</v>
      </c>
      <c r="AG33" s="780"/>
      <c r="AH33" s="780"/>
      <c r="AI33" s="780"/>
      <c r="AJ33" s="781"/>
      <c r="AK33" s="848">
        <v>181</v>
      </c>
      <c r="AL33" s="849"/>
      <c r="AM33" s="849"/>
      <c r="AN33" s="849"/>
      <c r="AO33" s="849"/>
      <c r="AP33" s="849" t="s">
        <v>551</v>
      </c>
      <c r="AQ33" s="849"/>
      <c r="AR33" s="849"/>
      <c r="AS33" s="849"/>
      <c r="AT33" s="849"/>
      <c r="AU33" s="849" t="s">
        <v>551</v>
      </c>
      <c r="AV33" s="849"/>
      <c r="AW33" s="849"/>
      <c r="AX33" s="849"/>
      <c r="AY33" s="849"/>
      <c r="AZ33" s="850" t="s">
        <v>551</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378</v>
      </c>
      <c r="C34" s="774"/>
      <c r="D34" s="774"/>
      <c r="E34" s="774"/>
      <c r="F34" s="774"/>
      <c r="G34" s="774"/>
      <c r="H34" s="774"/>
      <c r="I34" s="774"/>
      <c r="J34" s="774"/>
      <c r="K34" s="774"/>
      <c r="L34" s="774"/>
      <c r="M34" s="774"/>
      <c r="N34" s="774"/>
      <c r="O34" s="774"/>
      <c r="P34" s="775"/>
      <c r="Q34" s="776">
        <v>3635</v>
      </c>
      <c r="R34" s="777"/>
      <c r="S34" s="777"/>
      <c r="T34" s="777"/>
      <c r="U34" s="777"/>
      <c r="V34" s="777">
        <v>3640</v>
      </c>
      <c r="W34" s="777"/>
      <c r="X34" s="777"/>
      <c r="Y34" s="777"/>
      <c r="Z34" s="777"/>
      <c r="AA34" s="777">
        <v>-5</v>
      </c>
      <c r="AB34" s="777"/>
      <c r="AC34" s="777"/>
      <c r="AD34" s="777"/>
      <c r="AE34" s="778"/>
      <c r="AF34" s="779">
        <v>2286</v>
      </c>
      <c r="AG34" s="780"/>
      <c r="AH34" s="780"/>
      <c r="AI34" s="780"/>
      <c r="AJ34" s="781"/>
      <c r="AK34" s="848">
        <v>427</v>
      </c>
      <c r="AL34" s="849"/>
      <c r="AM34" s="849"/>
      <c r="AN34" s="849"/>
      <c r="AO34" s="849"/>
      <c r="AP34" s="849">
        <v>3537</v>
      </c>
      <c r="AQ34" s="849"/>
      <c r="AR34" s="849"/>
      <c r="AS34" s="849"/>
      <c r="AT34" s="849"/>
      <c r="AU34" s="849">
        <v>2179</v>
      </c>
      <c r="AV34" s="849"/>
      <c r="AW34" s="849"/>
      <c r="AX34" s="849"/>
      <c r="AY34" s="849"/>
      <c r="AZ34" s="850" t="s">
        <v>551</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380</v>
      </c>
      <c r="C35" s="774"/>
      <c r="D35" s="774"/>
      <c r="E35" s="774"/>
      <c r="F35" s="774"/>
      <c r="G35" s="774"/>
      <c r="H35" s="774"/>
      <c r="I35" s="774"/>
      <c r="J35" s="774"/>
      <c r="K35" s="774"/>
      <c r="L35" s="774"/>
      <c r="M35" s="774"/>
      <c r="N35" s="774"/>
      <c r="O35" s="774"/>
      <c r="P35" s="775"/>
      <c r="Q35" s="776">
        <v>2271</v>
      </c>
      <c r="R35" s="777"/>
      <c r="S35" s="777"/>
      <c r="T35" s="777"/>
      <c r="U35" s="777"/>
      <c r="V35" s="777">
        <v>2253</v>
      </c>
      <c r="W35" s="777"/>
      <c r="X35" s="777"/>
      <c r="Y35" s="777"/>
      <c r="Z35" s="777"/>
      <c r="AA35" s="777">
        <v>18</v>
      </c>
      <c r="AB35" s="777"/>
      <c r="AC35" s="777"/>
      <c r="AD35" s="777"/>
      <c r="AE35" s="778"/>
      <c r="AF35" s="779">
        <v>18</v>
      </c>
      <c r="AG35" s="780"/>
      <c r="AH35" s="780"/>
      <c r="AI35" s="780"/>
      <c r="AJ35" s="781"/>
      <c r="AK35" s="848">
        <v>754</v>
      </c>
      <c r="AL35" s="849"/>
      <c r="AM35" s="849"/>
      <c r="AN35" s="849"/>
      <c r="AO35" s="849"/>
      <c r="AP35" s="849">
        <v>9386</v>
      </c>
      <c r="AQ35" s="849"/>
      <c r="AR35" s="849"/>
      <c r="AS35" s="849"/>
      <c r="AT35" s="849"/>
      <c r="AU35" s="849">
        <v>5847</v>
      </c>
      <c r="AV35" s="849"/>
      <c r="AW35" s="849"/>
      <c r="AX35" s="849"/>
      <c r="AY35" s="849"/>
      <c r="AZ35" s="850" t="s">
        <v>551</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382</v>
      </c>
      <c r="C36" s="774"/>
      <c r="D36" s="774"/>
      <c r="E36" s="774"/>
      <c r="F36" s="774"/>
      <c r="G36" s="774"/>
      <c r="H36" s="774"/>
      <c r="I36" s="774"/>
      <c r="J36" s="774"/>
      <c r="K36" s="774"/>
      <c r="L36" s="774"/>
      <c r="M36" s="774"/>
      <c r="N36" s="774"/>
      <c r="O36" s="774"/>
      <c r="P36" s="775"/>
      <c r="Q36" s="776">
        <v>2635</v>
      </c>
      <c r="R36" s="777"/>
      <c r="S36" s="777"/>
      <c r="T36" s="777"/>
      <c r="U36" s="777"/>
      <c r="V36" s="777">
        <v>2612</v>
      </c>
      <c r="W36" s="777"/>
      <c r="X36" s="777"/>
      <c r="Y36" s="777"/>
      <c r="Z36" s="777"/>
      <c r="AA36" s="777">
        <v>23</v>
      </c>
      <c r="AB36" s="777"/>
      <c r="AC36" s="777"/>
      <c r="AD36" s="777"/>
      <c r="AE36" s="778"/>
      <c r="AF36" s="779">
        <v>23</v>
      </c>
      <c r="AG36" s="780"/>
      <c r="AH36" s="780"/>
      <c r="AI36" s="780"/>
      <c r="AJ36" s="781"/>
      <c r="AK36" s="848">
        <v>1405</v>
      </c>
      <c r="AL36" s="849"/>
      <c r="AM36" s="849"/>
      <c r="AN36" s="849"/>
      <c r="AO36" s="849"/>
      <c r="AP36" s="849">
        <v>22642</v>
      </c>
      <c r="AQ36" s="849"/>
      <c r="AR36" s="849"/>
      <c r="AS36" s="849"/>
      <c r="AT36" s="849"/>
      <c r="AU36" s="849">
        <v>19698</v>
      </c>
      <c r="AV36" s="849"/>
      <c r="AW36" s="849"/>
      <c r="AX36" s="849"/>
      <c r="AY36" s="849"/>
      <c r="AZ36" s="850" t="s">
        <v>551</v>
      </c>
      <c r="BA36" s="850"/>
      <c r="BB36" s="850"/>
      <c r="BC36" s="850"/>
      <c r="BD36" s="850"/>
      <c r="BE36" s="846" t="s">
        <v>381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383</v>
      </c>
      <c r="C37" s="774"/>
      <c r="D37" s="774"/>
      <c r="E37" s="774"/>
      <c r="F37" s="774"/>
      <c r="G37" s="774"/>
      <c r="H37" s="774"/>
      <c r="I37" s="774"/>
      <c r="J37" s="774"/>
      <c r="K37" s="774"/>
      <c r="L37" s="774"/>
      <c r="M37" s="774"/>
      <c r="N37" s="774"/>
      <c r="O37" s="774"/>
      <c r="P37" s="775"/>
      <c r="Q37" s="776">
        <v>914</v>
      </c>
      <c r="R37" s="777"/>
      <c r="S37" s="777"/>
      <c r="T37" s="777"/>
      <c r="U37" s="777"/>
      <c r="V37" s="777">
        <v>896</v>
      </c>
      <c r="W37" s="777"/>
      <c r="X37" s="777"/>
      <c r="Y37" s="777"/>
      <c r="Z37" s="777"/>
      <c r="AA37" s="777">
        <v>18</v>
      </c>
      <c r="AB37" s="777"/>
      <c r="AC37" s="777"/>
      <c r="AD37" s="777"/>
      <c r="AE37" s="778"/>
      <c r="AF37" s="779">
        <v>18</v>
      </c>
      <c r="AG37" s="780"/>
      <c r="AH37" s="780"/>
      <c r="AI37" s="780"/>
      <c r="AJ37" s="781"/>
      <c r="AK37" s="848">
        <v>551</v>
      </c>
      <c r="AL37" s="849"/>
      <c r="AM37" s="849"/>
      <c r="AN37" s="849"/>
      <c r="AO37" s="849"/>
      <c r="AP37" s="849">
        <v>7349</v>
      </c>
      <c r="AQ37" s="849"/>
      <c r="AR37" s="849"/>
      <c r="AS37" s="849"/>
      <c r="AT37" s="849"/>
      <c r="AU37" s="849">
        <v>6673</v>
      </c>
      <c r="AV37" s="849"/>
      <c r="AW37" s="849"/>
      <c r="AX37" s="849"/>
      <c r="AY37" s="849"/>
      <c r="AZ37" s="850" t="s">
        <v>551</v>
      </c>
      <c r="BA37" s="850"/>
      <c r="BB37" s="850"/>
      <c r="BC37" s="850"/>
      <c r="BD37" s="850"/>
      <c r="BE37" s="846" t="s">
        <v>381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384</v>
      </c>
      <c r="C38" s="774"/>
      <c r="D38" s="774"/>
      <c r="E38" s="774"/>
      <c r="F38" s="774"/>
      <c r="G38" s="774"/>
      <c r="H38" s="774"/>
      <c r="I38" s="774"/>
      <c r="J38" s="774"/>
      <c r="K38" s="774"/>
      <c r="L38" s="774"/>
      <c r="M38" s="774"/>
      <c r="N38" s="774"/>
      <c r="O38" s="774"/>
      <c r="P38" s="775"/>
      <c r="Q38" s="776">
        <v>146</v>
      </c>
      <c r="R38" s="777"/>
      <c r="S38" s="777"/>
      <c r="T38" s="777"/>
      <c r="U38" s="777"/>
      <c r="V38" s="777">
        <v>131</v>
      </c>
      <c r="W38" s="777"/>
      <c r="X38" s="777"/>
      <c r="Y38" s="777"/>
      <c r="Z38" s="777"/>
      <c r="AA38" s="777">
        <v>15</v>
      </c>
      <c r="AB38" s="777"/>
      <c r="AC38" s="777"/>
      <c r="AD38" s="777"/>
      <c r="AE38" s="778"/>
      <c r="AF38" s="779">
        <v>15</v>
      </c>
      <c r="AG38" s="780"/>
      <c r="AH38" s="780"/>
      <c r="AI38" s="780"/>
      <c r="AJ38" s="781"/>
      <c r="AK38" s="848" t="s">
        <v>551</v>
      </c>
      <c r="AL38" s="849"/>
      <c r="AM38" s="849"/>
      <c r="AN38" s="849"/>
      <c r="AO38" s="849"/>
      <c r="AP38" s="849" t="s">
        <v>551</v>
      </c>
      <c r="AQ38" s="849"/>
      <c r="AR38" s="849"/>
      <c r="AS38" s="849"/>
      <c r="AT38" s="849"/>
      <c r="AU38" s="849" t="s">
        <v>551</v>
      </c>
      <c r="AV38" s="849"/>
      <c r="AW38" s="849"/>
      <c r="AX38" s="849"/>
      <c r="AY38" s="849"/>
      <c r="AZ38" s="850" t="s">
        <v>551</v>
      </c>
      <c r="BA38" s="850"/>
      <c r="BB38" s="850"/>
      <c r="BC38" s="850"/>
      <c r="BD38" s="850"/>
      <c r="BE38" s="846" t="s">
        <v>381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385</v>
      </c>
      <c r="C39" s="774"/>
      <c r="D39" s="774"/>
      <c r="E39" s="774"/>
      <c r="F39" s="774"/>
      <c r="G39" s="774"/>
      <c r="H39" s="774"/>
      <c r="I39" s="774"/>
      <c r="J39" s="774"/>
      <c r="K39" s="774"/>
      <c r="L39" s="774"/>
      <c r="M39" s="774"/>
      <c r="N39" s="774"/>
      <c r="O39" s="774"/>
      <c r="P39" s="775"/>
      <c r="Q39" s="776">
        <v>20</v>
      </c>
      <c r="R39" s="777"/>
      <c r="S39" s="777"/>
      <c r="T39" s="777"/>
      <c r="U39" s="777"/>
      <c r="V39" s="777">
        <v>20</v>
      </c>
      <c r="W39" s="777"/>
      <c r="X39" s="777"/>
      <c r="Y39" s="777"/>
      <c r="Z39" s="777"/>
      <c r="AA39" s="777" t="s">
        <v>551</v>
      </c>
      <c r="AB39" s="777"/>
      <c r="AC39" s="777"/>
      <c r="AD39" s="777"/>
      <c r="AE39" s="778"/>
      <c r="AF39" s="779" t="s">
        <v>551</v>
      </c>
      <c r="AG39" s="780"/>
      <c r="AH39" s="780"/>
      <c r="AI39" s="780"/>
      <c r="AJ39" s="781"/>
      <c r="AK39" s="848" t="s">
        <v>551</v>
      </c>
      <c r="AL39" s="849"/>
      <c r="AM39" s="849"/>
      <c r="AN39" s="849"/>
      <c r="AO39" s="849"/>
      <c r="AP39" s="849" t="s">
        <v>551</v>
      </c>
      <c r="AQ39" s="849"/>
      <c r="AR39" s="849"/>
      <c r="AS39" s="849"/>
      <c r="AT39" s="849"/>
      <c r="AU39" s="849" t="s">
        <v>551</v>
      </c>
      <c r="AV39" s="849"/>
      <c r="AW39" s="849"/>
      <c r="AX39" s="849"/>
      <c r="AY39" s="849"/>
      <c r="AZ39" s="850" t="s">
        <v>551</v>
      </c>
      <c r="BA39" s="850"/>
      <c r="BB39" s="850"/>
      <c r="BC39" s="850"/>
      <c r="BD39" s="850"/>
      <c r="BE39" s="846" t="s">
        <v>381</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2833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390</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6153</v>
      </c>
      <c r="R68" s="884"/>
      <c r="S68" s="884"/>
      <c r="T68" s="884"/>
      <c r="U68" s="884"/>
      <c r="V68" s="884">
        <v>5938</v>
      </c>
      <c r="W68" s="884"/>
      <c r="X68" s="884"/>
      <c r="Y68" s="884"/>
      <c r="Z68" s="884"/>
      <c r="AA68" s="884">
        <v>215</v>
      </c>
      <c r="AB68" s="884"/>
      <c r="AC68" s="884"/>
      <c r="AD68" s="884"/>
      <c r="AE68" s="884"/>
      <c r="AF68" s="884">
        <v>215</v>
      </c>
      <c r="AG68" s="884"/>
      <c r="AH68" s="884"/>
      <c r="AI68" s="884"/>
      <c r="AJ68" s="884"/>
      <c r="AK68" s="884">
        <v>1163</v>
      </c>
      <c r="AL68" s="884"/>
      <c r="AM68" s="884"/>
      <c r="AN68" s="884"/>
      <c r="AO68" s="884"/>
      <c r="AP68" s="884" t="s">
        <v>551</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311</v>
      </c>
      <c r="R69" s="849"/>
      <c r="S69" s="849"/>
      <c r="T69" s="849"/>
      <c r="U69" s="849"/>
      <c r="V69" s="849">
        <v>287</v>
      </c>
      <c r="W69" s="849"/>
      <c r="X69" s="849"/>
      <c r="Y69" s="849"/>
      <c r="Z69" s="849"/>
      <c r="AA69" s="849">
        <v>24</v>
      </c>
      <c r="AB69" s="849"/>
      <c r="AC69" s="849"/>
      <c r="AD69" s="849"/>
      <c r="AE69" s="849"/>
      <c r="AF69" s="849">
        <v>7</v>
      </c>
      <c r="AG69" s="849"/>
      <c r="AH69" s="849"/>
      <c r="AI69" s="849"/>
      <c r="AJ69" s="849"/>
      <c r="AK69" s="849">
        <v>16</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670</v>
      </c>
      <c r="R70" s="849"/>
      <c r="S70" s="849"/>
      <c r="T70" s="849"/>
      <c r="U70" s="849"/>
      <c r="V70" s="849">
        <v>503</v>
      </c>
      <c r="W70" s="849"/>
      <c r="X70" s="849"/>
      <c r="Y70" s="849"/>
      <c r="Z70" s="849"/>
      <c r="AA70" s="849">
        <v>167</v>
      </c>
      <c r="AB70" s="849"/>
      <c r="AC70" s="849"/>
      <c r="AD70" s="849"/>
      <c r="AE70" s="849"/>
      <c r="AF70" s="849">
        <v>95</v>
      </c>
      <c r="AG70" s="849"/>
      <c r="AH70" s="849"/>
      <c r="AI70" s="849"/>
      <c r="AJ70" s="849"/>
      <c r="AK70" s="849" t="s">
        <v>551</v>
      </c>
      <c r="AL70" s="849"/>
      <c r="AM70" s="849"/>
      <c r="AN70" s="849"/>
      <c r="AO70" s="849"/>
      <c r="AP70" s="849">
        <v>1119</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74</v>
      </c>
      <c r="R71" s="849"/>
      <c r="S71" s="849"/>
      <c r="T71" s="849"/>
      <c r="U71" s="849"/>
      <c r="V71" s="849">
        <v>73</v>
      </c>
      <c r="W71" s="849"/>
      <c r="X71" s="849"/>
      <c r="Y71" s="849"/>
      <c r="Z71" s="849"/>
      <c r="AA71" s="849">
        <v>1</v>
      </c>
      <c r="AB71" s="849"/>
      <c r="AC71" s="849"/>
      <c r="AD71" s="849"/>
      <c r="AE71" s="849"/>
      <c r="AF71" s="849">
        <v>1</v>
      </c>
      <c r="AG71" s="849"/>
      <c r="AH71" s="849"/>
      <c r="AI71" s="849"/>
      <c r="AJ71" s="849"/>
      <c r="AK71" s="849">
        <v>4</v>
      </c>
      <c r="AL71" s="849"/>
      <c r="AM71" s="849"/>
      <c r="AN71" s="849"/>
      <c r="AO71" s="849"/>
      <c r="AP71" s="849" t="s">
        <v>553</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496</v>
      </c>
      <c r="R72" s="849"/>
      <c r="S72" s="849"/>
      <c r="T72" s="849"/>
      <c r="U72" s="849"/>
      <c r="V72" s="849">
        <v>475</v>
      </c>
      <c r="W72" s="849"/>
      <c r="X72" s="849"/>
      <c r="Y72" s="849"/>
      <c r="Z72" s="849"/>
      <c r="AA72" s="849">
        <v>21</v>
      </c>
      <c r="AB72" s="849"/>
      <c r="AC72" s="849"/>
      <c r="AD72" s="849"/>
      <c r="AE72" s="849"/>
      <c r="AF72" s="849">
        <v>21</v>
      </c>
      <c r="AG72" s="849"/>
      <c r="AH72" s="849"/>
      <c r="AI72" s="849"/>
      <c r="AJ72" s="849"/>
      <c r="AK72" s="849" t="s">
        <v>550</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99578</v>
      </c>
      <c r="R73" s="849"/>
      <c r="S73" s="849"/>
      <c r="T73" s="849"/>
      <c r="U73" s="849"/>
      <c r="V73" s="849">
        <v>97599</v>
      </c>
      <c r="W73" s="849"/>
      <c r="X73" s="849"/>
      <c r="Y73" s="849"/>
      <c r="Z73" s="849"/>
      <c r="AA73" s="849">
        <v>1979</v>
      </c>
      <c r="AB73" s="849"/>
      <c r="AC73" s="849"/>
      <c r="AD73" s="849"/>
      <c r="AE73" s="849"/>
      <c r="AF73" s="849">
        <v>1979</v>
      </c>
      <c r="AG73" s="849"/>
      <c r="AH73" s="849"/>
      <c r="AI73" s="849"/>
      <c r="AJ73" s="849"/>
      <c r="AK73" s="849">
        <v>440</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78</v>
      </c>
      <c r="R74" s="849"/>
      <c r="S74" s="849"/>
      <c r="T74" s="849"/>
      <c r="U74" s="849"/>
      <c r="V74" s="849">
        <v>76</v>
      </c>
      <c r="W74" s="849"/>
      <c r="X74" s="849"/>
      <c r="Y74" s="849"/>
      <c r="Z74" s="849"/>
      <c r="AA74" s="849">
        <v>2</v>
      </c>
      <c r="AB74" s="849"/>
      <c r="AC74" s="849"/>
      <c r="AD74" s="849"/>
      <c r="AE74" s="849"/>
      <c r="AF74" s="849">
        <v>2</v>
      </c>
      <c r="AG74" s="849"/>
      <c r="AH74" s="849"/>
      <c r="AI74" s="849"/>
      <c r="AJ74" s="849"/>
      <c r="AK74" s="849">
        <v>5</v>
      </c>
      <c r="AL74" s="849"/>
      <c r="AM74" s="849"/>
      <c r="AN74" s="849"/>
      <c r="AO74" s="849"/>
      <c r="AP74" s="849" t="s">
        <v>551</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1659</v>
      </c>
      <c r="R75" s="898"/>
      <c r="S75" s="898"/>
      <c r="T75" s="898"/>
      <c r="U75" s="848"/>
      <c r="V75" s="899">
        <v>1559</v>
      </c>
      <c r="W75" s="898"/>
      <c r="X75" s="898"/>
      <c r="Y75" s="898"/>
      <c r="Z75" s="848"/>
      <c r="AA75" s="899">
        <v>100</v>
      </c>
      <c r="AB75" s="898"/>
      <c r="AC75" s="898"/>
      <c r="AD75" s="898"/>
      <c r="AE75" s="848"/>
      <c r="AF75" s="899">
        <v>22</v>
      </c>
      <c r="AG75" s="898"/>
      <c r="AH75" s="898"/>
      <c r="AI75" s="898"/>
      <c r="AJ75" s="848"/>
      <c r="AK75" s="899">
        <v>53</v>
      </c>
      <c r="AL75" s="898"/>
      <c r="AM75" s="898"/>
      <c r="AN75" s="898"/>
      <c r="AO75" s="848"/>
      <c r="AP75" s="899">
        <v>1010</v>
      </c>
      <c r="AQ75" s="898"/>
      <c r="AR75" s="898"/>
      <c r="AS75" s="898"/>
      <c r="AT75" s="848"/>
      <c r="AU75" s="899" t="s">
        <v>551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1841</v>
      </c>
      <c r="R76" s="898"/>
      <c r="S76" s="898"/>
      <c r="T76" s="898"/>
      <c r="U76" s="848"/>
      <c r="V76" s="899">
        <v>1753</v>
      </c>
      <c r="W76" s="898"/>
      <c r="X76" s="898"/>
      <c r="Y76" s="898"/>
      <c r="Z76" s="848"/>
      <c r="AA76" s="899">
        <v>88</v>
      </c>
      <c r="AB76" s="898"/>
      <c r="AC76" s="898"/>
      <c r="AD76" s="898"/>
      <c r="AE76" s="848"/>
      <c r="AF76" s="899">
        <v>60</v>
      </c>
      <c r="AG76" s="898"/>
      <c r="AH76" s="898"/>
      <c r="AI76" s="898"/>
      <c r="AJ76" s="848"/>
      <c r="AK76" s="899">
        <v>17</v>
      </c>
      <c r="AL76" s="898"/>
      <c r="AM76" s="898"/>
      <c r="AN76" s="898"/>
      <c r="AO76" s="848"/>
      <c r="AP76" s="899">
        <v>1080</v>
      </c>
      <c r="AQ76" s="898"/>
      <c r="AR76" s="898"/>
      <c r="AS76" s="898"/>
      <c r="AT76" s="848"/>
      <c r="AU76" s="899" t="s">
        <v>551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102</v>
      </c>
      <c r="R77" s="898"/>
      <c r="S77" s="898"/>
      <c r="T77" s="898"/>
      <c r="U77" s="848"/>
      <c r="V77" s="899">
        <v>95</v>
      </c>
      <c r="W77" s="898"/>
      <c r="X77" s="898"/>
      <c r="Y77" s="898"/>
      <c r="Z77" s="848"/>
      <c r="AA77" s="899">
        <v>7</v>
      </c>
      <c r="AB77" s="898"/>
      <c r="AC77" s="898"/>
      <c r="AD77" s="898"/>
      <c r="AE77" s="848"/>
      <c r="AF77" s="899">
        <v>7</v>
      </c>
      <c r="AG77" s="898"/>
      <c r="AH77" s="898"/>
      <c r="AI77" s="898"/>
      <c r="AJ77" s="848"/>
      <c r="AK77" s="899" t="s">
        <v>551</v>
      </c>
      <c r="AL77" s="898"/>
      <c r="AM77" s="898"/>
      <c r="AN77" s="898"/>
      <c r="AO77" s="848"/>
      <c r="AP77" s="899" t="s">
        <v>551</v>
      </c>
      <c r="AQ77" s="898"/>
      <c r="AR77" s="898"/>
      <c r="AS77" s="898"/>
      <c r="AT77" s="848"/>
      <c r="AU77" s="899" t="s">
        <v>551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1385</v>
      </c>
      <c r="R78" s="849"/>
      <c r="S78" s="849"/>
      <c r="T78" s="849"/>
      <c r="U78" s="849"/>
      <c r="V78" s="849">
        <v>1174</v>
      </c>
      <c r="W78" s="849"/>
      <c r="X78" s="849"/>
      <c r="Y78" s="849"/>
      <c r="Z78" s="849"/>
      <c r="AA78" s="849">
        <v>211</v>
      </c>
      <c r="AB78" s="849"/>
      <c r="AC78" s="849"/>
      <c r="AD78" s="849"/>
      <c r="AE78" s="849"/>
      <c r="AF78" s="849" t="s">
        <v>551</v>
      </c>
      <c r="AG78" s="849"/>
      <c r="AH78" s="849"/>
      <c r="AI78" s="849"/>
      <c r="AJ78" s="849"/>
      <c r="AK78" s="849">
        <v>42</v>
      </c>
      <c r="AL78" s="849"/>
      <c r="AM78" s="849"/>
      <c r="AN78" s="849"/>
      <c r="AO78" s="849"/>
      <c r="AP78" s="849">
        <v>1397</v>
      </c>
      <c r="AQ78" s="849"/>
      <c r="AR78" s="849"/>
      <c r="AS78" s="849"/>
      <c r="AT78" s="849"/>
      <c r="AU78" s="849">
        <v>144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281</v>
      </c>
      <c r="AG109" s="913"/>
      <c r="AH109" s="913"/>
      <c r="AI109" s="913"/>
      <c r="AJ109" s="914"/>
      <c r="AK109" s="912" t="s">
        <v>280</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281</v>
      </c>
      <c r="BW109" s="913"/>
      <c r="BX109" s="913"/>
      <c r="BY109" s="913"/>
      <c r="BZ109" s="914"/>
      <c r="CA109" s="912" t="s">
        <v>280</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281</v>
      </c>
      <c r="DM109" s="913"/>
      <c r="DN109" s="913"/>
      <c r="DO109" s="913"/>
      <c r="DP109" s="914"/>
      <c r="DQ109" s="912" t="s">
        <v>280</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4055535</v>
      </c>
      <c r="AB110" s="920"/>
      <c r="AC110" s="920"/>
      <c r="AD110" s="920"/>
      <c r="AE110" s="921"/>
      <c r="AF110" s="922">
        <v>3667201</v>
      </c>
      <c r="AG110" s="920"/>
      <c r="AH110" s="920"/>
      <c r="AI110" s="920"/>
      <c r="AJ110" s="921"/>
      <c r="AK110" s="922">
        <v>3381760</v>
      </c>
      <c r="AL110" s="920"/>
      <c r="AM110" s="920"/>
      <c r="AN110" s="920"/>
      <c r="AO110" s="921"/>
      <c r="AP110" s="923">
        <v>21.4</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30673087</v>
      </c>
      <c r="BR110" s="957"/>
      <c r="BS110" s="957"/>
      <c r="BT110" s="957"/>
      <c r="BU110" s="957"/>
      <c r="BV110" s="957">
        <v>27962209</v>
      </c>
      <c r="BW110" s="957"/>
      <c r="BX110" s="957"/>
      <c r="BY110" s="957"/>
      <c r="BZ110" s="957"/>
      <c r="CA110" s="957">
        <v>24420732</v>
      </c>
      <c r="CB110" s="957"/>
      <c r="CC110" s="957"/>
      <c r="CD110" s="957"/>
      <c r="CE110" s="957"/>
      <c r="CF110" s="971">
        <v>154.5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37499101</v>
      </c>
      <c r="BR112" s="950"/>
      <c r="BS112" s="950"/>
      <c r="BT112" s="950"/>
      <c r="BU112" s="950"/>
      <c r="BV112" s="950">
        <v>35864256</v>
      </c>
      <c r="BW112" s="950"/>
      <c r="BX112" s="950"/>
      <c r="BY112" s="950"/>
      <c r="BZ112" s="950"/>
      <c r="CA112" s="950">
        <v>34397773</v>
      </c>
      <c r="CB112" s="950"/>
      <c r="CC112" s="950"/>
      <c r="CD112" s="950"/>
      <c r="CE112" s="950"/>
      <c r="CF112" s="944">
        <v>217.7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2282127</v>
      </c>
      <c r="AB113" s="964"/>
      <c r="AC113" s="964"/>
      <c r="AD113" s="964"/>
      <c r="AE113" s="965"/>
      <c r="AF113" s="966">
        <v>2294721</v>
      </c>
      <c r="AG113" s="964"/>
      <c r="AH113" s="964"/>
      <c r="AI113" s="964"/>
      <c r="AJ113" s="965"/>
      <c r="AK113" s="966">
        <v>2271341</v>
      </c>
      <c r="AL113" s="964"/>
      <c r="AM113" s="964"/>
      <c r="AN113" s="964"/>
      <c r="AO113" s="965"/>
      <c r="AP113" s="967">
        <v>14.4</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942842</v>
      </c>
      <c r="BR113" s="950"/>
      <c r="BS113" s="950"/>
      <c r="BT113" s="950"/>
      <c r="BU113" s="950"/>
      <c r="BV113" s="950">
        <v>740553</v>
      </c>
      <c r="BW113" s="950"/>
      <c r="BX113" s="950"/>
      <c r="BY113" s="950"/>
      <c r="BZ113" s="950"/>
      <c r="CA113" s="950">
        <v>507203</v>
      </c>
      <c r="CB113" s="950"/>
      <c r="CC113" s="950"/>
      <c r="CD113" s="950"/>
      <c r="CE113" s="950"/>
      <c r="CF113" s="944">
        <v>3.2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214400</v>
      </c>
      <c r="AB114" s="989"/>
      <c r="AC114" s="989"/>
      <c r="AD114" s="989"/>
      <c r="AE114" s="990"/>
      <c r="AF114" s="991">
        <v>178828</v>
      </c>
      <c r="AG114" s="989"/>
      <c r="AH114" s="989"/>
      <c r="AI114" s="989"/>
      <c r="AJ114" s="990"/>
      <c r="AK114" s="991">
        <v>184655</v>
      </c>
      <c r="AL114" s="989"/>
      <c r="AM114" s="989"/>
      <c r="AN114" s="989"/>
      <c r="AO114" s="990"/>
      <c r="AP114" s="992">
        <v>1.2</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4156522</v>
      </c>
      <c r="BR114" s="950"/>
      <c r="BS114" s="950"/>
      <c r="BT114" s="950"/>
      <c r="BU114" s="950"/>
      <c r="BV114" s="950">
        <v>4048356</v>
      </c>
      <c r="BW114" s="950"/>
      <c r="BX114" s="950"/>
      <c r="BY114" s="950"/>
      <c r="BZ114" s="950"/>
      <c r="CA114" s="950">
        <v>4091018</v>
      </c>
      <c r="CB114" s="950"/>
      <c r="CC114" s="950"/>
      <c r="CD114" s="950"/>
      <c r="CE114" s="950"/>
      <c r="CF114" s="944">
        <v>25.9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81</v>
      </c>
      <c r="AB115" s="964"/>
      <c r="AC115" s="964"/>
      <c r="AD115" s="964"/>
      <c r="AE115" s="965"/>
      <c r="AF115" s="966">
        <v>298</v>
      </c>
      <c r="AG115" s="964"/>
      <c r="AH115" s="964"/>
      <c r="AI115" s="964"/>
      <c r="AJ115" s="965"/>
      <c r="AK115" s="966">
        <v>1181</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6552143</v>
      </c>
      <c r="AB117" s="996"/>
      <c r="AC117" s="996"/>
      <c r="AD117" s="996"/>
      <c r="AE117" s="997"/>
      <c r="AF117" s="995">
        <v>6141048</v>
      </c>
      <c r="AG117" s="996"/>
      <c r="AH117" s="996"/>
      <c r="AI117" s="996"/>
      <c r="AJ117" s="997"/>
      <c r="AK117" s="995">
        <v>5838937</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281</v>
      </c>
      <c r="AG118" s="913"/>
      <c r="AH118" s="913"/>
      <c r="AI118" s="913"/>
      <c r="AJ118" s="914"/>
      <c r="AK118" s="912" t="s">
        <v>280</v>
      </c>
      <c r="AL118" s="913"/>
      <c r="AM118" s="913"/>
      <c r="AN118" s="913"/>
      <c r="AO118" s="914"/>
      <c r="AP118" s="1020" t="s">
        <v>401</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73271552</v>
      </c>
      <c r="BR118" s="1016"/>
      <c r="BS118" s="1016"/>
      <c r="BT118" s="1016"/>
      <c r="BU118" s="1016"/>
      <c r="BV118" s="1016">
        <v>68615374</v>
      </c>
      <c r="BW118" s="1016"/>
      <c r="BX118" s="1016"/>
      <c r="BY118" s="1016"/>
      <c r="BZ118" s="1016"/>
      <c r="CA118" s="1016">
        <v>63416726</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13400964</v>
      </c>
      <c r="BR119" s="957"/>
      <c r="BS119" s="957"/>
      <c r="BT119" s="957"/>
      <c r="BU119" s="957"/>
      <c r="BV119" s="957">
        <v>13880688</v>
      </c>
      <c r="BW119" s="957"/>
      <c r="BX119" s="957"/>
      <c r="BY119" s="957"/>
      <c r="BZ119" s="957"/>
      <c r="CA119" s="957">
        <v>13452640</v>
      </c>
      <c r="CB119" s="957"/>
      <c r="CC119" s="957"/>
      <c r="CD119" s="957"/>
      <c r="CE119" s="957"/>
      <c r="CF119" s="971">
        <v>85.1</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1625887</v>
      </c>
      <c r="BR120" s="950"/>
      <c r="BS120" s="950"/>
      <c r="BT120" s="950"/>
      <c r="BU120" s="950"/>
      <c r="BV120" s="950">
        <v>1454705</v>
      </c>
      <c r="BW120" s="950"/>
      <c r="BX120" s="950"/>
      <c r="BY120" s="950"/>
      <c r="BZ120" s="950"/>
      <c r="CA120" s="950">
        <v>1312578</v>
      </c>
      <c r="CB120" s="950"/>
      <c r="CC120" s="950"/>
      <c r="CD120" s="950"/>
      <c r="CE120" s="950"/>
      <c r="CF120" s="944">
        <v>8.3000000000000007</v>
      </c>
      <c r="CG120" s="945"/>
      <c r="CH120" s="945"/>
      <c r="CI120" s="945"/>
      <c r="CJ120" s="945"/>
      <c r="CK120" s="1043" t="s">
        <v>437</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21220524</v>
      </c>
      <c r="DH120" s="957"/>
      <c r="DI120" s="957"/>
      <c r="DJ120" s="957"/>
      <c r="DK120" s="957"/>
      <c r="DL120" s="957">
        <v>20533139</v>
      </c>
      <c r="DM120" s="957"/>
      <c r="DN120" s="957"/>
      <c r="DO120" s="957"/>
      <c r="DP120" s="957"/>
      <c r="DQ120" s="957">
        <v>19698287</v>
      </c>
      <c r="DR120" s="957"/>
      <c r="DS120" s="957"/>
      <c r="DT120" s="957"/>
      <c r="DU120" s="957"/>
      <c r="DV120" s="958">
        <v>124.7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49612771</v>
      </c>
      <c r="BR121" s="1016"/>
      <c r="BS121" s="1016"/>
      <c r="BT121" s="1016"/>
      <c r="BU121" s="1016"/>
      <c r="BV121" s="1016">
        <v>48953179</v>
      </c>
      <c r="BW121" s="1016"/>
      <c r="BX121" s="1016"/>
      <c r="BY121" s="1016"/>
      <c r="BZ121" s="1016"/>
      <c r="CA121" s="1016">
        <v>47829987</v>
      </c>
      <c r="CB121" s="1016"/>
      <c r="CC121" s="1016"/>
      <c r="CD121" s="1016"/>
      <c r="CE121" s="1016"/>
      <c r="CF121" s="1054">
        <v>302.7</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7158916</v>
      </c>
      <c r="DH121" s="950"/>
      <c r="DI121" s="950"/>
      <c r="DJ121" s="950"/>
      <c r="DK121" s="950"/>
      <c r="DL121" s="950">
        <v>6904923</v>
      </c>
      <c r="DM121" s="950"/>
      <c r="DN121" s="950"/>
      <c r="DO121" s="950"/>
      <c r="DP121" s="950"/>
      <c r="DQ121" s="950">
        <v>6672546</v>
      </c>
      <c r="DR121" s="950"/>
      <c r="DS121" s="950"/>
      <c r="DT121" s="950"/>
      <c r="DU121" s="950"/>
      <c r="DV121" s="951">
        <v>42.2</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440</v>
      </c>
      <c r="BP122" s="1024"/>
      <c r="BQ122" s="1064">
        <v>64639622</v>
      </c>
      <c r="BR122" s="1065"/>
      <c r="BS122" s="1065"/>
      <c r="BT122" s="1065"/>
      <c r="BU122" s="1065"/>
      <c r="BV122" s="1065">
        <v>64288572</v>
      </c>
      <c r="BW122" s="1065"/>
      <c r="BX122" s="1065"/>
      <c r="BY122" s="1065"/>
      <c r="BZ122" s="1065"/>
      <c r="CA122" s="1065">
        <v>62595205</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6158877</v>
      </c>
      <c r="DH122" s="950"/>
      <c r="DI122" s="950"/>
      <c r="DJ122" s="950"/>
      <c r="DK122" s="950"/>
      <c r="DL122" s="950">
        <v>6058868</v>
      </c>
      <c r="DM122" s="950"/>
      <c r="DN122" s="950"/>
      <c r="DO122" s="950"/>
      <c r="DP122" s="950"/>
      <c r="DQ122" s="950">
        <v>5847430</v>
      </c>
      <c r="DR122" s="950"/>
      <c r="DS122" s="950"/>
      <c r="DT122" s="950"/>
      <c r="DU122" s="950"/>
      <c r="DV122" s="951">
        <v>37</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52.8</v>
      </c>
      <c r="BR123" s="1057"/>
      <c r="BS123" s="1057"/>
      <c r="BT123" s="1057"/>
      <c r="BU123" s="1057"/>
      <c r="BV123" s="1057">
        <v>26.9</v>
      </c>
      <c r="BW123" s="1057"/>
      <c r="BX123" s="1057"/>
      <c r="BY123" s="1057"/>
      <c r="BZ123" s="1057"/>
      <c r="CA123" s="1057">
        <v>5.0999999999999996</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2960144</v>
      </c>
      <c r="DH123" s="989"/>
      <c r="DI123" s="989"/>
      <c r="DJ123" s="989"/>
      <c r="DK123" s="990"/>
      <c r="DL123" s="991">
        <v>2366642</v>
      </c>
      <c r="DM123" s="989"/>
      <c r="DN123" s="989"/>
      <c r="DO123" s="989"/>
      <c r="DP123" s="990"/>
      <c r="DQ123" s="991">
        <v>2178633</v>
      </c>
      <c r="DR123" s="989"/>
      <c r="DS123" s="989"/>
      <c r="DT123" s="989"/>
      <c r="DU123" s="990"/>
      <c r="DV123" s="992">
        <v>13.8</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v>640</v>
      </c>
      <c r="DH124" s="1028"/>
      <c r="DI124" s="1028"/>
      <c r="DJ124" s="1028"/>
      <c r="DK124" s="1029"/>
      <c r="DL124" s="1030">
        <v>684</v>
      </c>
      <c r="DM124" s="1028"/>
      <c r="DN124" s="1028"/>
      <c r="DO124" s="1028"/>
      <c r="DP124" s="1029"/>
      <c r="DQ124" s="1030">
        <v>877</v>
      </c>
      <c r="DR124" s="1028"/>
      <c r="DS124" s="1028"/>
      <c r="DT124" s="1028"/>
      <c r="DU124" s="1029"/>
      <c r="DV124" s="1031">
        <v>0</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81</v>
      </c>
      <c r="AB127" s="989"/>
      <c r="AC127" s="989"/>
      <c r="AD127" s="989"/>
      <c r="AE127" s="990"/>
      <c r="AF127" s="991">
        <v>298</v>
      </c>
      <c r="AG127" s="989"/>
      <c r="AH127" s="989"/>
      <c r="AI127" s="989"/>
      <c r="AJ127" s="990"/>
      <c r="AK127" s="991">
        <v>1181</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12.46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192975</v>
      </c>
      <c r="AB128" s="1120"/>
      <c r="AC128" s="1120"/>
      <c r="AD128" s="1120"/>
      <c r="AE128" s="1121"/>
      <c r="AF128" s="1122">
        <v>205556</v>
      </c>
      <c r="AG128" s="1120"/>
      <c r="AH128" s="1120"/>
      <c r="AI128" s="1120"/>
      <c r="AJ128" s="1121"/>
      <c r="AK128" s="1122">
        <v>173556</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17.46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20782338</v>
      </c>
      <c r="AB129" s="989"/>
      <c r="AC129" s="989"/>
      <c r="AD129" s="989"/>
      <c r="AE129" s="990"/>
      <c r="AF129" s="991">
        <v>20605471</v>
      </c>
      <c r="AG129" s="989"/>
      <c r="AH129" s="989"/>
      <c r="AI129" s="989"/>
      <c r="AJ129" s="990"/>
      <c r="AK129" s="991">
        <v>20358814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4436965</v>
      </c>
      <c r="AB130" s="989"/>
      <c r="AC130" s="989"/>
      <c r="AD130" s="989"/>
      <c r="AE130" s="990"/>
      <c r="AF130" s="991">
        <v>4557285</v>
      </c>
      <c r="AG130" s="989"/>
      <c r="AH130" s="989"/>
      <c r="AI130" s="989"/>
      <c r="AJ130" s="990"/>
      <c r="AK130" s="991">
        <v>4557293</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5.0999999999999996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16345373</v>
      </c>
      <c r="AB131" s="1028"/>
      <c r="AC131" s="1028"/>
      <c r="AD131" s="1028"/>
      <c r="AE131" s="1029"/>
      <c r="AF131" s="1030">
        <v>16048186</v>
      </c>
      <c r="AG131" s="1028"/>
      <c r="AH131" s="1028"/>
      <c r="AI131" s="1028"/>
      <c r="AJ131" s="1029"/>
      <c r="AK131" s="1030">
        <v>15801521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11.759921289999999</v>
      </c>
      <c r="AB132" s="1134"/>
      <c r="AC132" s="1134"/>
      <c r="AD132" s="1134"/>
      <c r="AE132" s="1135"/>
      <c r="AF132" s="1136">
        <v>8.5879301249999997</v>
      </c>
      <c r="AG132" s="1134"/>
      <c r="AH132" s="1134"/>
      <c r="AI132" s="1134"/>
      <c r="AJ132" s="1135"/>
      <c r="AK132" s="1136">
        <v>7.0125401219999999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12.9</v>
      </c>
      <c r="AB133" s="1141"/>
      <c r="AC133" s="1141"/>
      <c r="AD133" s="1141"/>
      <c r="AE133" s="1142"/>
      <c r="AF133" s="1140">
        <v>11</v>
      </c>
      <c r="AG133" s="1141"/>
      <c r="AH133" s="1141"/>
      <c r="AI133" s="1141"/>
      <c r="AJ133" s="1142"/>
      <c r="AK133" s="1140">
        <v>9.1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4124084</v>
      </c>
      <c r="L9" s="264">
        <v>85802</v>
      </c>
      <c r="M9" s="265">
        <v>88578</v>
      </c>
      <c r="N9" s="266">
        <v>-3.1</v>
      </c>
    </row>
    <row r="10" spans="1:16">
      <c r="A10" s="248"/>
      <c r="B10" s="244"/>
      <c r="C10" s="244"/>
      <c r="D10" s="244"/>
      <c r="E10" s="244"/>
      <c r="F10" s="244"/>
      <c r="G10" s="1149" t="s">
        <v>478</v>
      </c>
      <c r="H10" s="1150"/>
      <c r="I10" s="1150"/>
      <c r="J10" s="1151"/>
      <c r="K10" s="267">
        <v>517407</v>
      </c>
      <c r="L10" s="268">
        <v>10765</v>
      </c>
      <c r="M10" s="269">
        <v>7040</v>
      </c>
      <c r="N10" s="270">
        <v>52.9</v>
      </c>
    </row>
    <row r="11" spans="1:16" ht="13.5" customHeight="1">
      <c r="A11" s="248"/>
      <c r="B11" s="244"/>
      <c r="C11" s="244"/>
      <c r="D11" s="244"/>
      <c r="E11" s="244"/>
      <c r="F11" s="244"/>
      <c r="G11" s="1149" t="s">
        <v>479</v>
      </c>
      <c r="H11" s="1150"/>
      <c r="I11" s="1150"/>
      <c r="J11" s="1151"/>
      <c r="K11" s="267">
        <v>681456</v>
      </c>
      <c r="L11" s="268">
        <v>14178</v>
      </c>
      <c r="M11" s="269">
        <v>8852</v>
      </c>
      <c r="N11" s="270">
        <v>60.2</v>
      </c>
    </row>
    <row r="12" spans="1:16" ht="13.5" customHeight="1">
      <c r="A12" s="248"/>
      <c r="B12" s="244"/>
      <c r="C12" s="244"/>
      <c r="D12" s="244"/>
      <c r="E12" s="244"/>
      <c r="F12" s="244"/>
      <c r="G12" s="1149" t="s">
        <v>480</v>
      </c>
      <c r="H12" s="1150"/>
      <c r="I12" s="1150"/>
      <c r="J12" s="1151"/>
      <c r="K12" s="267" t="s">
        <v>481</v>
      </c>
      <c r="L12" s="268" t="s">
        <v>481</v>
      </c>
      <c r="M12" s="269">
        <v>853</v>
      </c>
      <c r="N12" s="270" t="s">
        <v>481</v>
      </c>
    </row>
    <row r="13" spans="1:16" ht="13.5" customHeight="1">
      <c r="A13" s="248"/>
      <c r="B13" s="244"/>
      <c r="C13" s="244"/>
      <c r="D13" s="244"/>
      <c r="E13" s="244"/>
      <c r="F13" s="244"/>
      <c r="G13" s="1149" t="s">
        <v>482</v>
      </c>
      <c r="H13" s="1150"/>
      <c r="I13" s="1150"/>
      <c r="J13" s="1151"/>
      <c r="K13" s="267" t="s">
        <v>481</v>
      </c>
      <c r="L13" s="268" t="s">
        <v>481</v>
      </c>
      <c r="M13" s="269">
        <v>12</v>
      </c>
      <c r="N13" s="270" t="s">
        <v>481</v>
      </c>
    </row>
    <row r="14" spans="1:16" ht="13.5" customHeight="1">
      <c r="A14" s="248"/>
      <c r="B14" s="244"/>
      <c r="C14" s="244"/>
      <c r="D14" s="244"/>
      <c r="E14" s="244"/>
      <c r="F14" s="244"/>
      <c r="G14" s="1149" t="s">
        <v>483</v>
      </c>
      <c r="H14" s="1150"/>
      <c r="I14" s="1150"/>
      <c r="J14" s="1151"/>
      <c r="K14" s="267">
        <v>53146</v>
      </c>
      <c r="L14" s="268">
        <v>1106</v>
      </c>
      <c r="M14" s="269">
        <v>4061</v>
      </c>
      <c r="N14" s="270">
        <v>-72.8</v>
      </c>
    </row>
    <row r="15" spans="1:16" ht="13.5" customHeight="1">
      <c r="A15" s="248"/>
      <c r="B15" s="244"/>
      <c r="C15" s="244"/>
      <c r="D15" s="244"/>
      <c r="E15" s="244"/>
      <c r="F15" s="244"/>
      <c r="G15" s="1149" t="s">
        <v>484</v>
      </c>
      <c r="H15" s="1150"/>
      <c r="I15" s="1150"/>
      <c r="J15" s="1151"/>
      <c r="K15" s="267">
        <v>49174</v>
      </c>
      <c r="L15" s="268">
        <v>1023</v>
      </c>
      <c r="M15" s="269">
        <v>2096</v>
      </c>
      <c r="N15" s="270">
        <v>-51.2</v>
      </c>
    </row>
    <row r="16" spans="1:16">
      <c r="A16" s="248"/>
      <c r="B16" s="244"/>
      <c r="C16" s="244"/>
      <c r="D16" s="244"/>
      <c r="E16" s="244"/>
      <c r="F16" s="244"/>
      <c r="G16" s="1152" t="s">
        <v>485</v>
      </c>
      <c r="H16" s="1153"/>
      <c r="I16" s="1153"/>
      <c r="J16" s="1154"/>
      <c r="K16" s="268">
        <v>-317562</v>
      </c>
      <c r="L16" s="268">
        <v>-6607</v>
      </c>
      <c r="M16" s="269">
        <v>-9609</v>
      </c>
      <c r="N16" s="270">
        <v>-31.2</v>
      </c>
    </row>
    <row r="17" spans="1:16">
      <c r="A17" s="248"/>
      <c r="B17" s="244"/>
      <c r="C17" s="244"/>
      <c r="D17" s="244"/>
      <c r="E17" s="244"/>
      <c r="F17" s="244"/>
      <c r="G17" s="1152" t="s">
        <v>164</v>
      </c>
      <c r="H17" s="1153"/>
      <c r="I17" s="1153"/>
      <c r="J17" s="1154"/>
      <c r="K17" s="268">
        <v>5107705</v>
      </c>
      <c r="L17" s="268">
        <v>106267</v>
      </c>
      <c r="M17" s="269">
        <v>101883</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10.71</v>
      </c>
      <c r="L21" s="281">
        <v>9.81</v>
      </c>
      <c r="M21" s="282">
        <v>0.9</v>
      </c>
      <c r="N21" s="249"/>
      <c r="O21" s="283"/>
      <c r="P21" s="279"/>
    </row>
    <row r="22" spans="1:16" s="284" customFormat="1">
      <c r="A22" s="279"/>
      <c r="B22" s="249"/>
      <c r="C22" s="249"/>
      <c r="D22" s="249"/>
      <c r="E22" s="249"/>
      <c r="F22" s="249"/>
      <c r="G22" s="1144" t="s">
        <v>491</v>
      </c>
      <c r="H22" s="1145"/>
      <c r="I22" s="1145"/>
      <c r="J22" s="1146"/>
      <c r="K22" s="285">
        <v>98.9</v>
      </c>
      <c r="L22" s="286">
        <v>97.8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3381760</v>
      </c>
      <c r="L32" s="294">
        <v>70358</v>
      </c>
      <c r="M32" s="295">
        <v>68295</v>
      </c>
      <c r="N32" s="296">
        <v>3</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20</v>
      </c>
      <c r="N34" s="296" t="s">
        <v>481</v>
      </c>
    </row>
    <row r="35" spans="1:16" ht="27" customHeight="1">
      <c r="A35" s="248"/>
      <c r="B35" s="244"/>
      <c r="C35" s="244"/>
      <c r="D35" s="244"/>
      <c r="E35" s="244"/>
      <c r="F35" s="244"/>
      <c r="G35" s="1160" t="s">
        <v>498</v>
      </c>
      <c r="H35" s="1161"/>
      <c r="I35" s="1161"/>
      <c r="J35" s="1162"/>
      <c r="K35" s="294">
        <v>2271341</v>
      </c>
      <c r="L35" s="294">
        <v>47256</v>
      </c>
      <c r="M35" s="295">
        <v>17270</v>
      </c>
      <c r="N35" s="296">
        <v>173.6</v>
      </c>
    </row>
    <row r="36" spans="1:16" ht="27" customHeight="1">
      <c r="A36" s="248"/>
      <c r="B36" s="244"/>
      <c r="C36" s="244"/>
      <c r="D36" s="244"/>
      <c r="E36" s="244"/>
      <c r="F36" s="244"/>
      <c r="G36" s="1160" t="s">
        <v>499</v>
      </c>
      <c r="H36" s="1161"/>
      <c r="I36" s="1161"/>
      <c r="J36" s="1162"/>
      <c r="K36" s="294">
        <v>184655</v>
      </c>
      <c r="L36" s="294">
        <v>3842</v>
      </c>
      <c r="M36" s="295">
        <v>2908</v>
      </c>
      <c r="N36" s="296">
        <v>32.1</v>
      </c>
    </row>
    <row r="37" spans="1:16" ht="13.5" customHeight="1">
      <c r="A37" s="248"/>
      <c r="B37" s="244"/>
      <c r="C37" s="244"/>
      <c r="D37" s="244"/>
      <c r="E37" s="244"/>
      <c r="F37" s="244"/>
      <c r="G37" s="1160" t="s">
        <v>500</v>
      </c>
      <c r="H37" s="1161"/>
      <c r="I37" s="1161"/>
      <c r="J37" s="1162"/>
      <c r="K37" s="294">
        <v>1181</v>
      </c>
      <c r="L37" s="294">
        <v>25</v>
      </c>
      <c r="M37" s="295">
        <v>1444</v>
      </c>
      <c r="N37" s="296">
        <v>-98.3</v>
      </c>
    </row>
    <row r="38" spans="1:16" ht="27" customHeight="1">
      <c r="A38" s="248"/>
      <c r="B38" s="244"/>
      <c r="C38" s="244"/>
      <c r="D38" s="244"/>
      <c r="E38" s="244"/>
      <c r="F38" s="244"/>
      <c r="G38" s="1163" t="s">
        <v>501</v>
      </c>
      <c r="H38" s="1164"/>
      <c r="I38" s="1164"/>
      <c r="J38" s="1165"/>
      <c r="K38" s="297" t="s">
        <v>481</v>
      </c>
      <c r="L38" s="297" t="s">
        <v>481</v>
      </c>
      <c r="M38" s="298">
        <v>7</v>
      </c>
      <c r="N38" s="299" t="s">
        <v>481</v>
      </c>
      <c r="O38" s="293"/>
    </row>
    <row r="39" spans="1:16">
      <c r="A39" s="248"/>
      <c r="B39" s="244"/>
      <c r="C39" s="244"/>
      <c r="D39" s="244"/>
      <c r="E39" s="244"/>
      <c r="F39" s="244"/>
      <c r="G39" s="1163" t="s">
        <v>502</v>
      </c>
      <c r="H39" s="1164"/>
      <c r="I39" s="1164"/>
      <c r="J39" s="1165"/>
      <c r="K39" s="300">
        <v>-173556</v>
      </c>
      <c r="L39" s="300">
        <v>-3611</v>
      </c>
      <c r="M39" s="301">
        <v>-4412</v>
      </c>
      <c r="N39" s="302">
        <v>-18.2</v>
      </c>
      <c r="O39" s="293"/>
    </row>
    <row r="40" spans="1:16" ht="27" customHeight="1">
      <c r="A40" s="248"/>
      <c r="B40" s="244"/>
      <c r="C40" s="244"/>
      <c r="D40" s="244"/>
      <c r="E40" s="244"/>
      <c r="F40" s="244"/>
      <c r="G40" s="1160" t="s">
        <v>503</v>
      </c>
      <c r="H40" s="1161"/>
      <c r="I40" s="1161"/>
      <c r="J40" s="1162"/>
      <c r="K40" s="300">
        <v>-4557293</v>
      </c>
      <c r="L40" s="300">
        <v>-94815</v>
      </c>
      <c r="M40" s="301">
        <v>-58381</v>
      </c>
      <c r="N40" s="302">
        <v>62.4</v>
      </c>
      <c r="O40" s="293"/>
    </row>
    <row r="41" spans="1:16">
      <c r="A41" s="248"/>
      <c r="B41" s="244"/>
      <c r="C41" s="244"/>
      <c r="D41" s="244"/>
      <c r="E41" s="244"/>
      <c r="F41" s="244"/>
      <c r="G41" s="1166" t="s">
        <v>275</v>
      </c>
      <c r="H41" s="1167"/>
      <c r="I41" s="1167"/>
      <c r="J41" s="1168"/>
      <c r="K41" s="294">
        <v>1108088</v>
      </c>
      <c r="L41" s="300">
        <v>23054</v>
      </c>
      <c r="M41" s="301">
        <v>27153</v>
      </c>
      <c r="N41" s="302">
        <v>-15.1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3749728</v>
      </c>
      <c r="J51" s="320">
        <v>76802</v>
      </c>
      <c r="K51" s="321">
        <v>-18.600000000000001</v>
      </c>
      <c r="L51" s="322">
        <v>67201</v>
      </c>
      <c r="M51" s="323">
        <v>-22.2</v>
      </c>
      <c r="N51" s="324">
        <v>3.6</v>
      </c>
    </row>
    <row r="52" spans="1:14">
      <c r="A52" s="248"/>
      <c r="B52" s="244"/>
      <c r="C52" s="244"/>
      <c r="D52" s="244"/>
      <c r="E52" s="244"/>
      <c r="F52" s="244"/>
      <c r="G52" s="325"/>
      <c r="H52" s="326" t="s">
        <v>514</v>
      </c>
      <c r="I52" s="327">
        <v>1925823</v>
      </c>
      <c r="J52" s="328">
        <v>39445</v>
      </c>
      <c r="K52" s="329">
        <v>18.100000000000001</v>
      </c>
      <c r="L52" s="330">
        <v>35210</v>
      </c>
      <c r="M52" s="331">
        <v>-14.6</v>
      </c>
      <c r="N52" s="332">
        <v>32.700000000000003</v>
      </c>
    </row>
    <row r="53" spans="1:14">
      <c r="A53" s="248"/>
      <c r="B53" s="244"/>
      <c r="C53" s="244"/>
      <c r="D53" s="244"/>
      <c r="E53" s="244"/>
      <c r="F53" s="244"/>
      <c r="G53" s="310" t="s">
        <v>515</v>
      </c>
      <c r="H53" s="311"/>
      <c r="I53" s="319">
        <v>5165917</v>
      </c>
      <c r="J53" s="320">
        <v>105563</v>
      </c>
      <c r="K53" s="321">
        <v>37.4</v>
      </c>
      <c r="L53" s="322">
        <v>75709</v>
      </c>
      <c r="M53" s="323">
        <v>12.7</v>
      </c>
      <c r="N53" s="324">
        <v>24.7</v>
      </c>
    </row>
    <row r="54" spans="1:14">
      <c r="A54" s="248"/>
      <c r="B54" s="244"/>
      <c r="C54" s="244"/>
      <c r="D54" s="244"/>
      <c r="E54" s="244"/>
      <c r="F54" s="244"/>
      <c r="G54" s="325"/>
      <c r="H54" s="326" t="s">
        <v>514</v>
      </c>
      <c r="I54" s="327">
        <v>2165742</v>
      </c>
      <c r="J54" s="328">
        <v>44256</v>
      </c>
      <c r="K54" s="329">
        <v>12.2</v>
      </c>
      <c r="L54" s="330">
        <v>35212</v>
      </c>
      <c r="M54" s="331">
        <v>0</v>
      </c>
      <c r="N54" s="332">
        <v>12.2</v>
      </c>
    </row>
    <row r="55" spans="1:14">
      <c r="A55" s="248"/>
      <c r="B55" s="244"/>
      <c r="C55" s="244"/>
      <c r="D55" s="244"/>
      <c r="E55" s="244"/>
      <c r="F55" s="244"/>
      <c r="G55" s="310" t="s">
        <v>516</v>
      </c>
      <c r="H55" s="311"/>
      <c r="I55" s="319">
        <v>3458946</v>
      </c>
      <c r="J55" s="320">
        <v>70793</v>
      </c>
      <c r="K55" s="321">
        <v>-32.9</v>
      </c>
      <c r="L55" s="322">
        <v>90961</v>
      </c>
      <c r="M55" s="323">
        <v>20.100000000000001</v>
      </c>
      <c r="N55" s="324">
        <v>-53</v>
      </c>
    </row>
    <row r="56" spans="1:14">
      <c r="A56" s="248"/>
      <c r="B56" s="244"/>
      <c r="C56" s="244"/>
      <c r="D56" s="244"/>
      <c r="E56" s="244"/>
      <c r="F56" s="244"/>
      <c r="G56" s="325"/>
      <c r="H56" s="326" t="s">
        <v>514</v>
      </c>
      <c r="I56" s="327">
        <v>1668741</v>
      </c>
      <c r="J56" s="328">
        <v>34154</v>
      </c>
      <c r="K56" s="329">
        <v>-22.8</v>
      </c>
      <c r="L56" s="330">
        <v>37720</v>
      </c>
      <c r="M56" s="331">
        <v>7.1</v>
      </c>
      <c r="N56" s="332">
        <v>-29.9</v>
      </c>
    </row>
    <row r="57" spans="1:14">
      <c r="A57" s="248"/>
      <c r="B57" s="244"/>
      <c r="C57" s="244"/>
      <c r="D57" s="244"/>
      <c r="E57" s="244"/>
      <c r="F57" s="244"/>
      <c r="G57" s="310" t="s">
        <v>517</v>
      </c>
      <c r="H57" s="311"/>
      <c r="I57" s="319">
        <v>4899022</v>
      </c>
      <c r="J57" s="320">
        <v>100921</v>
      </c>
      <c r="K57" s="321">
        <v>42.6</v>
      </c>
      <c r="L57" s="322">
        <v>106614</v>
      </c>
      <c r="M57" s="323">
        <v>17.2</v>
      </c>
      <c r="N57" s="324">
        <v>25.4</v>
      </c>
    </row>
    <row r="58" spans="1:14">
      <c r="A58" s="248"/>
      <c r="B58" s="244"/>
      <c r="C58" s="244"/>
      <c r="D58" s="244"/>
      <c r="E58" s="244"/>
      <c r="F58" s="244"/>
      <c r="G58" s="325"/>
      <c r="H58" s="326" t="s">
        <v>514</v>
      </c>
      <c r="I58" s="327">
        <v>1950312</v>
      </c>
      <c r="J58" s="328">
        <v>40177</v>
      </c>
      <c r="K58" s="329">
        <v>17.600000000000001</v>
      </c>
      <c r="L58" s="330">
        <v>45545</v>
      </c>
      <c r="M58" s="331">
        <v>20.7</v>
      </c>
      <c r="N58" s="332">
        <v>-3.1</v>
      </c>
    </row>
    <row r="59" spans="1:14">
      <c r="A59" s="248"/>
      <c r="B59" s="244"/>
      <c r="C59" s="244"/>
      <c r="D59" s="244"/>
      <c r="E59" s="244"/>
      <c r="F59" s="244"/>
      <c r="G59" s="310" t="s">
        <v>518</v>
      </c>
      <c r="H59" s="311"/>
      <c r="I59" s="319">
        <v>3721814</v>
      </c>
      <c r="J59" s="320">
        <v>77433</v>
      </c>
      <c r="K59" s="321">
        <v>-23.3</v>
      </c>
      <c r="L59" s="322">
        <v>85459</v>
      </c>
      <c r="M59" s="323">
        <v>-19.8</v>
      </c>
      <c r="N59" s="324">
        <v>-3.5</v>
      </c>
    </row>
    <row r="60" spans="1:14">
      <c r="A60" s="248"/>
      <c r="B60" s="244"/>
      <c r="C60" s="244"/>
      <c r="D60" s="244"/>
      <c r="E60" s="244"/>
      <c r="F60" s="244"/>
      <c r="G60" s="325"/>
      <c r="H60" s="326" t="s">
        <v>514</v>
      </c>
      <c r="I60" s="333">
        <v>1978276</v>
      </c>
      <c r="J60" s="328">
        <v>41158</v>
      </c>
      <c r="K60" s="329">
        <v>2.4</v>
      </c>
      <c r="L60" s="330">
        <v>44378</v>
      </c>
      <c r="M60" s="331">
        <v>-2.6</v>
      </c>
      <c r="N60" s="332">
        <v>5</v>
      </c>
    </row>
    <row r="61" spans="1:14">
      <c r="A61" s="248"/>
      <c r="B61" s="244"/>
      <c r="C61" s="244"/>
      <c r="D61" s="244"/>
      <c r="E61" s="244"/>
      <c r="F61" s="244"/>
      <c r="G61" s="310" t="s">
        <v>519</v>
      </c>
      <c r="H61" s="334"/>
      <c r="I61" s="335">
        <v>4199085</v>
      </c>
      <c r="J61" s="336">
        <v>86302</v>
      </c>
      <c r="K61" s="337">
        <v>1</v>
      </c>
      <c r="L61" s="338">
        <v>85189</v>
      </c>
      <c r="M61" s="339">
        <v>1.6</v>
      </c>
      <c r="N61" s="324">
        <v>-0.6</v>
      </c>
    </row>
    <row r="62" spans="1:14">
      <c r="A62" s="248"/>
      <c r="B62" s="244"/>
      <c r="C62" s="244"/>
      <c r="D62" s="244"/>
      <c r="E62" s="244"/>
      <c r="F62" s="244"/>
      <c r="G62" s="325"/>
      <c r="H62" s="326" t="s">
        <v>514</v>
      </c>
      <c r="I62" s="327">
        <v>1937779</v>
      </c>
      <c r="J62" s="328">
        <v>39838</v>
      </c>
      <c r="K62" s="329">
        <v>5.5</v>
      </c>
      <c r="L62" s="330">
        <v>39613</v>
      </c>
      <c r="M62" s="331">
        <v>2.1</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22.66</v>
      </c>
      <c r="G47" s="12">
        <v>22.78</v>
      </c>
      <c r="H47" s="12">
        <v>22.71</v>
      </c>
      <c r="I47" s="12">
        <v>22.97</v>
      </c>
      <c r="J47" s="13">
        <v>23.31</v>
      </c>
    </row>
    <row r="48" spans="2:10" ht="57.75" customHeight="1">
      <c r="B48" s="14"/>
      <c r="C48" s="1171" t="s">
        <v>4</v>
      </c>
      <c r="D48" s="1171"/>
      <c r="E48" s="1172"/>
      <c r="F48" s="15">
        <v>2.85</v>
      </c>
      <c r="G48" s="16">
        <v>3.42</v>
      </c>
      <c r="H48" s="16">
        <v>6.61</v>
      </c>
      <c r="I48" s="16">
        <v>4.1900000000000004</v>
      </c>
      <c r="J48" s="17">
        <v>5.91</v>
      </c>
    </row>
    <row r="49" spans="2:10" ht="57.75" customHeight="1" thickBot="1">
      <c r="B49" s="18"/>
      <c r="C49" s="1173" t="s">
        <v>5</v>
      </c>
      <c r="D49" s="1173"/>
      <c r="E49" s="1174"/>
      <c r="F49" s="19">
        <v>0.5</v>
      </c>
      <c r="G49" s="20">
        <v>7.73</v>
      </c>
      <c r="H49" s="20">
        <v>10.91</v>
      </c>
      <c r="I49" s="20">
        <v>7.34</v>
      </c>
      <c r="J49" s="21">
        <v>13.28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2017-05-18T00:27:57Z</cp:lastPrinted>
  <dcterms:created xsi:type="dcterms:W3CDTF">2017-02-15T18:40:38Z</dcterms:created>
  <dcterms:modified xsi:type="dcterms:W3CDTF">2017-05-18T00:28:31Z</dcterms:modified>
</cp:coreProperties>
</file>