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OnSave="0"/>
</workbook>
</file>

<file path=xl/calcChain.xml><?xml version="1.0" encoding="utf-8"?>
<calcChain xmlns="http://schemas.openxmlformats.org/spreadsheetml/2006/main">
  <c r="AA7" i="11" l="1"/>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AM37" i="9"/>
  <c r="C37" i="9"/>
  <c r="CO36" i="9"/>
  <c r="AM36" i="9"/>
  <c r="C36" i="9"/>
  <c r="C35" i="9"/>
  <c r="CO34" i="9"/>
  <c r="CO35" i="9" s="1"/>
  <c r="BW34" i="9"/>
  <c r="BW35" i="9" s="1"/>
  <c r="BW36" i="9" s="1"/>
  <c r="BW37" i="9" s="1"/>
  <c r="BW38" i="9" s="1"/>
  <c r="BW39" i="9" s="1"/>
  <c r="BW40" i="9" s="1"/>
  <c r="BW41" i="9" s="1"/>
  <c r="BW42" i="9" s="1"/>
  <c r="BW43"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alcChain>
</file>

<file path=xl/sharedStrings.xml><?xml version="1.0" encoding="utf-8"?>
<sst xmlns="http://schemas.openxmlformats.org/spreadsheetml/2006/main" count="986" uniqueCount="571">
  <si>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</si>
  <si>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</si>
  <si>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</si>
  <si>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</si>
  <si>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</si>
  <si>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</si>
  <si>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</si>
  <si>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</si>
  <si>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</si>
  <si>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</si>
  <si>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</si>
  <si>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</si>
  <si>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</si>
  <si>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</si>
  <si>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</si>
  <si>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</si>
  <si>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</si>
  <si>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</si>
  <si>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</si>
  <si>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</si>
  <si>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</si>
  <si>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</si>
  <si>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</si>
  <si>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</si>
  <si>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</si>
  <si>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</si>
  <si>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</si>
  <si>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</si>
  <si>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</si>
  <si>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</si>
  <si>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</si>
  <si>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</si>
  <si>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</si>
  <si>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</si>
  <si>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</si>
  <si>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</si>
  <si>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</si>
  <si>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</si>
  <si>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</si>
  <si>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</si>
  <si>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</si>
  <si>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</si>
  <si>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</si>
  <si>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</si>
  <si>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</si>
  <si>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</si>
  <si>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</si>
  <si>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</si>
  <si>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</si>
  <si>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</si>
  <si>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</si>
  <si>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</si>
  <si>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</si>
  <si>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</si>
  <si>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</si>
  <si>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</si>
  <si>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</si>
  <si>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</si>
  <si>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</si>
  <si>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</si>
  <si>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</si>
  <si>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</si>
  <si>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</si>
  <si>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</si>
  <si>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</si>
  <si>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</si>
  <si>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</si>
  <si>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</si>
  <si>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</si>
  <si>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</si>
  <si>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</si>
  <si>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</si>
  <si>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</si>
  <si>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</si>
  <si>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</si>
  <si>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</si>
  <si>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</si>
  <si>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</si>
  <si>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</si>
  <si>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</si>
  <si>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</si>
  <si>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</si>
  <si>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</si>
  <si>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</si>
  <si>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</si>
  <si>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</si>
  <si>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</si>
  <si>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</si>
  <si>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</si>
  <si>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</si>
  <si>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</si>
  <si>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</si>
  <si>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</si>
  <si>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</si>
  <si>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</si>
  <si>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</si>
  <si>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</si>
  <si>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</si>
  <si>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</si>
  <si>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</si>
  <si>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</si>
  <si>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</si>
  <si>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</si>
  <si>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</si>
  <si>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</si>
  <si>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</si>
  <si>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</si>
  <si>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</si>
  <si>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</si>
  <si>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</si>
  <si>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</si>
  <si>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</si>
  <si>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</si>
  <si>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</si>
  <si>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</si>
  <si>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</si>
  <si>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</si>
  <si>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</si>
  <si>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</si>
  <si>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</si>
  <si>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</si>
  <si>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</si>
  <si>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</si>
  <si>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</si>
  <si>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</si>
  <si>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</si>
  <si>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</si>
  <si>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</si>
  <si>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</si>
  <si>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</si>
  <si>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</si>
  <si>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</si>
  <si>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</si>
  <si>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</si>
  <si>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</si>
  <si>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</si>
  <si>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</si>
  <si>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</si>
  <si>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</si>
  <si>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</si>
  <si>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</si>
  <si>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</si>
  <si>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</si>
  <si>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</si>
  <si>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</si>
  <si>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</si>
  <si>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</si>
  <si>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</si>
  <si>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</si>
  <si>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</si>
  <si>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</si>
  <si>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</si>
  <si>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</si>
  <si>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</si>
  <si>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</si>
  <si>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</si>
  <si>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</si>
  <si>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</si>
  <si>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</si>
  <si>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</si>
  <si>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</si>
  <si>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</si>
  <si>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</si>
  <si>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</si>
  <si>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</si>
  <si>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</si>
  <si>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</si>
  <si>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</si>
  <si>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</si>
  <si>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</si>
  <si>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</si>
  <si>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</si>
  <si>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</si>
  <si>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</si>
  <si>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</si>
  <si>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</si>
  <si>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</si>
  <si>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</si>
  <si>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</si>
  <si>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</si>
  <si>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</si>
  <si>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</si>
  <si>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</si>
  <si>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</si>
  <si>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</si>
  <si>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</si>
  <si>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</si>
  <si>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</si>
  <si>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</si>
  <si>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</si>
  <si>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</si>
  <si>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</si>
  <si>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山梨県山梨市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</si>
  <si>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</si>
  <si>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</si>
  <si>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</si>
  <si>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</si>
  <si>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</si>
  <si>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</si>
  <si>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</si>
  <si>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</si>
  <si>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</si>
  <si>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</si>
  <si>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</si>
  <si>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</si>
  <si>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</si>
  <si>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</si>
  <si>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</si>
  <si>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</si>
  <si>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</si>
  <si>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</si>
  <si>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</si>
  <si>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</si>
  <si>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</si>
  <si>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</si>
  <si>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</si>
  <si>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</si>
  <si>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</si>
  <si>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</si>
  <si>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</si>
  <si>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</si>
  <si>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</si>
  <si>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</si>
  <si>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</si>
  <si>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</si>
  <si>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</si>
  <si>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</si>
  <si>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</si>
  <si>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</si>
  <si>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</si>
  <si>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</si>
  <si>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</si>
  <si>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</si>
  <si>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</si>
  <si>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</si>
  <si>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</si>
  <si>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</si>
  <si>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</si>
  <si>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</si>
  <si>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</si>
  <si>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</si>
  <si>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</si>
  <si>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</si>
  <si>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</si>
  <si>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</si>
  <si>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</si>
  <si>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</si>
  <si>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</si>
  <si>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</si>
  <si>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</si>
  <si>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</si>
  <si>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</si>
  <si>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</si>
  <si>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</si>
  <si>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</si>
  <si>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</si>
  <si>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</si>
  <si>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</si>
  <si>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</si>
  <si>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</si>
  <si>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</si>
  <si>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</si>
  <si>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</si>
  <si>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</si>
  <si>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</si>
  <si>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</si>
  <si>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</si>
  <si>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</si>
  <si>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</si>
  <si>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</si>
  <si>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</si>
  <si>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</si>
  <si>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</si>
  <si>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</si>
  <si>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</si>
  <si>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</si>
  <si>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</si>
  <si>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</si>
  <si>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</si>
  <si>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</si>
  <si>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</si>
  <si>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</si>
  <si>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</si>
  <si>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</si>
  <si>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</si>
  <si>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</si>
  <si>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</si>
  <si>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</si>
  <si>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</si>
  <si>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</si>
  <si>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</si>
  <si>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</si>
  <si>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</si>
  <si>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</si>
  <si>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</si>
  <si>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</si>
  <si>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</si>
  <si>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</si>
  <si>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</si>
  <si>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</si>
  <si>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</si>
  <si>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</si>
  <si>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</si>
  <si>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</si>
  <si>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</si>
  <si>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</si>
  <si>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</si>
  <si>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</si>
  <si>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</si>
  <si>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</si>
  <si>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</si>
  <si>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</si>
  <si>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</si>
  <si>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</si>
  <si>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</si>
  <si>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</si>
  <si>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</si>
  <si>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</si>
  <si>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</si>
  <si>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</si>
  <si>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</si>
  <si>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</si>
  <si>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</si>
  <si>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</si>
  <si>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</si>
  <si>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</si>
  <si>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</si>
  <si>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</si>
  <si>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</si>
  <si>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</si>
  <si>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</si>
  <si>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</si>
  <si>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</si>
  <si>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</si>
  <si>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</si>
  <si>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</si>
  <si>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</si>
  <si>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</si>
  <si>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</si>
  <si>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</si>
  <si>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山梨県山梨市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</si>
  <si>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</si>
  <si>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</si>
  <si>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</si>
  <si>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</si>
  <si>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</si>
  <si>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</si>
  <si>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</si>
  <si>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</si>
  <si>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</si>
  <si>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</si>
  <si>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</si>
  <si>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</si>
  <si>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</si>
  <si>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</si>
  <si>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</si>
  <si>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</si>
  <si>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</si>
  <si>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</si>
  <si>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</si>
  <si>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</si>
  <si>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</si>
  <si>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</si>
  <si>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</si>
  <si>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</si>
  <si>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</si>
  <si>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</si>
  <si>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</si>
  <si>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</si>
  <si>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</si>
  <si>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</si>
  <si>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</si>
  <si>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</si>
  <si>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</si>
  <si>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</si>
  <si>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</si>
  <si>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</si>
  <si>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交通・火災災害共済事業特別会計</t>
    <phoneticPr fontId="5"/>
  </si>
  <si>
    <t>介護保険特別会計</t>
    <phoneticPr fontId="5"/>
  </si>
  <si>
    <t>居宅介護予防支援事業特別会計</t>
    <phoneticPr fontId="5"/>
  </si>
  <si>
    <t>-</t>
    <phoneticPr fontId="5"/>
  </si>
  <si>
    <t>水道事業会計</t>
    <phoneticPr fontId="5"/>
  </si>
  <si>
    <t>法適用企業</t>
    <phoneticPr fontId="5"/>
  </si>
  <si>
    <t>病院事業会計</t>
    <phoneticPr fontId="5"/>
  </si>
  <si>
    <t>下水道事業特別会計</t>
    <phoneticPr fontId="5"/>
  </si>
  <si>
    <t>法非適用企業</t>
    <phoneticPr fontId="5"/>
  </si>
  <si>
    <t>浄化槽事業特別会計</t>
    <phoneticPr fontId="5"/>
  </si>
  <si>
    <t>簡易水道事業特別会計</t>
    <phoneticPr fontId="5"/>
  </si>
  <si>
    <t>活性化事業特別会計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</si>
  <si>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</si>
  <si>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</si>
  <si>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</si>
  <si>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</si>
  <si>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</si>
  <si>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</si>
  <si>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</si>
  <si>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</si>
  <si>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</si>
  <si>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</si>
  <si>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</si>
  <si>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</si>
  <si>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</si>
  <si>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</si>
  <si>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</si>
  <si>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</si>
  <si>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</si>
  <si>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</si>
  <si>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</si>
  <si>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</si>
  <si>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</si>
  <si>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</si>
  <si>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</si>
  <si>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</si>
  <si>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</si>
  <si>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</si>
  <si>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</si>
  <si>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</si>
  <si>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</si>
  <si>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</si>
  <si>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</si>
  <si>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</si>
  <si>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</si>
  <si>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</si>
  <si>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</si>
  <si>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</si>
  <si>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</si>
  <si>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</si>
  <si>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</si>
  <si>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</si>
  <si>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</si>
  <si>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</si>
  <si>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</si>
  <si>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</si>
  <si>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</si>
  <si>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</si>
  <si>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</si>
  <si>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</si>
  <si>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</si>
  <si>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</si>
  <si>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</si>
  <si>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</si>
  <si>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</si>
  <si>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</si>
  <si>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</si>
  <si>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</si>
  <si>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</si>
  <si>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</si>
  <si>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</si>
  <si>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</si>
  <si>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</si>
  <si>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</si>
  <si>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浄化槽事業特別会計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</si>
  <si>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</si>
  <si>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</si>
  <si>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</si>
  <si>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</si>
  <si>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</si>
  <si>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</si>
  <si>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</si>
  <si>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</si>
  <si>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</si>
  <si>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</si>
  <si>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</si>
  <si>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</si>
  <si>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</si>
  <si>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</si>
  <si>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</si>
  <si>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</si>
  <si>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</si>
  <si>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</si>
  <si>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</si>
  <si>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</si>
  <si>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</si>
  <si>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</si>
  <si>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</si>
  <si>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</si>
  <si>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</si>
  <si>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</si>
  <si>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</si>
  <si>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</si>
  <si>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</si>
  <si>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</si>
  <si>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</si>
  <si>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</si>
  <si>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</si>
  <si>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</si>
  <si>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</si>
  <si>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</si>
  <si>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</si>
  <si>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</si>
  <si>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</si>
  <si>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</si>
  <si>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</si>
  <si>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</si>
  <si>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</si>
  <si>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</si>
  <si>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</si>
  <si>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</si>
  <si>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</si>
  <si>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</si>
  <si>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</si>
  <si>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</si>
  <si>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</si>
  <si>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</si>
  <si>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</si>
  <si>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</si>
  <si>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</si>
  <si>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</si>
  <si>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</si>
  <si>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</si>
  <si>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</si>
  <si>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</si>
  <si>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</si>
  <si>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</si>
  <si>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</si>
  <si>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</si>
  <si>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</si>
  <si>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</si>
  <si>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</si>
  <si>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</si>
  <si>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</si>
  <si>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</si>
  <si>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</si>
  <si>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</si>
  <si>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</si>
  <si>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</si>
  <si>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</si>
  <si>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</si>
  <si>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</si>
  <si>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</si>
  <si>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</si>
  <si>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</si>
  <si>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</si>
  <si>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</si>
  <si>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0.44</t>
  </si>
  <si>
    <t>一般会計</t>
  </si>
  <si>
    <t>水道事業会計</t>
  </si>
  <si>
    <t>国民健康保険特別会計</t>
  </si>
  <si>
    <t>介護保険特別会計</t>
  </si>
  <si>
    <t>病院事業会計</t>
  </si>
  <si>
    <t>交通・火災災害共済事業特別会計</t>
  </si>
  <si>
    <t>後期高齢者医療特別会計</t>
  </si>
  <si>
    <t>居宅介護予防支援事業特別会計</t>
  </si>
  <si>
    <t>その他会計（赤字）</t>
  </si>
  <si>
    <t>その他会計（黒字）</t>
  </si>
  <si>
    <t>東山梨行政事務組合</t>
    <rPh sb="0" eb="1">
      <t>ヒガシ</t>
    </rPh>
    <rPh sb="1" eb="3">
      <t>ヤマナシ</t>
    </rPh>
    <rPh sb="3" eb="5">
      <t>ギョウセイ</t>
    </rPh>
    <rPh sb="5" eb="7">
      <t>ジム</t>
    </rPh>
    <rPh sb="7" eb="9">
      <t>クミアイ</t>
    </rPh>
    <phoneticPr fontId="2"/>
  </si>
  <si>
    <t>東山梨環境衛生組合</t>
    <rPh sb="0" eb="1">
      <t>ヒガシ</t>
    </rPh>
    <rPh sb="1" eb="3">
      <t>ヤマナシ</t>
    </rPh>
    <rPh sb="3" eb="5">
      <t>カンキョウ</t>
    </rPh>
    <rPh sb="5" eb="7">
      <t>エイセイ</t>
    </rPh>
    <rPh sb="7" eb="9">
      <t>クミアイ</t>
    </rPh>
    <phoneticPr fontId="2"/>
  </si>
  <si>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
  </si>
  <si>
    <t>峡東地域広域水道事業団</t>
    <rPh sb="0" eb="2">
      <t>キョウトウ</t>
    </rPh>
    <rPh sb="2" eb="4">
      <t>チイキ</t>
    </rPh>
    <rPh sb="4" eb="6">
      <t>コウイキ</t>
    </rPh>
    <rPh sb="6" eb="8">
      <t>スイドウ</t>
    </rPh>
    <rPh sb="8" eb="10">
      <t>ジギョウ</t>
    </rPh>
    <rPh sb="10" eb="11">
      <t>ダン</t>
    </rPh>
    <phoneticPr fontId="2"/>
  </si>
  <si>
    <t>山梨市フルーツパーク株式会社</t>
    <rPh sb="0" eb="3">
      <t>ヤマナシシ</t>
    </rPh>
    <rPh sb="10" eb="12">
      <t>カブシキ</t>
    </rPh>
    <rPh sb="12" eb="14">
      <t>カイシャ</t>
    </rPh>
    <phoneticPr fontId="2"/>
  </si>
  <si>
    <t>有限会社みとみ</t>
    <phoneticPr fontId="2"/>
  </si>
  <si>
    <t>山梨県後期高齢者医療広域連合（一般会計）</t>
    <rPh sb="0" eb="2">
      <t>ヤマナシ</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</si>
  <si>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</si>
  <si>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市町村総合事務組合（一般会計）</t>
    <rPh sb="0" eb="3">
      <t>シチョウソン</t>
    </rPh>
    <rPh sb="3" eb="5">
      <t>ソウゴウ</t>
    </rPh>
    <rPh sb="5" eb="7">
      <t>ジム</t>
    </rPh>
    <rPh sb="7" eb="9">
      <t>クミアイ</t>
    </rPh>
    <rPh sb="10" eb="12">
      <t>イッパン</t>
    </rPh>
    <rPh sb="12" eb="14">
      <t>カイケイ</t>
    </rPh>
    <phoneticPr fontId="2"/>
  </si>
  <si>
    <t>市町村総合事務組合（一般廃棄物最終処分場事業特別会計）</t>
    <rPh sb="0" eb="3">
      <t>シチョウソン</t>
    </rPh>
    <rPh sb="3" eb="5">
      <t>ソウゴウ</t>
    </rPh>
    <rPh sb="5" eb="7">
      <t>ジム</t>
    </rPh>
    <rPh sb="7" eb="9">
      <t>クミアイ</t>
    </rPh>
    <rPh sb="10" eb="12">
      <t>イッパン</t>
    </rPh>
    <rPh sb="12" eb="15">
      <t>ハイキブツ</t>
    </rPh>
    <rPh sb="15" eb="17">
      <t>サイシュウ</t>
    </rPh>
    <rPh sb="17" eb="20">
      <t>ショブンジョウ</t>
    </rPh>
    <rPh sb="20" eb="22">
      <t>ジギョウ</t>
    </rPh>
    <rPh sb="22" eb="24">
      <t>トクベツ</t>
    </rPh>
    <rPh sb="24" eb="26">
      <t>カイケイ</t>
    </rPh>
    <phoneticPr fontId="2"/>
  </si>
  <si>
    <t>市町村総合事務組合（交通災害共済事業特別会計）</t>
    <rPh sb="0" eb="3">
      <t>シチョウソン</t>
    </rPh>
    <rPh sb="3" eb="5">
      <t>ソウゴウ</t>
    </rPh>
    <rPh sb="5" eb="7">
      <t>ジム</t>
    </rPh>
    <rPh sb="7" eb="9">
      <t>クミアイ</t>
    </rPh>
    <rPh sb="10" eb="12">
      <t>コウツウ</t>
    </rPh>
    <rPh sb="12" eb="14">
      <t>サイガイ</t>
    </rPh>
    <rPh sb="14" eb="16">
      <t>キョウサイ</t>
    </rPh>
    <rPh sb="16" eb="18">
      <t>ジギョウ</t>
    </rPh>
    <rPh sb="18" eb="20">
      <t>トクベツ</t>
    </rPh>
    <rPh sb="20" eb="22">
      <t>カイケイ</t>
    </rPh>
    <phoneticPr fontId="2"/>
  </si>
  <si>
    <t>○</t>
    <phoneticPr fontId="2"/>
  </si>
  <si>
    <t>市町村総合事務組合（電子化事業及び会館管理・研修事業特別会計）</t>
    <rPh sb="0" eb="3">
      <t>シチョウソン</t>
    </rPh>
    <rPh sb="3" eb="5">
      <t>ソウゴウ</t>
    </rPh>
    <rPh sb="5" eb="7">
      <t>ジム</t>
    </rPh>
    <rPh sb="7" eb="9">
      <t>クミアイ</t>
    </rPh>
    <rPh sb="10" eb="13">
      <t>デンシカ</t>
    </rPh>
    <rPh sb="13" eb="15">
      <t>ジギョウ</t>
    </rPh>
    <rPh sb="15" eb="16">
      <t>オヨ</t>
    </rPh>
    <rPh sb="17" eb="19">
      <t>カイカン</t>
    </rPh>
    <rPh sb="19" eb="21">
      <t>カンリ</t>
    </rPh>
    <rPh sb="22" eb="24">
      <t>ケンシュウ</t>
    </rPh>
    <rPh sb="24" eb="26">
      <t>ジギョウ</t>
    </rPh>
    <rPh sb="26" eb="28">
      <t>トクベツ</t>
    </rPh>
    <rPh sb="28" eb="3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</si>
  <si>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</si>
  <si>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</si>
  <si>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</si>
  <si>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</si>
  <si>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</si>
  <si>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</si>
  <si>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</si>
  <si>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</si>
  <si>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</si>
  <si>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</si>
  <si>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将来負担比率及び実質公債費比率は類似団体と比較して高いものの、毎年度の地方債の新規発行額を抑制してきたため、将来負担比率及び実質公債費比率については毎年低下している。
今後、普通建設事業の増加が見込まれ、実質公債費比率の上昇が考えられるため、これまで以上に公債費の適正化に取り組んでいく必要がある。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</si>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</sst>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46494</c:v>
                </c:pt>
                <c:pt idx="1">
                  <c:v>51156</c:v>
                </c:pt>
                <c:pt idx="2">
                  <c:v>80202</c:v>
                </c:pt>
                <c:pt idx="3">
                  <c:v>51663</c:v>
                </c:pt>
                <c:pt idx="4">
                  <c:v>97011</c:v>
                </c:pt>
              </c:numCache>
            </c:numRef>
          </c:val>
          <c:smooth val="0"/>
        </c:ser>
        <c:dLbls>
          <c:showLegendKey val="0"/>
          <c:showVal val="0"/>
          <c:showCatName val="0"/>
          <c:showSerName val="0"/>
          <c:showPercent val="0"/>
          <c:showBubbleSize val="0"/>
        </c:dLbls>
        <c:marker val="1"/>
        <c:smooth val="0"/>
        <c:axId val="100093952"/>
        <c:axId val="100095872"/>
      </c:lineChart>
      <c:catAx>
        <c:axId val="100093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95872"/>
        <c:crosses val="autoZero"/>
        <c:auto val="1"/>
        <c:lblAlgn val="ctr"/>
        <c:lblOffset val="100"/>
        <c:tickLblSkip val="1"/>
        <c:tickMarkSkip val="1"/>
        <c:noMultiLvlLbl val="0"/>
      </c:catAx>
      <c:valAx>
        <c:axId val="1000958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9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9.27</c:v>
                </c:pt>
                <c:pt idx="1">
                  <c:v>8.39</c:v>
                </c:pt>
                <c:pt idx="2">
                  <c:v>5.93</c:v>
                </c:pt>
                <c:pt idx="3">
                  <c:v>7.09</c:v>
                </c:pt>
                <c:pt idx="4">
                  <c:v>9.7100000000000009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18.97</c:v>
                </c:pt>
                <c:pt idx="1">
                  <c:v>24.19</c:v>
                </c:pt>
                <c:pt idx="2">
                  <c:v>25.6</c:v>
                </c:pt>
                <c:pt idx="3">
                  <c:v>26.16</c:v>
                </c:pt>
                <c:pt idx="4">
                  <c:v>26.19</c:v>
                </c:pt>
              </c:numCache>
            </c:numRef>
          </c:val>
        </c:ser>
        <c:dLbls>
          <c:showLegendKey val="0"/>
          <c:showVal val="0"/>
          <c:showCatName val="0"/>
          <c:showSerName val="0"/>
          <c:showPercent val="0"/>
          <c:showBubbleSize val="0"/>
        </c:dLbls>
        <c:gapWidth val="250"/>
        <c:overlap val="100"/>
        <c:axId val="45552000"/>
        <c:axId val="4555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8.9600000000000009</c:v>
                </c:pt>
                <c:pt idx="1">
                  <c:v>4.3</c:v>
                </c:pt>
                <c:pt idx="2">
                  <c:v>-0.44</c:v>
                </c:pt>
                <c:pt idx="3">
                  <c:v>1.04</c:v>
                </c:pt>
                <c:pt idx="4">
                  <c:v>2.62</c:v>
                </c:pt>
              </c:numCache>
            </c:numRef>
          </c:val>
          <c:smooth val="0"/>
        </c:ser>
        <c:dLbls>
          <c:showLegendKey val="0"/>
          <c:showVal val="0"/>
          <c:showCatName val="0"/>
          <c:showSerName val="0"/>
          <c:showPercent val="0"/>
          <c:showBubbleSize val="0"/>
        </c:dLbls>
        <c:marker val="1"/>
        <c:smooth val="0"/>
        <c:axId val="45552000"/>
        <c:axId val="45553920"/>
      </c:lineChart>
      <c:catAx>
        <c:axId val="4555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553920"/>
        <c:crosses val="autoZero"/>
        <c:auto val="1"/>
        <c:lblAlgn val="ctr"/>
        <c:lblOffset val="100"/>
        <c:tickLblSkip val="1"/>
        <c:tickMarkSkip val="1"/>
        <c:noMultiLvlLbl val="0"/>
      </c:catAx>
      <c:valAx>
        <c:axId val="4555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5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居宅介護予防支援事業特別会計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交通・火災災害共済事業特別会計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0.03</c:v>
                </c:pt>
                <c:pt idx="4">
                  <c:v>#N/A</c:v>
                </c:pt>
                <c:pt idx="5">
                  <c:v>0.03</c:v>
                </c:pt>
                <c:pt idx="6">
                  <c:v>#N/A</c:v>
                </c:pt>
                <c:pt idx="7">
                  <c:v>0.05</c:v>
                </c:pt>
                <c:pt idx="8">
                  <c:v>#N/A</c:v>
                </c:pt>
                <c:pt idx="9">
                  <c:v>0.09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0.06</c:v>
                </c:pt>
                <c:pt idx="4">
                  <c:v>#N/A</c:v>
                </c:pt>
                <c:pt idx="5">
                  <c:v>0.05</c:v>
                </c:pt>
                <c:pt idx="6">
                  <c:v>#N/A</c:v>
                </c:pt>
                <c:pt idx="7">
                  <c:v>0.11</c:v>
                </c:pt>
                <c:pt idx="8">
                  <c:v>#N/A</c:v>
                </c:pt>
                <c:pt idx="9">
                  <c:v>0.15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0.13</c:v>
                </c:pt>
                <c:pt idx="4">
                  <c:v>#N/A</c:v>
                </c:pt>
                <c:pt idx="5">
                  <c:v>1.06</c:v>
                </c:pt>
                <c:pt idx="6">
                  <c:v>#N/A</c:v>
                </c:pt>
                <c:pt idx="7">
                  <c:v>1.1299999999999999</c:v>
                </c:pt>
                <c:pt idx="8">
                  <c:v>#N/A</c:v>
                </c:pt>
                <c:pt idx="9">
                  <c:v>1.44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4.6900000000000004</c:v>
                </c:pt>
                <c:pt idx="2">
                  <c:v>#N/A</c:v>
                </c:pt>
                <c:pt idx="3">
                  <c:v>5.37</c:v>
                </c:pt>
                <c:pt idx="4">
                  <c:v>#N/A</c:v>
                </c:pt>
                <c:pt idx="5">
                  <c:v>5.64</c:v>
                </c:pt>
                <c:pt idx="6">
                  <c:v>#N/A</c:v>
                </c:pt>
                <c:pt idx="7">
                  <c:v>5.85</c:v>
                </c:pt>
                <c:pt idx="8">
                  <c:v>#N/A</c:v>
                </c:pt>
                <c:pt idx="9">
                  <c:v>5.81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9.27</c:v>
                </c:pt>
                <c:pt idx="2">
                  <c:v>#N/A</c:v>
                </c:pt>
                <c:pt idx="3">
                  <c:v>8.3800000000000008</c:v>
                </c:pt>
                <c:pt idx="4">
                  <c:v>#N/A</c:v>
                </c:pt>
                <c:pt idx="5">
                  <c:v>5.93</c:v>
                </c:pt>
                <c:pt idx="6">
                  <c:v>#N/A</c:v>
                </c:pt>
                <c:pt idx="7">
                  <c:v>7.09</c:v>
                </c:pt>
                <c:pt idx="8">
                  <c:v>#N/A</c:v>
                </c:pt>
                <c:pt idx="9">
                  <c:v>9.6999999999999993</c:v>
                </c:pt>
              </c:numCache>
            </c:numRef>
          </c:val>
        </c:ser>
        <c:dLbls>
          <c:showLegendKey val="0"/>
          <c:showVal val="0"/>
          <c:showCatName val="0"/>
          <c:showSerName val="0"/>
          <c:showPercent val="0"/>
          <c:showBubbleSize val="0"/>
        </c:dLbls>
        <c:gapWidth val="150"/>
        <c:overlap val="100"/>
        <c:axId val="125826944"/>
        <c:axId val="125828480"/>
      </c:barChart>
      <c:catAx>
        <c:axId val="1258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828480"/>
        <c:crosses val="autoZero"/>
        <c:auto val="1"/>
        <c:lblAlgn val="ctr"/>
        <c:lblOffset val="100"/>
        <c:tickLblSkip val="1"/>
        <c:tickMarkSkip val="1"/>
        <c:noMultiLvlLbl val="0"/>
      </c:catAx>
      <c:valAx>
        <c:axId val="12582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26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2054</c:v>
                </c:pt>
                <c:pt idx="5">
                  <c:v>2116</c:v>
                </c:pt>
                <c:pt idx="8">
                  <c:v>2150</c:v>
                </c:pt>
                <c:pt idx="11">
                  <c:v>2179</c:v>
                </c:pt>
                <c:pt idx="14">
                  <c:v>2103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4</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95</c:v>
                </c:pt>
                <c:pt idx="3">
                  <c:v>93</c:v>
                </c:pt>
                <c:pt idx="6">
                  <c:v>97</c:v>
                </c:pt>
                <c:pt idx="9">
                  <c:v>97</c:v>
                </c:pt>
                <c:pt idx="12">
                  <c:v>110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729</c:v>
                </c:pt>
                <c:pt idx="3">
                  <c:v>719</c:v>
                </c:pt>
                <c:pt idx="6">
                  <c:v>735</c:v>
                </c:pt>
                <c:pt idx="9">
                  <c:v>724</c:v>
                </c:pt>
                <c:pt idx="12">
                  <c:v>756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2413</c:v>
                </c:pt>
                <c:pt idx="3">
                  <c:v>2485</c:v>
                </c:pt>
                <c:pt idx="6">
                  <c:v>2381</c:v>
                </c:pt>
                <c:pt idx="9">
                  <c:v>2335</c:v>
                </c:pt>
                <c:pt idx="12">
                  <c:v>2245</c:v>
                </c:pt>
              </c:numCache>
            </c:numRef>
          </c:val>
        </c:ser>
        <c:dLbls>
          <c:showLegendKey val="0"/>
          <c:showVal val="0"/>
          <c:showCatName val="0"/>
          <c:showSerName val="0"/>
          <c:showPercent val="0"/>
          <c:showBubbleSize val="0"/>
        </c:dLbls>
        <c:gapWidth val="100"/>
        <c:overlap val="100"/>
        <c:axId val="125879808"/>
        <c:axId val="125881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1184</c:v>
                </c:pt>
                <c:pt idx="2">
                  <c:v>#N/A</c:v>
                </c:pt>
                <c:pt idx="3">
                  <c:v>#N/A</c:v>
                </c:pt>
                <c:pt idx="4">
                  <c:v>1182</c:v>
                </c:pt>
                <c:pt idx="5">
                  <c:v>#N/A</c:v>
                </c:pt>
                <c:pt idx="6">
                  <c:v>#N/A</c:v>
                </c:pt>
                <c:pt idx="7">
                  <c:v>1067</c:v>
                </c:pt>
                <c:pt idx="8">
                  <c:v>#N/A</c:v>
                </c:pt>
                <c:pt idx="9">
                  <c:v>#N/A</c:v>
                </c:pt>
                <c:pt idx="10">
                  <c:v>992</c:v>
                </c:pt>
                <c:pt idx="11">
                  <c:v>#N/A</c:v>
                </c:pt>
                <c:pt idx="12">
                  <c:v>#N/A</c:v>
                </c:pt>
                <c:pt idx="13">
                  <c:v>1023</c:v>
                </c:pt>
                <c:pt idx="14">
                  <c:v>#N/A</c:v>
                </c:pt>
              </c:numCache>
            </c:numRef>
          </c:val>
          <c:smooth val="0"/>
        </c:ser>
        <c:dLbls>
          <c:showLegendKey val="0"/>
          <c:showVal val="0"/>
          <c:showCatName val="0"/>
          <c:showSerName val="0"/>
          <c:showPercent val="0"/>
          <c:showBubbleSize val="0"/>
        </c:dLbls>
        <c:marker val="1"/>
        <c:smooth val="0"/>
        <c:axId val="125879808"/>
        <c:axId val="125881728"/>
      </c:lineChart>
      <c:catAx>
        <c:axId val="12587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881728"/>
        <c:crosses val="autoZero"/>
        <c:auto val="1"/>
        <c:lblAlgn val="ctr"/>
        <c:lblOffset val="100"/>
        <c:tickLblSkip val="1"/>
        <c:tickMarkSkip val="1"/>
        <c:noMultiLvlLbl val="0"/>
      </c:catAx>
      <c:valAx>
        <c:axId val="12588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7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20562</c:v>
                </c:pt>
                <c:pt idx="5">
                  <c:v>20494</c:v>
                </c:pt>
                <c:pt idx="8">
                  <c:v>20486</c:v>
                </c:pt>
                <c:pt idx="11">
                  <c:v>20255</c:v>
                </c:pt>
                <c:pt idx="14">
                  <c:v>20792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2507</c:v>
                </c:pt>
                <c:pt idx="5">
                  <c:v>2334</c:v>
                </c:pt>
                <c:pt idx="8">
                  <c:v>2115</c:v>
                </c:pt>
                <c:pt idx="11">
                  <c:v>1936</c:v>
                </c:pt>
                <c:pt idx="14">
                  <c:v>1814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3500</c:v>
                </c:pt>
                <c:pt idx="5">
                  <c:v>4033</c:v>
                </c:pt>
                <c:pt idx="8">
                  <c:v>4507</c:v>
                </c:pt>
                <c:pt idx="11">
                  <c:v>4522</c:v>
                </c:pt>
                <c:pt idx="14">
                  <c:v>4601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564</c:v>
                </c:pt>
                <c:pt idx="3">
                  <c:v>508</c:v>
                </c:pt>
                <c:pt idx="6">
                  <c:v>50</c:v>
                </c:pt>
                <c:pt idx="9">
                  <c:v>15</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3458</c:v>
                </c:pt>
                <c:pt idx="3">
                  <c:v>3546</c:v>
                </c:pt>
                <c:pt idx="6">
                  <c:v>3247</c:v>
                </c:pt>
                <c:pt idx="9">
                  <c:v>3083</c:v>
                </c:pt>
                <c:pt idx="12">
                  <c:v>3104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1033</c:v>
                </c:pt>
                <c:pt idx="3">
                  <c:v>957</c:v>
                </c:pt>
                <c:pt idx="6">
                  <c:v>989</c:v>
                </c:pt>
                <c:pt idx="9">
                  <c:v>1080</c:v>
                </c:pt>
                <c:pt idx="12">
                  <c:v>1667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11509</c:v>
                </c:pt>
                <c:pt idx="3">
                  <c:v>11601</c:v>
                </c:pt>
                <c:pt idx="6">
                  <c:v>11390</c:v>
                </c:pt>
                <c:pt idx="9">
                  <c:v>11265</c:v>
                </c:pt>
                <c:pt idx="12">
                  <c:v>11076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423</c:v>
                </c:pt>
                <c:pt idx="3">
                  <c:v>415</c:v>
                </c:pt>
                <c:pt idx="6">
                  <c:v>290</c:v>
                </c:pt>
                <c:pt idx="9">
                  <c:v>276</c:v>
                </c:pt>
                <c:pt idx="12">
                  <c:v>261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22174</c:v>
                </c:pt>
                <c:pt idx="3">
                  <c:v>21741</c:v>
                </c:pt>
                <c:pt idx="6">
                  <c:v>21578</c:v>
                </c:pt>
                <c:pt idx="9">
                  <c:v>20904</c:v>
                </c:pt>
                <c:pt idx="12">
                  <c:v>21094</c:v>
                </c:pt>
              </c:numCache>
            </c:numRef>
          </c:val>
        </c:ser>
        <c:dLbls>
          <c:showLegendKey val="0"/>
          <c:showVal val="0"/>
          <c:showCatName val="0"/>
          <c:showSerName val="0"/>
          <c:showPercent val="0"/>
          <c:showBubbleSize val="0"/>
        </c:dLbls>
        <c:gapWidth val="100"/>
        <c:overlap val="100"/>
        <c:axId val="125734912"/>
        <c:axId val="125736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12592</c:v>
                </c:pt>
                <c:pt idx="2">
                  <c:v>#N/A</c:v>
                </c:pt>
                <c:pt idx="3">
                  <c:v>#N/A</c:v>
                </c:pt>
                <c:pt idx="4">
                  <c:v>11906</c:v>
                </c:pt>
                <c:pt idx="5">
                  <c:v>#N/A</c:v>
                </c:pt>
                <c:pt idx="6">
                  <c:v>#N/A</c:v>
                </c:pt>
                <c:pt idx="7">
                  <c:v>10438</c:v>
                </c:pt>
                <c:pt idx="8">
                  <c:v>#N/A</c:v>
                </c:pt>
                <c:pt idx="9">
                  <c:v>#N/A</c:v>
                </c:pt>
                <c:pt idx="10">
                  <c:v>9909</c:v>
                </c:pt>
                <c:pt idx="11">
                  <c:v>#N/A</c:v>
                </c:pt>
                <c:pt idx="12">
                  <c:v>#N/A</c:v>
                </c:pt>
                <c:pt idx="13">
                  <c:v>10007</c:v>
                </c:pt>
                <c:pt idx="14">
                  <c:v>#N/A</c:v>
                </c:pt>
              </c:numCache>
            </c:numRef>
          </c:val>
          <c:smooth val="0"/>
        </c:ser>
        <c:dLbls>
          <c:showLegendKey val="0"/>
          <c:showVal val="0"/>
          <c:showCatName val="0"/>
          <c:showSerName val="0"/>
          <c:showPercent val="0"/>
          <c:showBubbleSize val="0"/>
        </c:dLbls>
        <c:marker val="1"/>
        <c:smooth val="0"/>
        <c:axId val="125734912"/>
        <c:axId val="125736832"/>
      </c:lineChart>
      <c:catAx>
        <c:axId val="1257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736832"/>
        <c:crosses val="autoZero"/>
        <c:auto val="1"/>
        <c:lblAlgn val="ctr"/>
        <c:lblOffset val="100"/>
        <c:tickLblSkip val="1"/>
        <c:tickMarkSkip val="1"/>
        <c:noMultiLvlLbl val="0"/>
      </c:catAx>
      <c:valAx>
        <c:axId val="12573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3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{392681B7-D0D2-46AB-98A1-5B44B3EAFC37}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{9E04524A-4279-4C25-9E2E-43F9A42DB475}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{BB78CAC5-FAC7-4B2E-88E9-B6DF069C1C1F}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{8A5112A8-4CAA-403F-8386-3947251AB836}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{C32D76D2-FE71-4699-AD92-3050624735BE}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{3AB7D373-DB98-4B83-BC12-C644C74DE6A6}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{AE2D49A0-83F4-4D03-BDE2-720771470AE2}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{B4DEDC92-9968-4033-A635-F08D278B1289}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{F64A0AC4-0F48-4BDB-BBB7-62B87126EFCA}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{E06D29FA-5C4C-409A-BB44-613FDF459DCE}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926784"/>
        <c:axId val="126043648"/>
      </c:scatterChart>
      <c:valAx>
        <c:axId val="125926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43648"/>
        <c:crosses val="autoZero"/>
        <c:crossBetween val="midCat"/>
      </c:valAx>
      <c:valAx>
        <c:axId val="126043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26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{F8CEAA3B-7753-4E2E-B9FD-185BFF585F62}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{B13C86BA-DC26-450F-BA2D-8477CB9DFD12}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{152E1511-C806-42B3-999D-88B93EEFC34E}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{FA929463-00E1-43F0-87ED-A36DB9477D36}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{163512C1-950D-4ABC-BD07-8CCF2D146C2C}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13.7</c:v>
                </c:pt>
                <c:pt idx="2">
                  <c:v>13</c:v>
                </c:pt>
                <c:pt idx="3">
                  <c:v>12.3</c:v>
                </c:pt>
                <c:pt idx="4">
                  <c:v>11.8</c:v>
                </c:pt>
              </c:numCache>
            </c:numRef>
          </c:xVal>
          <c:yVal>
            <c:numRef>
              <c:f>公会計指標分析・財政指標組合せ分析表!$K$73:$O$73</c:f>
              <c:numCache>
                <c:formatCode>#,##0.0;"▲ "#,##0.0</c:formatCode>
                <c:ptCount val="5"/>
                <c:pt idx="0">
                  <c:v>142.69999999999999</c:v>
                </c:pt>
                <c:pt idx="1">
                  <c:v>136.5</c:v>
                </c:pt>
                <c:pt idx="2">
                  <c:v>117.7</c:v>
                </c:pt>
                <c:pt idx="3">
                  <c:v>115.3</c:v>
                </c:pt>
                <c:pt idx="4">
                  <c:v>115.8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{F2B227C5-DBC7-4A59-9863-3E53F03C20E3}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{1DA00FF5-75CB-41E8-82C2-8C63336B7535}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{5BA55D6E-5F12-4978-8ED1-4AE2BDD11C8A}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{DEA76B2D-4E7C-4A16-A3D2-DC4D57706D1E}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{28AAB14B-A2CF-4419-9271-1F1200E15731}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26617856"/>
        <c:axId val="126632320"/>
      </c:scatterChart>
      <c:valAx>
        <c:axId val="126617856"/>
        <c:scaling>
          <c:orientation val="minMax"/>
          <c:max val="14.299999999999999"/>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632320"/>
        <c:crosses val="autoZero"/>
        <c:crossBetween val="midCat"/>
      </c:valAx>
      <c:valAx>
        <c:axId val="126632320"/>
        <c:scaling>
          <c:orientation val="minMax"/>
          <c:max val="157"/>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617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元利償還金は旧市町村で借り入れた既発債の償還が減少したことから、前年度比較で</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90</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百万円の減額となった。</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公営企業債の元利償還金に対する繰入金は、下水道事業への償還に対する繰出金が増額となったことから、前年度比較で</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32</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百万円の増額となった。</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組合等が起こした地方債の元利償還金に対する負担金等は、甲府・峡東地域ごみ処理施設事務組合の施設建設に伴う負担増のため、前年度比較で</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13</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百万円の増額となった</a:t>
          </a:r>
          <a:r>
            <a:rPr kumimoji="1" lang="ja-JP" altLang="en-US" sz="8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endParaRPr kumimoji="1" lang="en-US" altLang="ja-JP" sz="8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債務負担行為に基づく支出額は、主に笛吹川沿岸土地改良区が実施した国営事業に係る負担金に係るもので前年同等となった。</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また、控除財源となる特定財源、事業費補正により基準財政需要額算入公債費（準元利償還金に係るものを含む）、災害復旧費等に係る基準財政需要額（準元利償還金に係るものを含む）、密度補正により基準財政需要額に算入された元利償還金及び準元利償還金については、減税補填債償還金の減（</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60</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百万円余）や過疎対策事業債償還金の減（</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25</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百万円余）などにより、全体では前年度比較で</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76</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百万円の減額となった</a:t>
          </a:r>
          <a:r>
            <a:rPr kumimoji="1" lang="ja-JP" altLang="en-US" sz="8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endParaRPr kumimoji="1" lang="en-US" altLang="ja-JP" sz="8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これらの結果、実質公債費比率は引き続き減少傾向を示したが、単年度の数値では増加へと転じた。標準財政規模の縮小が見込まれ公債費は増加傾向にあるため、数値のさらなる増加が予想されるが、安全領域を堅持しつつ効率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一般会計等に係る地方債の現在高は旧市町村が借り入れた地方債償還が減少したものの、山梨市駅南地域整備事業等の大型事業に伴う合併特例債の起債が増加したため前年度比較で</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190</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百万円の増額となった。</a:t>
          </a:r>
          <a:endPar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債務負担行為に基づく支出予定額は笛吹川沿岸土地改良区が実施した国営事業に係る負担額が減額となっていることから前年度比較で</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百万円の減額となった。</a:t>
          </a:r>
          <a:endPar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公営企業債等繰入見込額は、水道・簡易道事業における（準元利償還金</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元金償還金）の率が減少したことなどから前年度比較で</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189</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百万円の減額となった。</a:t>
          </a:r>
          <a:endPar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組合等の負担見込額は一般職退職金負担予定額の算定に係る様式の変更により算定対象職員数が増加した結果、前年度比較で</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百万円の増額となった。</a:t>
          </a:r>
          <a:endPar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設立法人等の負担額等負担見込額は損失補償付債務残高が減少したため、前年度比較で</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百万円の減額となった。なお、土地開発公社は平成</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年度中に整理・解散した。</a:t>
          </a:r>
          <a:endPar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充当可能財源等のうち、充当可能基金は新規特定目的基金の設置・積立などにより、前年度比較で</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79</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百万円の増額となった。</a:t>
          </a:r>
          <a:endPar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将来負担比率については、公表が開始された平成</a:t>
          </a:r>
          <a:r>
            <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20</a:t>
          </a: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から毎年減少していたが、初めての上昇に転じた。標準財政規模の縮小が見込まれ公債費は増加傾向にあるため、数値のさらなる増加が予想されるが、安全領域を堅持しつつ効率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36,258
36,087
289.80
20,662,930
19,403,678
1,024,484
10,555,369
21,094,283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115.8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36,258
36,087
289.80
20,662,930
19,403,678
1,024,484
10,555,369
21,094,283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36,258
36,087
289.80
20,662,930
19,403,678
1,024,484
10,555,369
21,094,283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36,258
36,087
289.80
20,662,930
19,403,678
1,024,484
10,555,369
21,094,283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115.8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800" b="0" i="0" u="none" strike="noStrike" kern="0" cap="none" spc="0" normalizeH="0" baseline="0" noProof="0">
              <a:ln>
                <a:noFill/>
              </a:ln>
              <a:solidFill>
                <a:schemeClr val="tx1"/>
              </a:solidFill>
              <a:effectLst/>
              <a:uLnTx/>
              <a:uFillTx/>
              <a:latin typeface="ＭＳ Ｐゴシック"/>
              <a:ea typeface="+mn-ea"/>
              <a:cs typeface="+mn-cs"/>
            </a:rPr>
            <a:t>財政力指数は前年度及び前々年度と同数であり、ほぼ類似団体の平均的指数と同数として推移している。</a:t>
          </a:r>
          <a:endParaRPr kumimoji="1" lang="en-US" altLang="ja-JP" sz="8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800" b="0" i="0" u="none" strike="noStrike" kern="0" cap="none" spc="0" normalizeH="0" baseline="0" noProof="0">
              <a:ln>
                <a:noFill/>
              </a:ln>
              <a:solidFill>
                <a:schemeClr val="tx1"/>
              </a:solidFill>
              <a:effectLst/>
              <a:uLnTx/>
              <a:uFillTx/>
              <a:latin typeface="ＭＳ Ｐゴシック"/>
              <a:ea typeface="+mn-ea"/>
              <a:cs typeface="+mn-cs"/>
            </a:rPr>
            <a:t>しかしながら全国平均、県内平均と比較するといずれも大きく下回り、特に県平均との比較では</a:t>
          </a:r>
          <a:r>
            <a:rPr kumimoji="1" lang="en-US" altLang="ja-JP" sz="800" b="0" i="0" u="none" strike="noStrike" kern="0" cap="none" spc="0" normalizeH="0" baseline="0" noProof="0">
              <a:ln>
                <a:noFill/>
              </a:ln>
              <a:solidFill>
                <a:schemeClr val="tx1"/>
              </a:solidFill>
              <a:effectLst/>
              <a:uLnTx/>
              <a:uFillTx/>
              <a:latin typeface="ＭＳ Ｐゴシック"/>
              <a:ea typeface="+mn-ea"/>
              <a:cs typeface="+mn-cs"/>
            </a:rPr>
            <a:t>0.13</a:t>
          </a:r>
          <a:r>
            <a:rPr kumimoji="1" lang="ja-JP" altLang="en-US" sz="800" b="0" i="0" u="none" strike="noStrike" kern="0" cap="none" spc="0" normalizeH="0" baseline="0" noProof="0">
              <a:ln>
                <a:noFill/>
              </a:ln>
              <a:solidFill>
                <a:schemeClr val="tx1"/>
              </a:solidFill>
              <a:effectLst/>
              <a:uLnTx/>
              <a:uFillTx/>
              <a:latin typeface="ＭＳ Ｐゴシック"/>
              <a:ea typeface="+mn-ea"/>
              <a:cs typeface="+mn-cs"/>
            </a:rPr>
            <a:t>ポイントも下回ることとなる。</a:t>
          </a:r>
          <a:endParaRPr kumimoji="1" lang="en-US" altLang="ja-JP" sz="8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本市の市税収入の内訳をみると、個人住民税と固定資産税との合計が市税収入全体の</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81</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％を占め、法人市民税は立地企業が極端に少ないことから全体の</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4.3</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％しかない状態となっている。</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このため、総合計画の実施計画の重点施策として位置づけられている「チャレンジミッション（三本の矢）」においてインフラ整備を実施するとともに積極的な企業誘致を行い、新たな課税客体の創設に取り組むこととしているほか、第</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次行政改革大綱に基づく集中改革プランにより、税の収納率向上対策、納税者への意識啓発及び差押えの強化等更なる収納率の向上を目指すこととしている。</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　また、歳出においては定員適正化計画に基づく総人件費の削減、未利用財産の処分、指定管理者制度等を活用した民間委託等の推進などを推し進め、財政基盤の強化を図ることとしている。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7" name="直線コネクタ 76"/>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　</a:t>
          </a:r>
          <a:r>
            <a:rPr kumimoji="1" lang="ja-JP" altLang="en-US" sz="800" b="0" i="0" u="none" strike="noStrike" kern="0" cap="none" spc="0" normalizeH="0" baseline="0" noProof="0">
              <a:ln>
                <a:noFill/>
              </a:ln>
              <a:solidFill>
                <a:schemeClr val="tx1"/>
              </a:solidFill>
              <a:effectLst/>
              <a:uLnTx/>
              <a:uFillTx/>
              <a:latin typeface="ＭＳ Ｐゴシック"/>
              <a:ea typeface="+mn-ea"/>
              <a:cs typeface="+mn-cs"/>
            </a:rPr>
            <a:t>経常収支比率は前年度数値と比較すると</a:t>
          </a:r>
          <a:r>
            <a:rPr kumimoji="1" lang="en-US" altLang="ja-JP" sz="800" b="0" i="0" u="none" strike="noStrike" kern="0" cap="none" spc="0" normalizeH="0" baseline="0" noProof="0">
              <a:ln>
                <a:noFill/>
              </a:ln>
              <a:solidFill>
                <a:schemeClr val="tx1"/>
              </a:solidFill>
              <a:effectLst/>
              <a:uLnTx/>
              <a:uFillTx/>
              <a:latin typeface="ＭＳ Ｐゴシック"/>
              <a:ea typeface="+mn-ea"/>
              <a:cs typeface="+mn-cs"/>
            </a:rPr>
            <a:t>0.8</a:t>
          </a:r>
          <a:r>
            <a:rPr kumimoji="1" lang="ja-JP" altLang="en-US" sz="800" b="0" i="0" u="none" strike="noStrike" kern="0" cap="none" spc="0" normalizeH="0" baseline="0" noProof="0">
              <a:ln>
                <a:noFill/>
              </a:ln>
              <a:solidFill>
                <a:schemeClr val="tx1"/>
              </a:solidFill>
              <a:effectLst/>
              <a:uLnTx/>
              <a:uFillTx/>
              <a:latin typeface="ＭＳ Ｐゴシック"/>
              <a:ea typeface="+mn-ea"/>
              <a:cs typeface="+mn-cs"/>
            </a:rPr>
            <a:t>ポイント改善、全国平均値を</a:t>
          </a:r>
          <a:r>
            <a:rPr kumimoji="1" lang="en-US" altLang="ja-JP" sz="800" b="0" i="0" u="none" strike="noStrike" kern="0" cap="none" spc="0" normalizeH="0" baseline="0" noProof="0">
              <a:ln>
                <a:noFill/>
              </a:ln>
              <a:solidFill>
                <a:schemeClr val="tx1"/>
              </a:solidFill>
              <a:effectLst/>
              <a:uLnTx/>
              <a:uFillTx/>
              <a:latin typeface="ＭＳ Ｐゴシック"/>
              <a:ea typeface="+mn-ea"/>
              <a:cs typeface="+mn-cs"/>
            </a:rPr>
            <a:t>4.3</a:t>
          </a:r>
          <a:r>
            <a:rPr kumimoji="1" lang="ja-JP" altLang="en-US" sz="800" b="0" i="0" u="none" strike="noStrike" kern="0" cap="none" spc="0" normalizeH="0" baseline="0" noProof="0">
              <a:ln>
                <a:noFill/>
              </a:ln>
              <a:solidFill>
                <a:schemeClr val="tx1"/>
              </a:solidFill>
              <a:effectLst/>
              <a:uLnTx/>
              <a:uFillTx/>
              <a:latin typeface="ＭＳ Ｐゴシック"/>
              <a:ea typeface="+mn-ea"/>
              <a:cs typeface="+mn-cs"/>
            </a:rPr>
            <a:t>ポイント下回っている。</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この改善の要因は、人件費が</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1.6</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ポイント減少したことと公債費が</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5.8</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ポイント減少し、経常一般財源が減少したことによる。</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これは、義務的経費である人件費が定員適正化計画により削減されたことと、公債費は旧合併特例事業債・過疎対策事業債元利償還金が減少したことによるものである。</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　しかしながら、各種福祉保険関連制度の改正や平均水準より高い高齢化率（平成</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年度末</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31.0</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％）などによる扶助費の増加、旧合併特例事業債活用事業の償還額増に伴う公債費の増加など財政の硬直化が予測される。</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　このため、税の収納率向上を推進し、平成</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年度から平成</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31</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年度までの</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年間で</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8</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千</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百万円の効果を目標とする。また、保険料・公共施設料金の収納確保を推進し、同</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年間で</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8</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千</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百万円の効果を目標とする。未利用財産の処分計画においては、同</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年間で</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千万円の効果を目標とする。「未利用財産の処分」「指定管理者制度導入による義務的経費の削減に努める。施設運営経費削減計画では、、同</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年間で</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千万円の効果を目標とし改善に努める。</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104352</xdr:rowOff>
    </xdr:from>
    <xdr:to>
      <xdr:col>7</xdr:col>
      <xdr:colOff>152400</xdr:colOff>
      <xdr:row>59</xdr:row>
      <xdr:rowOff>136525</xdr:rowOff>
    </xdr:to>
    <xdr:cxnSp macro="">
      <xdr:nvCxnSpPr>
        <xdr:cNvPr id="131" name="直線コネクタ 130"/>
        <xdr:cNvCxnSpPr/>
      </xdr:nvCxnSpPr>
      <xdr:spPr>
        <a:xfrm flipV="1">
          <a:off x="4114800" y="1021990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163195</xdr:rowOff>
    </xdr:from>
    <xdr:to>
      <xdr:col>6</xdr:col>
      <xdr:colOff>0</xdr:colOff>
      <xdr:row>59</xdr:row>
      <xdr:rowOff>136525</xdr:rowOff>
    </xdr:to>
    <xdr:cxnSp macro="">
      <xdr:nvCxnSpPr>
        <xdr:cNvPr id="134" name="直線コネクタ 133"/>
        <xdr:cNvCxnSpPr/>
      </xdr:nvCxnSpPr>
      <xdr:spPr>
        <a:xfrm>
          <a:off x="3225800" y="1010729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163195</xdr:rowOff>
    </xdr:from>
    <xdr:to>
      <xdr:col>4</xdr:col>
      <xdr:colOff>482600</xdr:colOff>
      <xdr:row>59</xdr:row>
      <xdr:rowOff>104352</xdr:rowOff>
    </xdr:to>
    <xdr:cxnSp macro="">
      <xdr:nvCxnSpPr>
        <xdr:cNvPr id="137" name="直線コネクタ 136"/>
        <xdr:cNvCxnSpPr/>
      </xdr:nvCxnSpPr>
      <xdr:spPr>
        <a:xfrm flipV="1">
          <a:off x="2336800" y="1010729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44027</xdr:rowOff>
    </xdr:from>
    <xdr:to>
      <xdr:col>3</xdr:col>
      <xdr:colOff>279400</xdr:colOff>
      <xdr:row>59</xdr:row>
      <xdr:rowOff>104352</xdr:rowOff>
    </xdr:to>
    <xdr:cxnSp macro="">
      <xdr:nvCxnSpPr>
        <xdr:cNvPr id="140" name="直線コネクタ 139"/>
        <xdr:cNvCxnSpPr/>
      </xdr:nvCxnSpPr>
      <xdr:spPr>
        <a:xfrm>
          <a:off x="1447800" y="1015957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53552</xdr:rowOff>
    </xdr:from>
    <xdr:to>
      <xdr:col>7</xdr:col>
      <xdr:colOff>203200</xdr:colOff>
      <xdr:row>59</xdr:row>
      <xdr:rowOff>155152</xdr:rowOff>
    </xdr:to>
    <xdr:sp macro="" textlink="">
      <xdr:nvSpPr>
        <xdr:cNvPr id="150" name="円/楕円 149"/>
        <xdr:cNvSpPr/>
      </xdr:nvSpPr>
      <xdr:spPr>
        <a:xfrm>
          <a:off x="49022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70079</xdr:rowOff>
    </xdr:from>
    <xdr:ext cx="762000" cy="259045"/>
    <xdr:sp macro="" textlink="">
      <xdr:nvSpPr>
        <xdr:cNvPr id="151" name="財政構造の弾力性該当値テキスト"/>
        <xdr:cNvSpPr txBox="1"/>
      </xdr:nvSpPr>
      <xdr:spPr>
        <a:xfrm>
          <a:off x="5041900" y="1001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85725</xdr:rowOff>
    </xdr:from>
    <xdr:to>
      <xdr:col>6</xdr:col>
      <xdr:colOff>50800</xdr:colOff>
      <xdr:row>60</xdr:row>
      <xdr:rowOff>15875</xdr:rowOff>
    </xdr:to>
    <xdr:sp macro="" textlink="">
      <xdr:nvSpPr>
        <xdr:cNvPr id="152" name="円/楕円 151"/>
        <xdr:cNvSpPr/>
      </xdr:nvSpPr>
      <xdr:spPr>
        <a:xfrm>
          <a:off x="406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26052</xdr:rowOff>
    </xdr:from>
    <xdr:ext cx="736600" cy="259045"/>
    <xdr:sp macro="" textlink="">
      <xdr:nvSpPr>
        <xdr:cNvPr id="153" name="テキスト ボックス 152"/>
        <xdr:cNvSpPr txBox="1"/>
      </xdr:nvSpPr>
      <xdr:spPr>
        <a:xfrm>
          <a:off x="3733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112395</xdr:rowOff>
    </xdr:from>
    <xdr:to>
      <xdr:col>4</xdr:col>
      <xdr:colOff>533400</xdr:colOff>
      <xdr:row>59</xdr:row>
      <xdr:rowOff>42545</xdr:rowOff>
    </xdr:to>
    <xdr:sp macro="" textlink="">
      <xdr:nvSpPr>
        <xdr:cNvPr id="154" name="円/楕円 153"/>
        <xdr:cNvSpPr/>
      </xdr:nvSpPr>
      <xdr:spPr>
        <a:xfrm>
          <a:off x="3175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52722</xdr:rowOff>
    </xdr:from>
    <xdr:ext cx="762000" cy="259045"/>
    <xdr:sp macro="" textlink="">
      <xdr:nvSpPr>
        <xdr:cNvPr id="155" name="テキスト ボックス 154"/>
        <xdr:cNvSpPr txBox="1"/>
      </xdr:nvSpPr>
      <xdr:spPr>
        <a:xfrm>
          <a:off x="2844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53552</xdr:rowOff>
    </xdr:from>
    <xdr:to>
      <xdr:col>3</xdr:col>
      <xdr:colOff>330200</xdr:colOff>
      <xdr:row>59</xdr:row>
      <xdr:rowOff>155152</xdr:rowOff>
    </xdr:to>
    <xdr:sp macro="" textlink="">
      <xdr:nvSpPr>
        <xdr:cNvPr id="156" name="円/楕円 155"/>
        <xdr:cNvSpPr/>
      </xdr:nvSpPr>
      <xdr:spPr>
        <a:xfrm>
          <a:off x="2286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165329</xdr:rowOff>
    </xdr:from>
    <xdr:ext cx="762000" cy="259045"/>
    <xdr:sp macro="" textlink="">
      <xdr:nvSpPr>
        <xdr:cNvPr id="157" name="テキスト ボックス 156"/>
        <xdr:cNvSpPr txBox="1"/>
      </xdr:nvSpPr>
      <xdr:spPr>
        <a:xfrm>
          <a:off x="1955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164677</xdr:rowOff>
    </xdr:from>
    <xdr:to>
      <xdr:col>2</xdr:col>
      <xdr:colOff>127000</xdr:colOff>
      <xdr:row>59</xdr:row>
      <xdr:rowOff>94827</xdr:rowOff>
    </xdr:to>
    <xdr:sp macro="" textlink="">
      <xdr:nvSpPr>
        <xdr:cNvPr id="158" name="円/楕円 157"/>
        <xdr:cNvSpPr/>
      </xdr:nvSpPr>
      <xdr:spPr>
        <a:xfrm>
          <a:off x="1397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105004</xdr:rowOff>
    </xdr:from>
    <xdr:ext cx="762000" cy="259045"/>
    <xdr:sp macro="" textlink="">
      <xdr:nvSpPr>
        <xdr:cNvPr id="159" name="テキスト ボックス 158"/>
        <xdr:cNvSpPr txBox="1"/>
      </xdr:nvSpPr>
      <xdr:spPr>
        <a:xfrm>
          <a:off x="1066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[144,924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類似団体平均額よりは下回ったものの全国平均及び県内平均よりは大きく上回り、前年度と比較すると</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556</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円の増額となった。</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人件費は</a:t>
          </a:r>
          <a:r>
            <a:rPr kumimoji="1" lang="en-US" altLang="ja-JP" sz="9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定員適正化計画による給与費の減額により、事業費支弁人件費を含む人件費支出総額が対前年度</a:t>
          </a:r>
          <a:r>
            <a:rPr kumimoji="1" lang="en-US" altLang="ja-JP" sz="900" b="0" i="0" u="none" strike="noStrike" kern="0" cap="none" spc="0" normalizeH="0" baseline="0" noProof="0">
              <a:ln>
                <a:noFill/>
              </a:ln>
              <a:solidFill>
                <a:sysClr val="windowText" lastClr="000000"/>
              </a:solidFill>
              <a:effectLst/>
              <a:uLnTx/>
              <a:uFillTx/>
              <a:latin typeface="ＭＳ Ｐゴシック"/>
              <a:ea typeface="+mn-ea"/>
              <a:cs typeface="+mn-cs"/>
            </a:rPr>
            <a:t>18</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百万円余の減額となった。</a:t>
          </a:r>
          <a:endParaRPr kumimoji="1" lang="en-US" altLang="ja-JP" sz="9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物件費は、指定管理者制度等を活用した民間委託等の推進し、職員人件費から委託料</a:t>
          </a:r>
          <a:r>
            <a:rPr kumimoji="1" lang="en-US" altLang="ja-JP" sz="9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物件費</a:t>
          </a:r>
          <a:r>
            <a:rPr kumimoji="1" lang="en-US" altLang="ja-JP" sz="9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へシフトしているためである。</a:t>
          </a:r>
          <a:endParaRPr kumimoji="1" lang="en-US" altLang="ja-JP" sz="9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一部事務組合や公営企業会計への人件費・物件費等に充てる繰出金を含めると、人口一人当たりの金額は更に増額することとなるため、これらも含めた経費削減の対策を講じる必要があると考える。</a:t>
          </a:r>
          <a:endParaRPr kumimoji="1" lang="en-US" altLang="ja-JP" sz="9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　また、定員適正化計画については第</a:t>
          </a:r>
          <a:r>
            <a:rPr kumimoji="1" lang="en-US" altLang="ja-JP" sz="900" b="0" i="0" u="none" strike="noStrike" kern="0" cap="none" spc="0" normalizeH="0" baseline="0" noProof="0">
              <a:ln>
                <a:noFill/>
              </a:ln>
              <a:solidFill>
                <a:sysClr val="windowText" lastClr="000000"/>
              </a:solidFill>
              <a:effectLst/>
              <a:uLnTx/>
              <a:uFillTx/>
              <a:latin typeface="ＭＳ Ｐゴシック"/>
              <a:ea typeface="+mn-ea"/>
              <a:cs typeface="+mn-cs"/>
            </a:rPr>
            <a:t>3</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次計画を策定して更に総人件費抑制対策を講じることとしているほか、直営で行っている保育所等について指定管理者制度を含めた民間委託への検討なども行うこととしている。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98633</xdr:rowOff>
    </xdr:from>
    <xdr:to>
      <xdr:col>7</xdr:col>
      <xdr:colOff>152400</xdr:colOff>
      <xdr:row>82</xdr:row>
      <xdr:rowOff>103105</xdr:rowOff>
    </xdr:to>
    <xdr:cxnSp macro="">
      <xdr:nvCxnSpPr>
        <xdr:cNvPr id="194" name="直線コネクタ 193"/>
        <xdr:cNvCxnSpPr/>
      </xdr:nvCxnSpPr>
      <xdr:spPr>
        <a:xfrm>
          <a:off x="4114800" y="14157533"/>
          <a:ext cx="8382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23115</xdr:rowOff>
    </xdr:from>
    <xdr:to>
      <xdr:col>6</xdr:col>
      <xdr:colOff>0</xdr:colOff>
      <xdr:row>82</xdr:row>
      <xdr:rowOff>98633</xdr:rowOff>
    </xdr:to>
    <xdr:cxnSp macro="">
      <xdr:nvCxnSpPr>
        <xdr:cNvPr id="197" name="直線コネクタ 196"/>
        <xdr:cNvCxnSpPr/>
      </xdr:nvCxnSpPr>
      <xdr:spPr>
        <a:xfrm>
          <a:off x="3225800" y="14082015"/>
          <a:ext cx="889000" cy="7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17436</xdr:rowOff>
    </xdr:from>
    <xdr:to>
      <xdr:col>4</xdr:col>
      <xdr:colOff>482600</xdr:colOff>
      <xdr:row>82</xdr:row>
      <xdr:rowOff>23115</xdr:rowOff>
    </xdr:to>
    <xdr:cxnSp macro="">
      <xdr:nvCxnSpPr>
        <xdr:cNvPr id="200" name="直線コネクタ 199"/>
        <xdr:cNvCxnSpPr/>
      </xdr:nvCxnSpPr>
      <xdr:spPr>
        <a:xfrm>
          <a:off x="2336800" y="14076336"/>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17436</xdr:rowOff>
    </xdr:from>
    <xdr:to>
      <xdr:col>3</xdr:col>
      <xdr:colOff>279400</xdr:colOff>
      <xdr:row>82</xdr:row>
      <xdr:rowOff>34601</xdr:rowOff>
    </xdr:to>
    <xdr:cxnSp macro="">
      <xdr:nvCxnSpPr>
        <xdr:cNvPr id="203" name="直線コネクタ 202"/>
        <xdr:cNvCxnSpPr/>
      </xdr:nvCxnSpPr>
      <xdr:spPr>
        <a:xfrm flipV="1">
          <a:off x="1447800" y="14076336"/>
          <a:ext cx="8890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52305</xdr:rowOff>
    </xdr:from>
    <xdr:to>
      <xdr:col>7</xdr:col>
      <xdr:colOff>203200</xdr:colOff>
      <xdr:row>82</xdr:row>
      <xdr:rowOff>153905</xdr:rowOff>
    </xdr:to>
    <xdr:sp macro="" textlink="">
      <xdr:nvSpPr>
        <xdr:cNvPr id="213" name="円/楕円 212"/>
        <xdr:cNvSpPr/>
      </xdr:nvSpPr>
      <xdr:spPr>
        <a:xfrm>
          <a:off x="4902200" y="141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68832</xdr:rowOff>
    </xdr:from>
    <xdr:ext cx="762000" cy="259045"/>
    <xdr:sp macro="" textlink="">
      <xdr:nvSpPr>
        <xdr:cNvPr id="214" name="人件費・物件費等の状況該当値テキスト"/>
        <xdr:cNvSpPr txBox="1"/>
      </xdr:nvSpPr>
      <xdr:spPr>
        <a:xfrm>
          <a:off x="5041900" y="1395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144,924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47833</xdr:rowOff>
    </xdr:from>
    <xdr:to>
      <xdr:col>6</xdr:col>
      <xdr:colOff>50800</xdr:colOff>
      <xdr:row>82</xdr:row>
      <xdr:rowOff>149433</xdr:rowOff>
    </xdr:to>
    <xdr:sp macro="" textlink="">
      <xdr:nvSpPr>
        <xdr:cNvPr id="215" name="円/楕円 214"/>
        <xdr:cNvSpPr/>
      </xdr:nvSpPr>
      <xdr:spPr>
        <a:xfrm>
          <a:off x="4064000" y="141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159610</xdr:rowOff>
    </xdr:from>
    <xdr:ext cx="736600" cy="259045"/>
    <xdr:sp macro="" textlink="">
      <xdr:nvSpPr>
        <xdr:cNvPr id="216" name="テキスト ボックス 215"/>
        <xdr:cNvSpPr txBox="1"/>
      </xdr:nvSpPr>
      <xdr:spPr>
        <a:xfrm>
          <a:off x="3733800" y="1387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144,368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143765</xdr:rowOff>
    </xdr:from>
    <xdr:to>
      <xdr:col>4</xdr:col>
      <xdr:colOff>533400</xdr:colOff>
      <xdr:row>82</xdr:row>
      <xdr:rowOff>73915</xdr:rowOff>
    </xdr:to>
    <xdr:sp macro="" textlink="">
      <xdr:nvSpPr>
        <xdr:cNvPr id="217" name="円/楕円 216"/>
        <xdr:cNvSpPr/>
      </xdr:nvSpPr>
      <xdr:spPr>
        <a:xfrm>
          <a:off x="3175000" y="140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84092</xdr:rowOff>
    </xdr:from>
    <xdr:ext cx="762000" cy="259045"/>
    <xdr:sp macro="" textlink="">
      <xdr:nvSpPr>
        <xdr:cNvPr id="218" name="テキスト ボックス 217"/>
        <xdr:cNvSpPr txBox="1"/>
      </xdr:nvSpPr>
      <xdr:spPr>
        <a:xfrm>
          <a:off x="2844800" y="138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138086</xdr:rowOff>
    </xdr:from>
    <xdr:to>
      <xdr:col>3</xdr:col>
      <xdr:colOff>330200</xdr:colOff>
      <xdr:row>82</xdr:row>
      <xdr:rowOff>68236</xdr:rowOff>
    </xdr:to>
    <xdr:sp macro="" textlink="">
      <xdr:nvSpPr>
        <xdr:cNvPr id="219" name="円/楕円 218"/>
        <xdr:cNvSpPr/>
      </xdr:nvSpPr>
      <xdr:spPr>
        <a:xfrm>
          <a:off x="2286000" y="1402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78413</xdr:rowOff>
    </xdr:from>
    <xdr:ext cx="762000" cy="259045"/>
    <xdr:sp macro="" textlink="">
      <xdr:nvSpPr>
        <xdr:cNvPr id="220" name="テキスト ボックス 219"/>
        <xdr:cNvSpPr txBox="1"/>
      </xdr:nvSpPr>
      <xdr:spPr>
        <a:xfrm>
          <a:off x="1955800" y="1379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155251</xdr:rowOff>
    </xdr:from>
    <xdr:to>
      <xdr:col>2</xdr:col>
      <xdr:colOff>127000</xdr:colOff>
      <xdr:row>82</xdr:row>
      <xdr:rowOff>85401</xdr:rowOff>
    </xdr:to>
    <xdr:sp macro="" textlink="">
      <xdr:nvSpPr>
        <xdr:cNvPr id="221" name="円/楕円 220"/>
        <xdr:cNvSpPr/>
      </xdr:nvSpPr>
      <xdr:spPr>
        <a:xfrm>
          <a:off x="1397000" y="1404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95578</xdr:rowOff>
    </xdr:from>
    <xdr:ext cx="762000" cy="259045"/>
    <xdr:sp macro="" textlink="">
      <xdr:nvSpPr>
        <xdr:cNvPr id="222" name="テキスト ボックス 221"/>
        <xdr:cNvSpPr txBox="1"/>
      </xdr:nvSpPr>
      <xdr:spPr>
        <a:xfrm>
          <a:off x="1066800" y="1381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ラスパイレス指数は類似団体及び全国市平均より低い指数となっている。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本市の職員年齢構成は</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rPr>
            <a:t>50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歳以上の職員が全体</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の</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32.5%</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を占めて</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おり、今後の指数上昇が懸念されるところである。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　今後は、定員適正化計画の職員計画数を念頭に各年齢階層の定期的な職員採用を実施するとともに各種手当の総点検を実施してより一層職員給与の適正化に努めることとする。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　また、地方公務員職員給与費の総合的見直しを確実に実施し公務員制度改革の動向や人事院勧告の動向等的確に見極め、市内の民間企業の平均的給与の状況を踏まえながら市民の理解と支持が得られるような給与制度と勤務条件の確立を目指すこと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137922</xdr:rowOff>
    </xdr:to>
    <xdr:cxnSp macro="">
      <xdr:nvCxnSpPr>
        <xdr:cNvPr id="254" name="直線コネクタ 253"/>
        <xdr:cNvCxnSpPr/>
      </xdr:nvCxnSpPr>
      <xdr:spPr>
        <a:xfrm>
          <a:off x="16179800" y="14653261"/>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99313</xdr:rowOff>
    </xdr:to>
    <xdr:cxnSp macro="">
      <xdr:nvCxnSpPr>
        <xdr:cNvPr id="257" name="直線コネクタ 256"/>
        <xdr:cNvCxnSpPr/>
      </xdr:nvCxnSpPr>
      <xdr:spPr>
        <a:xfrm flipV="1">
          <a:off x="15290800" y="1465326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87</xdr:row>
      <xdr:rowOff>103887</xdr:rowOff>
    </xdr:to>
    <xdr:cxnSp macro="">
      <xdr:nvCxnSpPr>
        <xdr:cNvPr id="260" name="直線コネクタ 259"/>
        <xdr:cNvCxnSpPr/>
      </xdr:nvCxnSpPr>
      <xdr:spPr>
        <a:xfrm flipV="1">
          <a:off x="14401800" y="14672563"/>
          <a:ext cx="889000" cy="34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103887</xdr:rowOff>
    </xdr:from>
    <xdr:to>
      <xdr:col>21</xdr:col>
      <xdr:colOff>0</xdr:colOff>
      <xdr:row>87</xdr:row>
      <xdr:rowOff>103887</xdr:rowOff>
    </xdr:to>
    <xdr:cxnSp macro="">
      <xdr:nvCxnSpPr>
        <xdr:cNvPr id="263" name="直線コネクタ 262"/>
        <xdr:cNvCxnSpPr/>
      </xdr:nvCxnSpPr>
      <xdr:spPr>
        <a:xfrm>
          <a:off x="13512800" y="15020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73" name="円/楕円 272"/>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103649</xdr:rowOff>
    </xdr:from>
    <xdr:ext cx="762000" cy="259045"/>
    <xdr:sp macro="" textlink="">
      <xdr:nvSpPr>
        <xdr:cNvPr id="274" name="給与水準   （国との比較）該当値テキスト"/>
        <xdr:cNvSpPr txBox="1"/>
      </xdr:nvSpPr>
      <xdr:spPr>
        <a:xfrm>
          <a:off x="171069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5" name="円/楕円 274"/>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76" name="テキスト ボックス 275"/>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48513</xdr:rowOff>
    </xdr:from>
    <xdr:to>
      <xdr:col>22</xdr:col>
      <xdr:colOff>254000</xdr:colOff>
      <xdr:row>85</xdr:row>
      <xdr:rowOff>150113</xdr:rowOff>
    </xdr:to>
    <xdr:sp macro="" textlink="">
      <xdr:nvSpPr>
        <xdr:cNvPr id="277" name="円/楕円 276"/>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160290</xdr:rowOff>
    </xdr:from>
    <xdr:ext cx="762000" cy="259045"/>
    <xdr:sp macro="" textlink="">
      <xdr:nvSpPr>
        <xdr:cNvPr id="278" name="テキスト ボックス 277"/>
        <xdr:cNvSpPr txBox="1"/>
      </xdr:nvSpPr>
      <xdr:spPr>
        <a:xfrm>
          <a:off x="14909800" y="1439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53087</xdr:rowOff>
    </xdr:from>
    <xdr:to>
      <xdr:col>21</xdr:col>
      <xdr:colOff>50800</xdr:colOff>
      <xdr:row>87</xdr:row>
      <xdr:rowOff>154687</xdr:rowOff>
    </xdr:to>
    <xdr:sp macro="" textlink="">
      <xdr:nvSpPr>
        <xdr:cNvPr id="279" name="円/楕円 278"/>
        <xdr:cNvSpPr/>
      </xdr:nvSpPr>
      <xdr:spPr>
        <a:xfrm>
          <a:off x="14351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164864</xdr:rowOff>
    </xdr:from>
    <xdr:ext cx="762000" cy="259045"/>
    <xdr:sp macro="" textlink="">
      <xdr:nvSpPr>
        <xdr:cNvPr id="280" name="テキスト ボックス 279"/>
        <xdr:cNvSpPr txBox="1"/>
      </xdr:nvSpPr>
      <xdr:spPr>
        <a:xfrm>
          <a:off x="14020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53087</xdr:rowOff>
    </xdr:from>
    <xdr:to>
      <xdr:col>19</xdr:col>
      <xdr:colOff>533400</xdr:colOff>
      <xdr:row>87</xdr:row>
      <xdr:rowOff>154687</xdr:rowOff>
    </xdr:to>
    <xdr:sp macro="" textlink="">
      <xdr:nvSpPr>
        <xdr:cNvPr id="281" name="円/楕円 280"/>
        <xdr:cNvSpPr/>
      </xdr:nvSpPr>
      <xdr:spPr>
        <a:xfrm>
          <a:off x="13462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164864</xdr:rowOff>
    </xdr:from>
    <xdr:ext cx="762000" cy="259045"/>
    <xdr:sp macro="" textlink="">
      <xdr:nvSpPr>
        <xdr:cNvPr id="282" name="テキスト ボックス 281"/>
        <xdr:cNvSpPr txBox="1"/>
      </xdr:nvSpPr>
      <xdr:spPr>
        <a:xfrm>
          <a:off x="13131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類似団体平均よりは</a:t>
          </a:r>
          <a:r>
            <a:rPr kumimoji="1" lang="en-US" altLang="ja-JP" sz="900" b="0" i="0" u="none" strike="noStrike" kern="0" cap="none" spc="0" normalizeH="0" baseline="0" noProof="0">
              <a:ln>
                <a:noFill/>
              </a:ln>
              <a:solidFill>
                <a:sysClr val="windowText" lastClr="000000"/>
              </a:solidFill>
              <a:effectLst/>
              <a:uLnTx/>
              <a:uFillTx/>
              <a:latin typeface="ＭＳ Ｐゴシック"/>
              <a:ea typeface="+mn-ea"/>
              <a:cs typeface="+mn-cs"/>
            </a:rPr>
            <a:t>1.01</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人下回っているものの全国平均及び県内平均よりは</a:t>
          </a:r>
          <a:r>
            <a:rPr kumimoji="1" lang="en-US" altLang="ja-JP" sz="9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人以上上回っている状況である。</a:t>
          </a:r>
          <a:endParaRPr kumimoji="1" lang="en-US" altLang="ja-JP" sz="9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本市の職員管理は合併直後の平成</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年度に第</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1</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次定員適正化計画を策定し、計画期間内（</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年間）で約</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17.4%</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72</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人）の人員削減を行った。その後、平成</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22</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年度以降は第</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2</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次定員適正化計画を策定し、更に</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4.6%(</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18</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人</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の人員削減を行った。　多様化する財政需要、住民ニーズ及び新たな事務事業等柔軟に対応できる体制づくりと組織の連携、並びに効率性のある組織の統廃合等引き続き取り組んでいくこととする。</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　また、コスト意識に基づいた質の高い行政サービスを堅持することを前提に、行政が行うべきことを整理した上で「民間にできることは民間へ」移行する取り組みを引き続き行うこととする。特に、保育所の指定管理者制度を含めた民間委託への検討を行っ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128815</xdr:rowOff>
    </xdr:from>
    <xdr:to>
      <xdr:col>24</xdr:col>
      <xdr:colOff>558800</xdr:colOff>
      <xdr:row>60</xdr:row>
      <xdr:rowOff>132262</xdr:rowOff>
    </xdr:to>
    <xdr:cxnSp macro="">
      <xdr:nvCxnSpPr>
        <xdr:cNvPr id="319" name="直線コネクタ 318"/>
        <xdr:cNvCxnSpPr/>
      </xdr:nvCxnSpPr>
      <xdr:spPr>
        <a:xfrm flipV="1">
          <a:off x="16179800" y="1041581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97790</xdr:rowOff>
    </xdr:from>
    <xdr:to>
      <xdr:col>23</xdr:col>
      <xdr:colOff>406400</xdr:colOff>
      <xdr:row>60</xdr:row>
      <xdr:rowOff>132262</xdr:rowOff>
    </xdr:to>
    <xdr:cxnSp macro="">
      <xdr:nvCxnSpPr>
        <xdr:cNvPr id="322" name="直線コネクタ 321"/>
        <xdr:cNvCxnSpPr/>
      </xdr:nvCxnSpPr>
      <xdr:spPr>
        <a:xfrm>
          <a:off x="15290800" y="1038479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97790</xdr:rowOff>
    </xdr:from>
    <xdr:to>
      <xdr:col>22</xdr:col>
      <xdr:colOff>203200</xdr:colOff>
      <xdr:row>60</xdr:row>
      <xdr:rowOff>123644</xdr:rowOff>
    </xdr:to>
    <xdr:cxnSp macro="">
      <xdr:nvCxnSpPr>
        <xdr:cNvPr id="325" name="直線コネクタ 324"/>
        <xdr:cNvCxnSpPr/>
      </xdr:nvCxnSpPr>
      <xdr:spPr>
        <a:xfrm flipV="1">
          <a:off x="14401800" y="1038479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123644</xdr:rowOff>
    </xdr:from>
    <xdr:to>
      <xdr:col>21</xdr:col>
      <xdr:colOff>0</xdr:colOff>
      <xdr:row>60</xdr:row>
      <xdr:rowOff>142603</xdr:rowOff>
    </xdr:to>
    <xdr:cxnSp macro="">
      <xdr:nvCxnSpPr>
        <xdr:cNvPr id="328" name="直線コネクタ 327"/>
        <xdr:cNvCxnSpPr/>
      </xdr:nvCxnSpPr>
      <xdr:spPr>
        <a:xfrm flipV="1">
          <a:off x="13512800" y="1041064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78015</xdr:rowOff>
    </xdr:from>
    <xdr:to>
      <xdr:col>24</xdr:col>
      <xdr:colOff>609600</xdr:colOff>
      <xdr:row>61</xdr:row>
      <xdr:rowOff>8165</xdr:rowOff>
    </xdr:to>
    <xdr:sp macro="" textlink="">
      <xdr:nvSpPr>
        <xdr:cNvPr id="338" name="円/楕円 337"/>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94542</xdr:rowOff>
    </xdr:from>
    <xdr:ext cx="762000" cy="259045"/>
    <xdr:sp macro="" textlink="">
      <xdr:nvSpPr>
        <xdr:cNvPr id="339" name="定員管理の状況該当値テキスト"/>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81462</xdr:rowOff>
    </xdr:from>
    <xdr:to>
      <xdr:col>23</xdr:col>
      <xdr:colOff>457200</xdr:colOff>
      <xdr:row>61</xdr:row>
      <xdr:rowOff>11612</xdr:rowOff>
    </xdr:to>
    <xdr:sp macro="" textlink="">
      <xdr:nvSpPr>
        <xdr:cNvPr id="340" name="円/楕円 339"/>
        <xdr:cNvSpPr/>
      </xdr:nvSpPr>
      <xdr:spPr>
        <a:xfrm>
          <a:off x="16129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21789</xdr:rowOff>
    </xdr:from>
    <xdr:ext cx="736600" cy="259045"/>
    <xdr:sp macro="" textlink="">
      <xdr:nvSpPr>
        <xdr:cNvPr id="341" name="テキスト ボックス 340"/>
        <xdr:cNvSpPr txBox="1"/>
      </xdr:nvSpPr>
      <xdr:spPr>
        <a:xfrm>
          <a:off x="15798800" y="1013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46990</xdr:rowOff>
    </xdr:from>
    <xdr:to>
      <xdr:col>22</xdr:col>
      <xdr:colOff>254000</xdr:colOff>
      <xdr:row>60</xdr:row>
      <xdr:rowOff>148590</xdr:rowOff>
    </xdr:to>
    <xdr:sp macro="" textlink="">
      <xdr:nvSpPr>
        <xdr:cNvPr id="342" name="円/楕円 341"/>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158767</xdr:rowOff>
    </xdr:from>
    <xdr:ext cx="762000" cy="259045"/>
    <xdr:sp macro="" textlink="">
      <xdr:nvSpPr>
        <xdr:cNvPr id="343" name="テキスト ボックス 342"/>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72844</xdr:rowOff>
    </xdr:from>
    <xdr:to>
      <xdr:col>21</xdr:col>
      <xdr:colOff>50800</xdr:colOff>
      <xdr:row>61</xdr:row>
      <xdr:rowOff>2994</xdr:rowOff>
    </xdr:to>
    <xdr:sp macro="" textlink="">
      <xdr:nvSpPr>
        <xdr:cNvPr id="344" name="円/楕円 343"/>
        <xdr:cNvSpPr/>
      </xdr:nvSpPr>
      <xdr:spPr>
        <a:xfrm>
          <a:off x="14351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13171</xdr:rowOff>
    </xdr:from>
    <xdr:ext cx="762000" cy="259045"/>
    <xdr:sp macro="" textlink="">
      <xdr:nvSpPr>
        <xdr:cNvPr id="345" name="テキスト ボックス 344"/>
        <xdr:cNvSpPr txBox="1"/>
      </xdr:nvSpPr>
      <xdr:spPr>
        <a:xfrm>
          <a:off x="14020800" y="1012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91803</xdr:rowOff>
    </xdr:from>
    <xdr:to>
      <xdr:col>19</xdr:col>
      <xdr:colOff>533400</xdr:colOff>
      <xdr:row>61</xdr:row>
      <xdr:rowOff>21953</xdr:rowOff>
    </xdr:to>
    <xdr:sp macro="" textlink="">
      <xdr:nvSpPr>
        <xdr:cNvPr id="346" name="円/楕円 345"/>
        <xdr:cNvSpPr/>
      </xdr:nvSpPr>
      <xdr:spPr>
        <a:xfrm>
          <a:off x="13462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32130</xdr:rowOff>
    </xdr:from>
    <xdr:ext cx="762000" cy="259045"/>
    <xdr:sp macro="" textlink="">
      <xdr:nvSpPr>
        <xdr:cNvPr id="347" name="テキスト ボックス 346"/>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実質公債費比率は対前年度比</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0.5</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ポイント下回り着実に減少傾向にあるが、未だ類似団体平均、全国平均及び県内平均より大きな指数を示している。</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　本市は生活環境に必要な未整備地域の公共投資を継続的に行う必要があるため、実質公債費比率は高い状況となっている。</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　しかしながら合併前の旧市町村において借り入れた地方債の償還ピークが過ぎたため、元利償還金額が減少傾向となっている。</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　また、市債を発行する場合、新市まちづくり計画に基づく</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旧合併特例事業債</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と過疎計画に基づく過疎対策事業債を優先させ事業展開していることから、控除財源となる災害復旧等に係る基準財政需要額の割合は増加傾向になるものと考えられる。</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　今後とも住民ニーズに即した事業の優先度を総合的に判断し、基本的には地方債償還額以上の借入を行わない方針で一般会計、特別会計及び公営企業会計のいずれにおいても公債費抑制に努めることとする。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74295</xdr:rowOff>
    </xdr:from>
    <xdr:to>
      <xdr:col>24</xdr:col>
      <xdr:colOff>558800</xdr:colOff>
      <xdr:row>37</xdr:row>
      <xdr:rowOff>84349</xdr:rowOff>
    </xdr:to>
    <xdr:cxnSp macro="">
      <xdr:nvCxnSpPr>
        <xdr:cNvPr id="381" name="直線コネクタ 380"/>
        <xdr:cNvCxnSpPr/>
      </xdr:nvCxnSpPr>
      <xdr:spPr>
        <a:xfrm flipV="1">
          <a:off x="16179800" y="641794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84349</xdr:rowOff>
    </xdr:from>
    <xdr:to>
      <xdr:col>23</xdr:col>
      <xdr:colOff>406400</xdr:colOff>
      <xdr:row>37</xdr:row>
      <xdr:rowOff>98425</xdr:rowOff>
    </xdr:to>
    <xdr:cxnSp macro="">
      <xdr:nvCxnSpPr>
        <xdr:cNvPr id="384" name="直線コネクタ 383"/>
        <xdr:cNvCxnSpPr/>
      </xdr:nvCxnSpPr>
      <xdr:spPr>
        <a:xfrm flipV="1">
          <a:off x="15290800" y="642799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98425</xdr:rowOff>
    </xdr:from>
    <xdr:to>
      <xdr:col>22</xdr:col>
      <xdr:colOff>203200</xdr:colOff>
      <xdr:row>37</xdr:row>
      <xdr:rowOff>112501</xdr:rowOff>
    </xdr:to>
    <xdr:cxnSp macro="">
      <xdr:nvCxnSpPr>
        <xdr:cNvPr id="387" name="直線コネクタ 386"/>
        <xdr:cNvCxnSpPr/>
      </xdr:nvCxnSpPr>
      <xdr:spPr>
        <a:xfrm flipV="1">
          <a:off x="14401800" y="644207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112501</xdr:rowOff>
    </xdr:from>
    <xdr:to>
      <xdr:col>21</xdr:col>
      <xdr:colOff>0</xdr:colOff>
      <xdr:row>37</xdr:row>
      <xdr:rowOff>118533</xdr:rowOff>
    </xdr:to>
    <xdr:cxnSp macro="">
      <xdr:nvCxnSpPr>
        <xdr:cNvPr id="390" name="直線コネクタ 389"/>
        <xdr:cNvCxnSpPr/>
      </xdr:nvCxnSpPr>
      <xdr:spPr>
        <a:xfrm flipV="1">
          <a:off x="13512800" y="645615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23495</xdr:rowOff>
    </xdr:from>
    <xdr:to>
      <xdr:col>24</xdr:col>
      <xdr:colOff>609600</xdr:colOff>
      <xdr:row>37</xdr:row>
      <xdr:rowOff>125095</xdr:rowOff>
    </xdr:to>
    <xdr:sp macro="" textlink="">
      <xdr:nvSpPr>
        <xdr:cNvPr id="400" name="円/楕円 399"/>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167022</xdr:rowOff>
    </xdr:from>
    <xdr:ext cx="762000" cy="259045"/>
    <xdr:sp macro="" textlink="">
      <xdr:nvSpPr>
        <xdr:cNvPr id="401" name="公債費負担の状況該当値テキスト"/>
        <xdr:cNvSpPr txBox="1"/>
      </xdr:nvSpPr>
      <xdr:spPr>
        <a:xfrm>
          <a:off x="17106900" y="633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33549</xdr:rowOff>
    </xdr:from>
    <xdr:to>
      <xdr:col>23</xdr:col>
      <xdr:colOff>457200</xdr:colOff>
      <xdr:row>37</xdr:row>
      <xdr:rowOff>135149</xdr:rowOff>
    </xdr:to>
    <xdr:sp macro="" textlink="">
      <xdr:nvSpPr>
        <xdr:cNvPr id="402" name="円/楕円 401"/>
        <xdr:cNvSpPr/>
      </xdr:nvSpPr>
      <xdr:spPr>
        <a:xfrm>
          <a:off x="16129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119926</xdr:rowOff>
    </xdr:from>
    <xdr:ext cx="736600" cy="259045"/>
    <xdr:sp macro="" textlink="">
      <xdr:nvSpPr>
        <xdr:cNvPr id="403" name="テキスト ボックス 402"/>
        <xdr:cNvSpPr txBox="1"/>
      </xdr:nvSpPr>
      <xdr:spPr>
        <a:xfrm>
          <a:off x="15798800" y="646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47625</xdr:rowOff>
    </xdr:from>
    <xdr:to>
      <xdr:col>22</xdr:col>
      <xdr:colOff>254000</xdr:colOff>
      <xdr:row>37</xdr:row>
      <xdr:rowOff>149225</xdr:rowOff>
    </xdr:to>
    <xdr:sp macro="" textlink="">
      <xdr:nvSpPr>
        <xdr:cNvPr id="404" name="円/楕円 403"/>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134002</xdr:rowOff>
    </xdr:from>
    <xdr:ext cx="762000" cy="259045"/>
    <xdr:sp macro="" textlink="">
      <xdr:nvSpPr>
        <xdr:cNvPr id="405" name="テキスト ボックス 404"/>
        <xdr:cNvSpPr txBox="1"/>
      </xdr:nvSpPr>
      <xdr:spPr>
        <a:xfrm>
          <a:off x="1490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61701</xdr:rowOff>
    </xdr:from>
    <xdr:to>
      <xdr:col>21</xdr:col>
      <xdr:colOff>50800</xdr:colOff>
      <xdr:row>37</xdr:row>
      <xdr:rowOff>163301</xdr:rowOff>
    </xdr:to>
    <xdr:sp macro="" textlink="">
      <xdr:nvSpPr>
        <xdr:cNvPr id="406" name="円/楕円 405"/>
        <xdr:cNvSpPr/>
      </xdr:nvSpPr>
      <xdr:spPr>
        <a:xfrm>
          <a:off x="14351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148078</xdr:rowOff>
    </xdr:from>
    <xdr:ext cx="762000" cy="259045"/>
    <xdr:sp macro="" textlink="">
      <xdr:nvSpPr>
        <xdr:cNvPr id="407" name="テキスト ボックス 406"/>
        <xdr:cNvSpPr txBox="1"/>
      </xdr:nvSpPr>
      <xdr:spPr>
        <a:xfrm>
          <a:off x="14020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67733</xdr:rowOff>
    </xdr:from>
    <xdr:to>
      <xdr:col>19</xdr:col>
      <xdr:colOff>533400</xdr:colOff>
      <xdr:row>37</xdr:row>
      <xdr:rowOff>169334</xdr:rowOff>
    </xdr:to>
    <xdr:sp macro="" textlink="">
      <xdr:nvSpPr>
        <xdr:cNvPr id="408" name="円/楕円 407"/>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154110</xdr:rowOff>
    </xdr:from>
    <xdr:ext cx="762000" cy="259045"/>
    <xdr:sp macro="" textlink="">
      <xdr:nvSpPr>
        <xdr:cNvPr id="409" name="テキスト ボックス 408"/>
        <xdr:cNvSpPr txBox="1"/>
      </xdr:nvSpPr>
      <xdr:spPr>
        <a:xfrm>
          <a:off x="13131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将来負担比率は対前年度比</a:t>
          </a:r>
          <a:r>
            <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rPr>
            <a:t>0.5</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ポイント上回り、未だ類似団体平均、全国平均及び県内平均値より大きな指数を示している。</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将来負担額のうち、</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組合等負担等見込額がごみ処理施設建設費により</a:t>
          </a:r>
          <a:r>
            <a:rPr kumimoji="1" lang="en-US" altLang="ja-JP" sz="800" b="0" i="0" u="none" strike="noStrike" kern="0" cap="none" spc="0" normalizeH="0" baseline="0" noProof="0">
              <a:ln>
                <a:noFill/>
              </a:ln>
              <a:solidFill>
                <a:prstClr val="black"/>
              </a:solidFill>
              <a:effectLst/>
              <a:uLnTx/>
              <a:uFillTx/>
              <a:latin typeface="ＭＳ Ｐゴシック"/>
              <a:ea typeface="+mn-ea"/>
              <a:cs typeface="+mn-cs"/>
            </a:rPr>
            <a:t>54.4%</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増額となったためである。</a:t>
          </a:r>
          <a:endParaRPr kumimoji="1" lang="en-US" altLang="ja-JP" sz="8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　今後とも後世への負担を少しでも軽減するよう、特に新市まちづくり計画（新市建設計画）を基に実施している旧合併特例事業については、事業の総点検を図り、本市の財政規模に見合った実施としていくこととす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157569</xdr:rowOff>
    </xdr:from>
    <xdr:to>
      <xdr:col>24</xdr:col>
      <xdr:colOff>558800</xdr:colOff>
      <xdr:row>15</xdr:row>
      <xdr:rowOff>158775</xdr:rowOff>
    </xdr:to>
    <xdr:cxnSp macro="">
      <xdr:nvCxnSpPr>
        <xdr:cNvPr id="441" name="直線コネクタ 440"/>
        <xdr:cNvCxnSpPr/>
      </xdr:nvCxnSpPr>
      <xdr:spPr>
        <a:xfrm>
          <a:off x="16179800" y="2729319"/>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157569</xdr:rowOff>
    </xdr:from>
    <xdr:to>
      <xdr:col>23</xdr:col>
      <xdr:colOff>406400</xdr:colOff>
      <xdr:row>15</xdr:row>
      <xdr:rowOff>163360</xdr:rowOff>
    </xdr:to>
    <xdr:cxnSp macro="">
      <xdr:nvCxnSpPr>
        <xdr:cNvPr id="444" name="直線コネクタ 443"/>
        <xdr:cNvCxnSpPr/>
      </xdr:nvCxnSpPr>
      <xdr:spPr>
        <a:xfrm flipV="1">
          <a:off x="15290800" y="272931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163360</xdr:rowOff>
    </xdr:from>
    <xdr:to>
      <xdr:col>22</xdr:col>
      <xdr:colOff>203200</xdr:colOff>
      <xdr:row>16</xdr:row>
      <xdr:rowOff>37274</xdr:rowOff>
    </xdr:to>
    <xdr:cxnSp macro="">
      <xdr:nvCxnSpPr>
        <xdr:cNvPr id="447" name="直線コネクタ 446"/>
        <xdr:cNvCxnSpPr/>
      </xdr:nvCxnSpPr>
      <xdr:spPr>
        <a:xfrm flipV="1">
          <a:off x="14401800" y="2735110"/>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37274</xdr:rowOff>
    </xdr:from>
    <xdr:to>
      <xdr:col>21</xdr:col>
      <xdr:colOff>0</xdr:colOff>
      <xdr:row>16</xdr:row>
      <xdr:rowOff>52235</xdr:rowOff>
    </xdr:to>
    <xdr:cxnSp macro="">
      <xdr:nvCxnSpPr>
        <xdr:cNvPr id="450" name="直線コネクタ 449"/>
        <xdr:cNvCxnSpPr/>
      </xdr:nvCxnSpPr>
      <xdr:spPr>
        <a:xfrm flipV="1">
          <a:off x="13512800" y="2780474"/>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107975</xdr:rowOff>
    </xdr:from>
    <xdr:to>
      <xdr:col>24</xdr:col>
      <xdr:colOff>609600</xdr:colOff>
      <xdr:row>16</xdr:row>
      <xdr:rowOff>38125</xdr:rowOff>
    </xdr:to>
    <xdr:sp macro="" textlink="">
      <xdr:nvSpPr>
        <xdr:cNvPr id="460" name="円/楕円 459"/>
        <xdr:cNvSpPr/>
      </xdr:nvSpPr>
      <xdr:spPr>
        <a:xfrm>
          <a:off x="16967200" y="26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80052</xdr:rowOff>
    </xdr:from>
    <xdr:ext cx="762000" cy="259045"/>
    <xdr:sp macro="" textlink="">
      <xdr:nvSpPr>
        <xdr:cNvPr id="461" name="将来負担の状況該当値テキスト"/>
        <xdr:cNvSpPr txBox="1"/>
      </xdr:nvSpPr>
      <xdr:spPr>
        <a:xfrm>
          <a:off x="17106900" y="265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106769</xdr:rowOff>
    </xdr:from>
    <xdr:to>
      <xdr:col>23</xdr:col>
      <xdr:colOff>457200</xdr:colOff>
      <xdr:row>16</xdr:row>
      <xdr:rowOff>36919</xdr:rowOff>
    </xdr:to>
    <xdr:sp macro="" textlink="">
      <xdr:nvSpPr>
        <xdr:cNvPr id="462" name="円/楕円 461"/>
        <xdr:cNvSpPr/>
      </xdr:nvSpPr>
      <xdr:spPr>
        <a:xfrm>
          <a:off x="16129000" y="26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21696</xdr:rowOff>
    </xdr:from>
    <xdr:ext cx="736600" cy="259045"/>
    <xdr:sp macro="" textlink="">
      <xdr:nvSpPr>
        <xdr:cNvPr id="463" name="テキスト ボックス 462"/>
        <xdr:cNvSpPr txBox="1"/>
      </xdr:nvSpPr>
      <xdr:spPr>
        <a:xfrm>
          <a:off x="15798800" y="2764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112560</xdr:rowOff>
    </xdr:from>
    <xdr:to>
      <xdr:col>22</xdr:col>
      <xdr:colOff>254000</xdr:colOff>
      <xdr:row>16</xdr:row>
      <xdr:rowOff>42710</xdr:rowOff>
    </xdr:to>
    <xdr:sp macro="" textlink="">
      <xdr:nvSpPr>
        <xdr:cNvPr id="464" name="円/楕円 463"/>
        <xdr:cNvSpPr/>
      </xdr:nvSpPr>
      <xdr:spPr>
        <a:xfrm>
          <a:off x="15240000" y="26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27487</xdr:rowOff>
    </xdr:from>
    <xdr:ext cx="762000" cy="259045"/>
    <xdr:sp macro="" textlink="">
      <xdr:nvSpPr>
        <xdr:cNvPr id="465" name="テキスト ボックス 464"/>
        <xdr:cNvSpPr txBox="1"/>
      </xdr:nvSpPr>
      <xdr:spPr>
        <a:xfrm>
          <a:off x="14909800" y="277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157924</xdr:rowOff>
    </xdr:from>
    <xdr:to>
      <xdr:col>21</xdr:col>
      <xdr:colOff>50800</xdr:colOff>
      <xdr:row>16</xdr:row>
      <xdr:rowOff>88074</xdr:rowOff>
    </xdr:to>
    <xdr:sp macro="" textlink="">
      <xdr:nvSpPr>
        <xdr:cNvPr id="466" name="円/楕円 465"/>
        <xdr:cNvSpPr/>
      </xdr:nvSpPr>
      <xdr:spPr>
        <a:xfrm>
          <a:off x="14351000" y="27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72851</xdr:rowOff>
    </xdr:from>
    <xdr:ext cx="762000" cy="259045"/>
    <xdr:sp macro="" textlink="">
      <xdr:nvSpPr>
        <xdr:cNvPr id="467" name="テキスト ボックス 466"/>
        <xdr:cNvSpPr txBox="1"/>
      </xdr:nvSpPr>
      <xdr:spPr>
        <a:xfrm>
          <a:off x="14020800" y="28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1435</xdr:rowOff>
    </xdr:from>
    <xdr:to>
      <xdr:col>19</xdr:col>
      <xdr:colOff>533400</xdr:colOff>
      <xdr:row>16</xdr:row>
      <xdr:rowOff>103035</xdr:rowOff>
    </xdr:to>
    <xdr:sp macro="" textlink="">
      <xdr:nvSpPr>
        <xdr:cNvPr id="468" name="円/楕円 467"/>
        <xdr:cNvSpPr/>
      </xdr:nvSpPr>
      <xdr:spPr>
        <a:xfrm>
          <a:off x="13462000" y="27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87812</xdr:rowOff>
    </xdr:from>
    <xdr:ext cx="762000" cy="259045"/>
    <xdr:sp macro="" textlink="">
      <xdr:nvSpPr>
        <xdr:cNvPr id="469" name="テキスト ボックス 468"/>
        <xdr:cNvSpPr txBox="1"/>
      </xdr:nvSpPr>
      <xdr:spPr>
        <a:xfrm>
          <a:off x="13131800" y="283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36,258
36,087
289.80
20,662,930
19,403,678
1,024,484
10,555,369
21,094,283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115.8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人件費経常収支比率は</a:t>
          </a:r>
          <a:r>
            <a:rPr kumimoji="1" lang="ja-JP" altLang="en-US" sz="900" b="0" i="0" u="none" strike="noStrike" kern="0" cap="none" spc="0" normalizeH="0" baseline="0" noProof="0">
              <a:ln>
                <a:noFill/>
              </a:ln>
              <a:solidFill>
                <a:prstClr val="black"/>
              </a:solidFill>
              <a:effectLst/>
              <a:uLnTx/>
              <a:uFillTx/>
              <a:latin typeface="ＭＳ Ｐゴシック"/>
              <a:ea typeface="+mn-ea"/>
              <a:cs typeface="+mn-cs"/>
            </a:rPr>
            <a:t>県内平均よりは</a:t>
          </a:r>
          <a:r>
            <a:rPr kumimoji="1" lang="en-US" altLang="ja-JP" sz="9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900" b="0" i="0" u="none" strike="noStrike" kern="0" cap="none" spc="0" normalizeH="0" baseline="0" noProof="0">
              <a:ln>
                <a:noFill/>
              </a:ln>
              <a:solidFill>
                <a:prstClr val="black"/>
              </a:solidFill>
              <a:effectLst/>
              <a:uLnTx/>
              <a:uFillTx/>
              <a:latin typeface="ＭＳ Ｐゴシック"/>
              <a:ea typeface="+mn-ea"/>
              <a:cs typeface="+mn-cs"/>
            </a:rPr>
            <a:t>ポイント上回ったが、</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類似団体及び全国平均より下回り、対前年度も</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0.6</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ポイント下回った。</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本市の定員適正化の推進は、第２次山梨市行政改革大綱に基づく事務事業の見直し、指定管理者制度の導入を含めた民間委託等の推進、臨時的任用職員の活用及び市民との協働事業・人材育成など効率的な職員配置を進めながら総職員数の縮減に取り組んできたところである。</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　今後も財政的見地から総人件費の抑制を基本とする中で、多様化する行政需要に柔軟に対応できる体制づくりを行っていく考えである。</a:t>
          </a:r>
          <a:endParaRPr kumimoji="1" lang="ja-JP" altLang="en-US" sz="13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96520</xdr:rowOff>
    </xdr:to>
    <xdr:cxnSp macro="">
      <xdr:nvCxnSpPr>
        <xdr:cNvPr id="66" name="直線コネクタ 65"/>
        <xdr:cNvCxnSpPr/>
      </xdr:nvCxnSpPr>
      <xdr:spPr>
        <a:xfrm flipV="1">
          <a:off x="3987800" y="6223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168910</xdr:rowOff>
    </xdr:from>
    <xdr:to>
      <xdr:col>5</xdr:col>
      <xdr:colOff>549275</xdr:colOff>
      <xdr:row>36</xdr:row>
      <xdr:rowOff>96520</xdr:rowOff>
    </xdr:to>
    <xdr:cxnSp macro="">
      <xdr:nvCxnSpPr>
        <xdr:cNvPr id="69" name="直線コネクタ 68"/>
        <xdr:cNvCxnSpPr/>
      </xdr:nvCxnSpPr>
      <xdr:spPr>
        <a:xfrm>
          <a:off x="3098800" y="616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88900</xdr:rowOff>
    </xdr:to>
    <xdr:cxnSp macro="">
      <xdr:nvCxnSpPr>
        <xdr:cNvPr id="72" name="直線コネクタ 71"/>
        <xdr:cNvCxnSpPr/>
      </xdr:nvCxnSpPr>
      <xdr:spPr>
        <a:xfrm flipV="1">
          <a:off x="2209800" y="616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88900</xdr:rowOff>
    </xdr:to>
    <xdr:cxnSp macro="">
      <xdr:nvCxnSpPr>
        <xdr:cNvPr id="75" name="直線コネクタ 74"/>
        <xdr:cNvCxnSpPr/>
      </xdr:nvCxnSpPr>
      <xdr:spPr>
        <a:xfrm>
          <a:off x="1320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7" name="円/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9" name="円/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3" name="円/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　物件費経常収支比率は</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全国平均及び県内平均より下回ったが、</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類似団体平均より上回り対前年度も</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0.2</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ポイント上回る結果となった。</a:t>
          </a:r>
          <a:endParaRPr kumimoji="1" lang="en-US" altLang="ja-JP" sz="10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経常経費についても微増する結果となっているが、民間委託化を委託化したことによるものである。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37193</xdr:rowOff>
    </xdr:to>
    <xdr:cxnSp macro="">
      <xdr:nvCxnSpPr>
        <xdr:cNvPr id="129" name="直線コネクタ 128"/>
        <xdr:cNvCxnSpPr/>
      </xdr:nvCxnSpPr>
      <xdr:spPr>
        <a:xfrm>
          <a:off x="15671800" y="29300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17</xdr:row>
      <xdr:rowOff>15421</xdr:rowOff>
    </xdr:to>
    <xdr:cxnSp macro="">
      <xdr:nvCxnSpPr>
        <xdr:cNvPr id="132" name="直線コネクタ 131"/>
        <xdr:cNvCxnSpPr/>
      </xdr:nvCxnSpPr>
      <xdr:spPr>
        <a:xfrm>
          <a:off x="14782800" y="2864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121557</xdr:rowOff>
    </xdr:to>
    <xdr:cxnSp macro="">
      <xdr:nvCxnSpPr>
        <xdr:cNvPr id="135" name="直線コネクタ 134"/>
        <xdr:cNvCxnSpPr/>
      </xdr:nvCxnSpPr>
      <xdr:spPr>
        <a:xfrm>
          <a:off x="13893800" y="2853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16</xdr:row>
      <xdr:rowOff>110671</xdr:rowOff>
    </xdr:to>
    <xdr:cxnSp macro="">
      <xdr:nvCxnSpPr>
        <xdr:cNvPr id="138" name="直線コネクタ 137"/>
        <xdr:cNvCxnSpPr/>
      </xdr:nvCxnSpPr>
      <xdr:spPr>
        <a:xfrm>
          <a:off x="13004800" y="2799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8" name="円/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50" name="円/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51" name="テキスト ボックス 150"/>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2" name="円/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3" name="テキスト ボックス 152"/>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4" name="円/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6" name="円/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7" name="テキスト ボックス 156"/>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扶助費経常収支比率は類似団体及び全国平均より下回ったが、対前年度</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0.7</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ポイント上回った。</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　これは、福祉制度の充実や医療扶助制度の拡充などによるものである。</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　本市は類似団体等に比べ医療機関に恵まれた条件下にあるため、医療扶助費が比較的高くなっており、特に子ども医療費助成制度については、市の重要施策として対象年齢を引き上げて実施することから児童数の縮減と反比例し今後も増加することが想定される。</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　今後は、重症化することのない健康診査体制や健康づくり事業等積極的に実施するとともに生活困窮者に対する相談窓口を開設し、更なる給付の適正化を推進していくこととする。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127000</xdr:rowOff>
    </xdr:to>
    <xdr:cxnSp macro="">
      <xdr:nvCxnSpPr>
        <xdr:cNvPr id="190" name="直線コネクタ 189"/>
        <xdr:cNvCxnSpPr/>
      </xdr:nvCxnSpPr>
      <xdr:spPr>
        <a:xfrm>
          <a:off x="3987800" y="9639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38100</xdr:rowOff>
    </xdr:to>
    <xdr:cxnSp macro="">
      <xdr:nvCxnSpPr>
        <xdr:cNvPr id="193" name="直線コネクタ 192"/>
        <xdr:cNvCxnSpPr/>
      </xdr:nvCxnSpPr>
      <xdr:spPr>
        <a:xfrm>
          <a:off x="3098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38100</xdr:rowOff>
    </xdr:to>
    <xdr:cxnSp macro="">
      <xdr:nvCxnSpPr>
        <xdr:cNvPr id="196" name="直線コネクタ 195"/>
        <xdr:cNvCxnSpPr/>
      </xdr:nvCxnSpPr>
      <xdr:spPr>
        <a:xfrm flipV="1">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25400</xdr:rowOff>
    </xdr:from>
    <xdr:to>
      <xdr:col>3</xdr:col>
      <xdr:colOff>142875</xdr:colOff>
      <xdr:row>56</xdr:row>
      <xdr:rowOff>38100</xdr:rowOff>
    </xdr:to>
    <xdr:cxnSp macro="">
      <xdr:nvCxnSpPr>
        <xdr:cNvPr id="199" name="直線コネクタ 198"/>
        <xdr:cNvCxnSpPr/>
      </xdr:nvCxnSpPr>
      <xdr:spPr>
        <a:xfrm>
          <a:off x="1320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11" name="円/楕円 210"/>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99077</xdr:rowOff>
    </xdr:from>
    <xdr:ext cx="736600" cy="259045"/>
    <xdr:sp macro="" textlink="">
      <xdr:nvSpPr>
        <xdr:cNvPr id="212" name="テキスト ボックス 211"/>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13" name="円/楕円 212"/>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214" name="テキスト ボックス 21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5" name="円/楕円 214"/>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16" name="テキスト ボックス 215"/>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17" name="円/楕円 216"/>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18" name="テキスト ボックス 217"/>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その他経常収支比率は類似団体、全国平均及び県内平均のいずれより下回ったが、対前年度</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0.3</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はポイント上回る結果となった。</a:t>
          </a:r>
          <a:endParaRPr kumimoji="1" lang="en-US" altLang="ja-JP" sz="10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これは、国民健康保険の医療給付費及び介護保険の介護給付費等、特別会計への繰出金が増加していることに起因する。</a:t>
          </a:r>
          <a:endParaRPr kumimoji="1" lang="en-US" altLang="ja-JP" sz="10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　今後は、公営事業会計についても更なる経費節減に努めるとともに独立採算の原則に立ち返った料金の見直しを行うこととする。また、国民健康保険事業等についても公営事業同様に医療費適正化を図る中で保険税の見直し等行うこととする</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168910</xdr:rowOff>
    </xdr:to>
    <xdr:cxnSp macro="">
      <xdr:nvCxnSpPr>
        <xdr:cNvPr id="251" name="直線コネクタ 250"/>
        <xdr:cNvCxnSpPr/>
      </xdr:nvCxnSpPr>
      <xdr:spPr>
        <a:xfrm>
          <a:off x="15671800" y="9575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146050</xdr:rowOff>
    </xdr:to>
    <xdr:cxnSp macro="">
      <xdr:nvCxnSpPr>
        <xdr:cNvPr id="254" name="直線コネクタ 253"/>
        <xdr:cNvCxnSpPr/>
      </xdr:nvCxnSpPr>
      <xdr:spPr>
        <a:xfrm>
          <a:off x="14782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92710</xdr:rowOff>
    </xdr:to>
    <xdr:cxnSp macro="">
      <xdr:nvCxnSpPr>
        <xdr:cNvPr id="257" name="直線コネクタ 256"/>
        <xdr:cNvCxnSpPr/>
      </xdr:nvCxnSpPr>
      <xdr:spPr>
        <a:xfrm>
          <a:off x="13893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92710</xdr:rowOff>
    </xdr:to>
    <xdr:cxnSp macro="">
      <xdr:nvCxnSpPr>
        <xdr:cNvPr id="260" name="直線コネクタ 259"/>
        <xdr:cNvCxnSpPr/>
      </xdr:nvCxnSpPr>
      <xdr:spPr>
        <a:xfrm flipV="1">
          <a:off x="13004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0" name="円/楕円 269"/>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71"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4" name="円/楕円 273"/>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5" name="テキスト ボックス 27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6" name="円/楕円 275"/>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7" name="テキスト ボックス 276"/>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8" name="円/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補助費等経常収支比率は類似団体、全国平均及び県内平均のいずれより下回り、対前年度も</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0.1</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ポイント下回る結果となった。</a:t>
          </a:r>
          <a:endParaRPr kumimoji="1" lang="en-US" altLang="ja-JP" sz="10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　補助費等の全体では、前年度と比較すると決算額において</a:t>
          </a:r>
          <a:r>
            <a:rPr kumimoji="1" lang="en-US" altLang="ja-JP" sz="1000" b="0" i="0" u="none" strike="noStrike" kern="0" cap="none" spc="0" normalizeH="0" baseline="0" noProof="0">
              <a:ln>
                <a:noFill/>
              </a:ln>
              <a:solidFill>
                <a:schemeClr val="tx1"/>
              </a:solidFill>
              <a:effectLst/>
              <a:uLnTx/>
              <a:uFillTx/>
              <a:latin typeface="ＭＳ Ｐゴシック"/>
              <a:ea typeface="+mn-ea"/>
              <a:cs typeface="+mn-cs"/>
            </a:rPr>
            <a:t>896</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百万円余増額となっている。増額となった主な要因は、雪害による被農業者支援補助金が増加したことによるものである。</a:t>
          </a:r>
          <a:endParaRPr kumimoji="1" lang="en-US" altLang="ja-JP" sz="10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　なお、経常経費補助費等に係る市単独助成金事業等については、補助金の整理統合を推し進め減少傾向にあるが、引き続き補助金の実施効果等を見極める中で整理・統合していく考えである。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35</xdr:row>
      <xdr:rowOff>161290</xdr:rowOff>
    </xdr:to>
    <xdr:cxnSp macro="">
      <xdr:nvCxnSpPr>
        <xdr:cNvPr id="309" name="直線コネクタ 308"/>
        <xdr:cNvCxnSpPr/>
      </xdr:nvCxnSpPr>
      <xdr:spPr>
        <a:xfrm flipV="1">
          <a:off x="15671800" y="6157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161290</xdr:rowOff>
    </xdr:to>
    <xdr:cxnSp macro="">
      <xdr:nvCxnSpPr>
        <xdr:cNvPr id="312" name="直線コネクタ 311"/>
        <xdr:cNvCxnSpPr/>
      </xdr:nvCxnSpPr>
      <xdr:spPr>
        <a:xfrm>
          <a:off x="14782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170434</xdr:rowOff>
    </xdr:to>
    <xdr:cxnSp macro="">
      <xdr:nvCxnSpPr>
        <xdr:cNvPr id="315" name="直線コネクタ 314"/>
        <xdr:cNvCxnSpPr/>
      </xdr:nvCxnSpPr>
      <xdr:spPr>
        <a:xfrm flipV="1">
          <a:off x="13893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35</xdr:row>
      <xdr:rowOff>170434</xdr:rowOff>
    </xdr:to>
    <xdr:cxnSp macro="">
      <xdr:nvCxnSpPr>
        <xdr:cNvPr id="318" name="直線コネクタ 317"/>
        <xdr:cNvCxnSpPr/>
      </xdr:nvCxnSpPr>
      <xdr:spPr>
        <a:xfrm>
          <a:off x="13004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8" name="円/楕円 327"/>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9"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30" name="円/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32" name="円/楕円 331"/>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33" name="テキスト ボックス 332"/>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4" name="円/楕円 333"/>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5" name="テキスト ボックス 334"/>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6" name="円/楕円 335"/>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7" name="テキスト ボックス 336"/>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050" b="0" i="0" u="none" strike="noStrike" kern="0" cap="none" spc="0" normalizeH="0" baseline="0" noProof="0">
              <a:ln>
                <a:noFill/>
              </a:ln>
              <a:solidFill>
                <a:schemeClr val="tx1"/>
              </a:solidFill>
              <a:effectLst/>
              <a:uLnTx/>
              <a:uFillTx/>
              <a:latin typeface="ＭＳ Ｐゴシック"/>
              <a:ea typeface="+mn-ea"/>
              <a:cs typeface="+mn-cs"/>
            </a:rPr>
            <a:t>公債費経常収支比率は類似団体、全国平均及び県内平均のいずれより上回ったが、対前年度は</a:t>
          </a:r>
          <a:r>
            <a:rPr kumimoji="1" lang="en-US" altLang="ja-JP" sz="1050" b="0" i="0" u="none" strike="noStrike" kern="0" cap="none" spc="0" normalizeH="0" baseline="0" noProof="0">
              <a:ln>
                <a:noFill/>
              </a:ln>
              <a:solidFill>
                <a:schemeClr val="tx1"/>
              </a:solidFill>
              <a:effectLst/>
              <a:uLnTx/>
              <a:uFillTx/>
              <a:latin typeface="ＭＳ Ｐゴシック"/>
              <a:ea typeface="+mn-ea"/>
              <a:cs typeface="+mn-cs"/>
            </a:rPr>
            <a:t>1.3</a:t>
          </a:r>
          <a:r>
            <a:rPr kumimoji="1" lang="ja-JP" altLang="en-US" sz="1050" b="0" i="0" u="none" strike="noStrike" kern="0" cap="none" spc="0" normalizeH="0" baseline="0" noProof="0">
              <a:ln>
                <a:noFill/>
              </a:ln>
              <a:solidFill>
                <a:schemeClr val="tx1"/>
              </a:solidFill>
              <a:effectLst/>
              <a:uLnTx/>
              <a:uFillTx/>
              <a:latin typeface="ＭＳ Ｐゴシック"/>
              <a:ea typeface="+mn-ea"/>
              <a:cs typeface="+mn-cs"/>
            </a:rPr>
            <a:t>ポイント下回った。</a:t>
          </a:r>
          <a:endParaRPr kumimoji="1" lang="en-US" altLang="ja-JP" sz="105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050" b="0" i="0" u="none" strike="noStrike" kern="0" cap="none" spc="0" normalizeH="0" baseline="0" noProof="0">
              <a:ln>
                <a:noFill/>
              </a:ln>
              <a:solidFill>
                <a:schemeClr val="tx1"/>
              </a:solidFill>
              <a:effectLst/>
              <a:uLnTx/>
              <a:uFillTx/>
              <a:latin typeface="ＭＳ Ｐゴシック"/>
              <a:ea typeface="+mn-ea"/>
              <a:cs typeface="+mn-cs"/>
            </a:rPr>
            <a:t>これは旧合併特例債・過疎対策事業債の償還金が減少したことによるものである。</a:t>
          </a:r>
          <a:endParaRPr kumimoji="1" lang="en-US" altLang="ja-JP" sz="105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ＭＳ Ｐゴシック"/>
              <a:ea typeface="+mn-ea"/>
              <a:cs typeface="+mn-cs"/>
            </a:rPr>
            <a:t>　市債発行については、今後とも住民ニーズにあった緊急度・優先度を的確に把握し、新市まちづくり計画に即した事業の選別と実施年度の平準化を図る中で健全な財政運営に資する考えである。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45085</xdr:rowOff>
    </xdr:from>
    <xdr:to>
      <xdr:col>7</xdr:col>
      <xdr:colOff>15875</xdr:colOff>
      <xdr:row>75</xdr:row>
      <xdr:rowOff>69850</xdr:rowOff>
    </xdr:to>
    <xdr:cxnSp macro="">
      <xdr:nvCxnSpPr>
        <xdr:cNvPr id="369" name="直線コネクタ 368"/>
        <xdr:cNvCxnSpPr/>
      </xdr:nvCxnSpPr>
      <xdr:spPr>
        <a:xfrm flipV="1">
          <a:off x="3987800" y="129038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60325</xdr:rowOff>
    </xdr:from>
    <xdr:to>
      <xdr:col>5</xdr:col>
      <xdr:colOff>549275</xdr:colOff>
      <xdr:row>75</xdr:row>
      <xdr:rowOff>69850</xdr:rowOff>
    </xdr:to>
    <xdr:cxnSp macro="">
      <xdr:nvCxnSpPr>
        <xdr:cNvPr id="372" name="直線コネクタ 371"/>
        <xdr:cNvCxnSpPr/>
      </xdr:nvCxnSpPr>
      <xdr:spPr>
        <a:xfrm>
          <a:off x="3098800" y="12919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60325</xdr:rowOff>
    </xdr:from>
    <xdr:to>
      <xdr:col>4</xdr:col>
      <xdr:colOff>346075</xdr:colOff>
      <xdr:row>75</xdr:row>
      <xdr:rowOff>83185</xdr:rowOff>
    </xdr:to>
    <xdr:cxnSp macro="">
      <xdr:nvCxnSpPr>
        <xdr:cNvPr id="375" name="直線コネクタ 374"/>
        <xdr:cNvCxnSpPr/>
      </xdr:nvCxnSpPr>
      <xdr:spPr>
        <a:xfrm flipV="1">
          <a:off x="2209800" y="129190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64135</xdr:rowOff>
    </xdr:from>
    <xdr:to>
      <xdr:col>3</xdr:col>
      <xdr:colOff>142875</xdr:colOff>
      <xdr:row>75</xdr:row>
      <xdr:rowOff>83185</xdr:rowOff>
    </xdr:to>
    <xdr:cxnSp macro="">
      <xdr:nvCxnSpPr>
        <xdr:cNvPr id="378" name="直線コネクタ 377"/>
        <xdr:cNvCxnSpPr/>
      </xdr:nvCxnSpPr>
      <xdr:spPr>
        <a:xfrm>
          <a:off x="1320800" y="129228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165735</xdr:rowOff>
    </xdr:from>
    <xdr:to>
      <xdr:col>7</xdr:col>
      <xdr:colOff>66675</xdr:colOff>
      <xdr:row>75</xdr:row>
      <xdr:rowOff>95885</xdr:rowOff>
    </xdr:to>
    <xdr:sp macro="" textlink="">
      <xdr:nvSpPr>
        <xdr:cNvPr id="388" name="円/楕円 387"/>
        <xdr:cNvSpPr/>
      </xdr:nvSpPr>
      <xdr:spPr>
        <a:xfrm>
          <a:off x="47752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137812</xdr:rowOff>
    </xdr:from>
    <xdr:ext cx="762000" cy="259045"/>
    <xdr:sp macro="" textlink="">
      <xdr:nvSpPr>
        <xdr:cNvPr id="389" name="公債費該当値テキスト"/>
        <xdr:cNvSpPr txBox="1"/>
      </xdr:nvSpPr>
      <xdr:spPr>
        <a:xfrm>
          <a:off x="4914900" y="128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90" name="円/楕円 389"/>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91" name="テキスト ボックス 390"/>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xdr:rowOff>
    </xdr:from>
    <xdr:to>
      <xdr:col>4</xdr:col>
      <xdr:colOff>396875</xdr:colOff>
      <xdr:row>75</xdr:row>
      <xdr:rowOff>111125</xdr:rowOff>
    </xdr:to>
    <xdr:sp macro="" textlink="">
      <xdr:nvSpPr>
        <xdr:cNvPr id="392" name="円/楕円 391"/>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95902</xdr:rowOff>
    </xdr:from>
    <xdr:ext cx="762000" cy="259045"/>
    <xdr:sp macro="" textlink="">
      <xdr:nvSpPr>
        <xdr:cNvPr id="393" name="テキスト ボックス 392"/>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32385</xdr:rowOff>
    </xdr:from>
    <xdr:to>
      <xdr:col>3</xdr:col>
      <xdr:colOff>193675</xdr:colOff>
      <xdr:row>75</xdr:row>
      <xdr:rowOff>133985</xdr:rowOff>
    </xdr:to>
    <xdr:sp macro="" textlink="">
      <xdr:nvSpPr>
        <xdr:cNvPr id="394" name="円/楕円 393"/>
        <xdr:cNvSpPr/>
      </xdr:nvSpPr>
      <xdr:spPr>
        <a:xfrm>
          <a:off x="2159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118763</xdr:rowOff>
    </xdr:from>
    <xdr:ext cx="762000" cy="259045"/>
    <xdr:sp macro="" textlink="">
      <xdr:nvSpPr>
        <xdr:cNvPr id="395" name="テキスト ボックス 394"/>
        <xdr:cNvSpPr txBox="1"/>
      </xdr:nvSpPr>
      <xdr:spPr>
        <a:xfrm>
          <a:off x="18288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96" name="円/楕円 395"/>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99713</xdr:rowOff>
    </xdr:from>
    <xdr:ext cx="762000" cy="259045"/>
    <xdr:sp macro="" textlink="">
      <xdr:nvSpPr>
        <xdr:cNvPr id="397" name="テキスト ボックス 396"/>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公債費を除く全体の経常収支比率は類似団体、全国平均及び県内平均のいずれよりも下回ったものの、対前年度</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0.5</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ポイント上回る結果となった。</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これは、公債費以外の項目の中で決算額の高い金額となっている人件費及び扶助費の経常収支比率が低い指数で推移してきたことに起因するもので、特に人件費については、合併以後、平成</a:t>
          </a:r>
          <a:r>
            <a:rPr kumimoji="1" lang="en-US" altLang="ja-JP" sz="9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年度に策定された「定員適正化計画」による人員削減等の効果が大きいと考えられる。</a:t>
          </a:r>
          <a:endParaRPr kumimoji="1" lang="en-US" altLang="ja-JP" sz="9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chemeClr val="tx1"/>
              </a:solidFill>
              <a:effectLst/>
              <a:uLnTx/>
              <a:uFillTx/>
              <a:latin typeface="ＭＳ Ｐゴシック"/>
              <a:ea typeface="+mn-ea"/>
              <a:cs typeface="+mn-cs"/>
            </a:rPr>
            <a:t>　また、これらのことを総合的に判断すると、本市の経常収支比率を押し上げているのは公債費にあると考えられ、引き続き将来推計を見据えた健全な財政運営を行うこととする。</a:t>
          </a:r>
          <a:r>
            <a:rPr kumimoji="1" lang="ja-JP" altLang="en-US" sz="1000" b="0" i="0" u="none" strike="noStrike" kern="0" cap="none" spc="0" normalizeH="0" baseline="0" noProof="0">
              <a:ln>
                <a:noFill/>
              </a:ln>
              <a:solidFill>
                <a:schemeClr val="tx1"/>
              </a:solidFill>
              <a:effectLst/>
              <a:uLnTx/>
              <a:uFillTx/>
              <a:latin typeface="ＭＳ Ｐゴシック"/>
              <a:ea typeface="+mn-ea"/>
              <a:cs typeface="+mn-cs"/>
            </a:rPr>
            <a:t>　</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69850</xdr:rowOff>
    </xdr:to>
    <xdr:cxnSp macro="">
      <xdr:nvCxnSpPr>
        <xdr:cNvPr id="428" name="直線コネクタ 427"/>
        <xdr:cNvCxnSpPr/>
      </xdr:nvCxnSpPr>
      <xdr:spPr>
        <a:xfrm>
          <a:off x="15671800" y="13248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76708</xdr:rowOff>
    </xdr:from>
    <xdr:to>
      <xdr:col>22</xdr:col>
      <xdr:colOff>565150</xdr:colOff>
      <xdr:row>77</xdr:row>
      <xdr:rowOff>46989</xdr:rowOff>
    </xdr:to>
    <xdr:cxnSp macro="">
      <xdr:nvCxnSpPr>
        <xdr:cNvPr id="431" name="直線コネクタ 430"/>
        <xdr:cNvCxnSpPr/>
      </xdr:nvCxnSpPr>
      <xdr:spPr>
        <a:xfrm>
          <a:off x="14782800" y="131069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76708</xdr:rowOff>
    </xdr:from>
    <xdr:to>
      <xdr:col>21</xdr:col>
      <xdr:colOff>361950</xdr:colOff>
      <xdr:row>76</xdr:row>
      <xdr:rowOff>149861</xdr:rowOff>
    </xdr:to>
    <xdr:cxnSp macro="">
      <xdr:nvCxnSpPr>
        <xdr:cNvPr id="434" name="直線コネクタ 433"/>
        <xdr:cNvCxnSpPr/>
      </xdr:nvCxnSpPr>
      <xdr:spPr>
        <a:xfrm flipV="1">
          <a:off x="13893800" y="131069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76</xdr:row>
      <xdr:rowOff>149861</xdr:rowOff>
    </xdr:to>
    <xdr:cxnSp macro="">
      <xdr:nvCxnSpPr>
        <xdr:cNvPr id="437" name="直線コネクタ 436"/>
        <xdr:cNvCxnSpPr/>
      </xdr:nvCxnSpPr>
      <xdr:spPr>
        <a:xfrm>
          <a:off x="13004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7" name="円/楕円 446"/>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48"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9" name="円/楕円 448"/>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50" name="テキスト ボックス 449"/>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25908</xdr:rowOff>
    </xdr:from>
    <xdr:to>
      <xdr:col>21</xdr:col>
      <xdr:colOff>412750</xdr:colOff>
      <xdr:row>76</xdr:row>
      <xdr:rowOff>127508</xdr:rowOff>
    </xdr:to>
    <xdr:sp macro="" textlink="">
      <xdr:nvSpPr>
        <xdr:cNvPr id="451" name="円/楕円 450"/>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52" name="テキスト ボックス 451"/>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3" name="円/楕円 452"/>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54" name="テキスト ボックス 453"/>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5" name="円/楕円 454"/>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6" name="テキスト ボックス 455"/>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山梨県山梨市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65240</xdr:rowOff>
    </xdr:from>
    <xdr:to>
      <xdr:col>4</xdr:col>
      <xdr:colOff>1117600</xdr:colOff>
      <xdr:row>17</xdr:row>
      <xdr:rowOff>95317</xdr:rowOff>
    </xdr:to>
    <xdr:cxnSp macro="">
      <xdr:nvCxnSpPr>
        <xdr:cNvPr id="52" name="直線コネクタ 51"/>
        <xdr:cNvCxnSpPr/>
      </xdr:nvCxnSpPr>
      <xdr:spPr bwMode="auto">
        <a:xfrm flipV="1">
          <a:off x="5003800" y="3027515"/>
          <a:ext cx="647700" cy="30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95317</xdr:rowOff>
    </xdr:from>
    <xdr:to>
      <xdr:col>4</xdr:col>
      <xdr:colOff>469900</xdr:colOff>
      <xdr:row>17</xdr:row>
      <xdr:rowOff>168175</xdr:rowOff>
    </xdr:to>
    <xdr:cxnSp macro="">
      <xdr:nvCxnSpPr>
        <xdr:cNvPr id="55" name="直線コネクタ 54"/>
        <xdr:cNvCxnSpPr/>
      </xdr:nvCxnSpPr>
      <xdr:spPr bwMode="auto">
        <a:xfrm flipV="1">
          <a:off x="4305300" y="3057592"/>
          <a:ext cx="698500" cy="7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109017</xdr:rowOff>
    </xdr:from>
    <xdr:to>
      <xdr:col>3</xdr:col>
      <xdr:colOff>904875</xdr:colOff>
      <xdr:row>17</xdr:row>
      <xdr:rowOff>168175</xdr:rowOff>
    </xdr:to>
    <xdr:cxnSp macro="">
      <xdr:nvCxnSpPr>
        <xdr:cNvPr id="58" name="直線コネクタ 57"/>
        <xdr:cNvCxnSpPr/>
      </xdr:nvCxnSpPr>
      <xdr:spPr bwMode="auto">
        <a:xfrm>
          <a:off x="3606800" y="3071292"/>
          <a:ext cx="698500" cy="59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109017</xdr:rowOff>
    </xdr:from>
    <xdr:to>
      <xdr:col>3</xdr:col>
      <xdr:colOff>206375</xdr:colOff>
      <xdr:row>17</xdr:row>
      <xdr:rowOff>113883</xdr:rowOff>
    </xdr:to>
    <xdr:cxnSp macro="">
      <xdr:nvCxnSpPr>
        <xdr:cNvPr id="61" name="直線コネクタ 60"/>
        <xdr:cNvCxnSpPr/>
      </xdr:nvCxnSpPr>
      <xdr:spPr bwMode="auto">
        <a:xfrm flipV="1">
          <a:off x="2908300" y="3071292"/>
          <a:ext cx="698500" cy="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14440</xdr:rowOff>
    </xdr:from>
    <xdr:to>
      <xdr:col>5</xdr:col>
      <xdr:colOff>34925</xdr:colOff>
      <xdr:row>17</xdr:row>
      <xdr:rowOff>116040</xdr:rowOff>
    </xdr:to>
    <xdr:sp macro="" textlink="">
      <xdr:nvSpPr>
        <xdr:cNvPr id="71" name="円/楕円 70"/>
        <xdr:cNvSpPr/>
      </xdr:nvSpPr>
      <xdr:spPr bwMode="auto">
        <a:xfrm>
          <a:off x="5600700" y="297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157967</xdr:rowOff>
    </xdr:from>
    <xdr:ext cx="762000" cy="259045"/>
    <xdr:sp macro="" textlink="">
      <xdr:nvSpPr>
        <xdr:cNvPr id="72" name="人口1人当たり決算額の推移該当値テキスト130"/>
        <xdr:cNvSpPr txBox="1"/>
      </xdr:nvSpPr>
      <xdr:spPr>
        <a:xfrm>
          <a:off x="5740400" y="294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44517</xdr:rowOff>
    </xdr:from>
    <xdr:to>
      <xdr:col>4</xdr:col>
      <xdr:colOff>520700</xdr:colOff>
      <xdr:row>17</xdr:row>
      <xdr:rowOff>146117</xdr:rowOff>
    </xdr:to>
    <xdr:sp macro="" textlink="">
      <xdr:nvSpPr>
        <xdr:cNvPr id="73" name="円/楕円 72"/>
        <xdr:cNvSpPr/>
      </xdr:nvSpPr>
      <xdr:spPr bwMode="auto">
        <a:xfrm>
          <a:off x="4953000" y="300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130894</xdr:rowOff>
    </xdr:from>
    <xdr:ext cx="736600" cy="259045"/>
    <xdr:sp macro="" textlink="">
      <xdr:nvSpPr>
        <xdr:cNvPr id="74" name="テキスト ボックス 73"/>
        <xdr:cNvSpPr txBox="1"/>
      </xdr:nvSpPr>
      <xdr:spPr>
        <a:xfrm>
          <a:off x="4622800" y="309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117375</xdr:rowOff>
    </xdr:from>
    <xdr:to>
      <xdr:col>3</xdr:col>
      <xdr:colOff>955675</xdr:colOff>
      <xdr:row>18</xdr:row>
      <xdr:rowOff>47525</xdr:rowOff>
    </xdr:to>
    <xdr:sp macro="" textlink="">
      <xdr:nvSpPr>
        <xdr:cNvPr id="75" name="円/楕円 74"/>
        <xdr:cNvSpPr/>
      </xdr:nvSpPr>
      <xdr:spPr bwMode="auto">
        <a:xfrm>
          <a:off x="4254500" y="3079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32302</xdr:rowOff>
    </xdr:from>
    <xdr:ext cx="762000" cy="259045"/>
    <xdr:sp macro="" textlink="">
      <xdr:nvSpPr>
        <xdr:cNvPr id="76" name="テキスト ボックス 75"/>
        <xdr:cNvSpPr txBox="1"/>
      </xdr:nvSpPr>
      <xdr:spPr>
        <a:xfrm>
          <a:off x="3924300" y="31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58217</xdr:rowOff>
    </xdr:from>
    <xdr:to>
      <xdr:col>3</xdr:col>
      <xdr:colOff>257175</xdr:colOff>
      <xdr:row>17</xdr:row>
      <xdr:rowOff>159817</xdr:rowOff>
    </xdr:to>
    <xdr:sp macro="" textlink="">
      <xdr:nvSpPr>
        <xdr:cNvPr id="77" name="円/楕円 76"/>
        <xdr:cNvSpPr/>
      </xdr:nvSpPr>
      <xdr:spPr bwMode="auto">
        <a:xfrm>
          <a:off x="3556000" y="3020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144594</xdr:rowOff>
    </xdr:from>
    <xdr:ext cx="762000" cy="259045"/>
    <xdr:sp macro="" textlink="">
      <xdr:nvSpPr>
        <xdr:cNvPr id="78" name="テキスト ボックス 77"/>
        <xdr:cNvSpPr txBox="1"/>
      </xdr:nvSpPr>
      <xdr:spPr>
        <a:xfrm>
          <a:off x="3225800" y="310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63083</xdr:rowOff>
    </xdr:from>
    <xdr:to>
      <xdr:col>2</xdr:col>
      <xdr:colOff>692150</xdr:colOff>
      <xdr:row>17</xdr:row>
      <xdr:rowOff>164683</xdr:rowOff>
    </xdr:to>
    <xdr:sp macro="" textlink="">
      <xdr:nvSpPr>
        <xdr:cNvPr id="79" name="円/楕円 78"/>
        <xdr:cNvSpPr/>
      </xdr:nvSpPr>
      <xdr:spPr bwMode="auto">
        <a:xfrm>
          <a:off x="2857500" y="302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149460</xdr:rowOff>
    </xdr:from>
    <xdr:ext cx="762000" cy="259045"/>
    <xdr:sp macro="" textlink="">
      <xdr:nvSpPr>
        <xdr:cNvPr id="80" name="テキスト ボックス 79"/>
        <xdr:cNvSpPr txBox="1"/>
      </xdr:nvSpPr>
      <xdr:spPr>
        <a:xfrm>
          <a:off x="2527300" y="31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324202</xdr:rowOff>
    </xdr:from>
    <xdr:to>
      <xdr:col>4</xdr:col>
      <xdr:colOff>1117600</xdr:colOff>
      <xdr:row>37</xdr:row>
      <xdr:rowOff>328812</xdr:rowOff>
    </xdr:to>
    <xdr:cxnSp macro="">
      <xdr:nvCxnSpPr>
        <xdr:cNvPr id="114" name="直線コネクタ 113"/>
        <xdr:cNvCxnSpPr/>
      </xdr:nvCxnSpPr>
      <xdr:spPr bwMode="auto">
        <a:xfrm flipV="1">
          <a:off x="5003800" y="7448902"/>
          <a:ext cx="6477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322255</xdr:rowOff>
    </xdr:from>
    <xdr:to>
      <xdr:col>4</xdr:col>
      <xdr:colOff>469900</xdr:colOff>
      <xdr:row>37</xdr:row>
      <xdr:rowOff>328812</xdr:rowOff>
    </xdr:to>
    <xdr:cxnSp macro="">
      <xdr:nvCxnSpPr>
        <xdr:cNvPr id="117" name="直線コネクタ 116"/>
        <xdr:cNvCxnSpPr/>
      </xdr:nvCxnSpPr>
      <xdr:spPr bwMode="auto">
        <a:xfrm>
          <a:off x="4305300" y="7446955"/>
          <a:ext cx="698500" cy="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310973</xdr:rowOff>
    </xdr:from>
    <xdr:to>
      <xdr:col>3</xdr:col>
      <xdr:colOff>904875</xdr:colOff>
      <xdr:row>37</xdr:row>
      <xdr:rowOff>322255</xdr:rowOff>
    </xdr:to>
    <xdr:cxnSp macro="">
      <xdr:nvCxnSpPr>
        <xdr:cNvPr id="120" name="直線コネクタ 119"/>
        <xdr:cNvCxnSpPr/>
      </xdr:nvCxnSpPr>
      <xdr:spPr bwMode="auto">
        <a:xfrm>
          <a:off x="3606800" y="7435673"/>
          <a:ext cx="698500" cy="11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310973</xdr:rowOff>
    </xdr:from>
    <xdr:to>
      <xdr:col>3</xdr:col>
      <xdr:colOff>206375</xdr:colOff>
      <xdr:row>37</xdr:row>
      <xdr:rowOff>311717</xdr:rowOff>
    </xdr:to>
    <xdr:cxnSp macro="">
      <xdr:nvCxnSpPr>
        <xdr:cNvPr id="123" name="直線コネクタ 122"/>
        <xdr:cNvCxnSpPr/>
      </xdr:nvCxnSpPr>
      <xdr:spPr bwMode="auto">
        <a:xfrm flipV="1">
          <a:off x="2908300" y="7435673"/>
          <a:ext cx="698500" cy="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273402</xdr:rowOff>
    </xdr:from>
    <xdr:to>
      <xdr:col>5</xdr:col>
      <xdr:colOff>34925</xdr:colOff>
      <xdr:row>38</xdr:row>
      <xdr:rowOff>32102</xdr:rowOff>
    </xdr:to>
    <xdr:sp macro="" textlink="">
      <xdr:nvSpPr>
        <xdr:cNvPr id="133" name="円/楕円 132"/>
        <xdr:cNvSpPr/>
      </xdr:nvSpPr>
      <xdr:spPr bwMode="auto">
        <a:xfrm>
          <a:off x="5600700" y="739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54979</xdr:rowOff>
    </xdr:from>
    <xdr:ext cx="762000" cy="259045"/>
    <xdr:sp macro="" textlink="">
      <xdr:nvSpPr>
        <xdr:cNvPr id="134" name="人口1人当たり決算額の推移該当値テキスト445"/>
        <xdr:cNvSpPr txBox="1"/>
      </xdr:nvSpPr>
      <xdr:spPr>
        <a:xfrm>
          <a:off x="5740400" y="717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28,241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278012</xdr:rowOff>
    </xdr:from>
    <xdr:to>
      <xdr:col>4</xdr:col>
      <xdr:colOff>520700</xdr:colOff>
      <xdr:row>38</xdr:row>
      <xdr:rowOff>36712</xdr:rowOff>
    </xdr:to>
    <xdr:sp macro="" textlink="">
      <xdr:nvSpPr>
        <xdr:cNvPr id="135" name="円/楕円 134"/>
        <xdr:cNvSpPr/>
      </xdr:nvSpPr>
      <xdr:spPr bwMode="auto">
        <a:xfrm>
          <a:off x="4953000" y="7402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46889</xdr:rowOff>
    </xdr:from>
    <xdr:ext cx="736600" cy="259045"/>
    <xdr:sp macro="" textlink="">
      <xdr:nvSpPr>
        <xdr:cNvPr id="136" name="テキスト ボックス 135"/>
        <xdr:cNvSpPr txBox="1"/>
      </xdr:nvSpPr>
      <xdr:spPr>
        <a:xfrm>
          <a:off x="4622800" y="7171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271455</xdr:rowOff>
    </xdr:from>
    <xdr:to>
      <xdr:col>3</xdr:col>
      <xdr:colOff>955675</xdr:colOff>
      <xdr:row>38</xdr:row>
      <xdr:rowOff>30155</xdr:rowOff>
    </xdr:to>
    <xdr:sp macro="" textlink="">
      <xdr:nvSpPr>
        <xdr:cNvPr id="137" name="円/楕円 136"/>
        <xdr:cNvSpPr/>
      </xdr:nvSpPr>
      <xdr:spPr bwMode="auto">
        <a:xfrm>
          <a:off x="4254500" y="7396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14932</xdr:rowOff>
    </xdr:from>
    <xdr:ext cx="762000" cy="259045"/>
    <xdr:sp macro="" textlink="">
      <xdr:nvSpPr>
        <xdr:cNvPr id="138" name="テキスト ボックス 137"/>
        <xdr:cNvSpPr txBox="1"/>
      </xdr:nvSpPr>
      <xdr:spPr>
        <a:xfrm>
          <a:off x="3924300" y="748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260173</xdr:rowOff>
    </xdr:from>
    <xdr:to>
      <xdr:col>3</xdr:col>
      <xdr:colOff>257175</xdr:colOff>
      <xdr:row>38</xdr:row>
      <xdr:rowOff>18873</xdr:rowOff>
    </xdr:to>
    <xdr:sp macro="" textlink="">
      <xdr:nvSpPr>
        <xdr:cNvPr id="139" name="円/楕円 138"/>
        <xdr:cNvSpPr/>
      </xdr:nvSpPr>
      <xdr:spPr bwMode="auto">
        <a:xfrm>
          <a:off x="3556000" y="738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29050</xdr:rowOff>
    </xdr:from>
    <xdr:ext cx="762000" cy="259045"/>
    <xdr:sp macro="" textlink="">
      <xdr:nvSpPr>
        <xdr:cNvPr id="140" name="テキスト ボックス 139"/>
        <xdr:cNvSpPr txBox="1"/>
      </xdr:nvSpPr>
      <xdr:spPr>
        <a:xfrm>
          <a:off x="3225800" y="715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31,713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260917</xdr:rowOff>
    </xdr:from>
    <xdr:to>
      <xdr:col>2</xdr:col>
      <xdr:colOff>692150</xdr:colOff>
      <xdr:row>38</xdr:row>
      <xdr:rowOff>19617</xdr:rowOff>
    </xdr:to>
    <xdr:sp macro="" textlink="">
      <xdr:nvSpPr>
        <xdr:cNvPr id="141" name="円/楕円 140"/>
        <xdr:cNvSpPr/>
      </xdr:nvSpPr>
      <xdr:spPr bwMode="auto">
        <a:xfrm>
          <a:off x="2857500" y="7385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4394</xdr:rowOff>
    </xdr:from>
    <xdr:ext cx="762000" cy="259045"/>
    <xdr:sp macro="" textlink="">
      <xdr:nvSpPr>
        <xdr:cNvPr id="142" name="テキスト ボックス 141"/>
        <xdr:cNvSpPr txBox="1"/>
      </xdr:nvSpPr>
      <xdr:spPr>
        <a:xfrm>
          <a:off x="2527300" y="747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36,258
36,087
289.80
20,662,930
19,403,678
1,024,484
10,555,369
21,094,283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161088</xdr:rowOff>
    </xdr:from>
    <xdr:to>
      <xdr:col>6</xdr:col>
      <xdr:colOff>511175</xdr:colOff>
      <xdr:row>36</xdr:row>
      <xdr:rowOff>165032</xdr:rowOff>
    </xdr:to>
    <xdr:cxnSp macro="">
      <xdr:nvCxnSpPr>
        <xdr:cNvPr id="65" name="直線コネクタ 64"/>
        <xdr:cNvCxnSpPr/>
      </xdr:nvCxnSpPr>
      <xdr:spPr>
        <a:xfrm>
          <a:off x="3797300" y="6333288"/>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161088</xdr:rowOff>
    </xdr:from>
    <xdr:to>
      <xdr:col>5</xdr:col>
      <xdr:colOff>358775</xdr:colOff>
      <xdr:row>37</xdr:row>
      <xdr:rowOff>38002</xdr:rowOff>
    </xdr:to>
    <xdr:cxnSp macro="">
      <xdr:nvCxnSpPr>
        <xdr:cNvPr id="68" name="直線コネクタ 67"/>
        <xdr:cNvCxnSpPr/>
      </xdr:nvCxnSpPr>
      <xdr:spPr>
        <a:xfrm flipV="1">
          <a:off x="2908300" y="6333288"/>
          <a:ext cx="889000" cy="4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170175</xdr:rowOff>
    </xdr:from>
    <xdr:to>
      <xdr:col>4</xdr:col>
      <xdr:colOff>155575</xdr:colOff>
      <xdr:row>37</xdr:row>
      <xdr:rowOff>38002</xdr:rowOff>
    </xdr:to>
    <xdr:cxnSp macro="">
      <xdr:nvCxnSpPr>
        <xdr:cNvPr id="71" name="直線コネクタ 70"/>
        <xdr:cNvCxnSpPr/>
      </xdr:nvCxnSpPr>
      <xdr:spPr>
        <a:xfrm>
          <a:off x="2019300" y="6342375"/>
          <a:ext cx="8890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168561</xdr:rowOff>
    </xdr:from>
    <xdr:to>
      <xdr:col>2</xdr:col>
      <xdr:colOff>638175</xdr:colOff>
      <xdr:row>36</xdr:row>
      <xdr:rowOff>170175</xdr:rowOff>
    </xdr:to>
    <xdr:cxnSp macro="">
      <xdr:nvCxnSpPr>
        <xdr:cNvPr id="74" name="直線コネクタ 73"/>
        <xdr:cNvCxnSpPr/>
      </xdr:nvCxnSpPr>
      <xdr:spPr>
        <a:xfrm>
          <a:off x="1130300" y="6340761"/>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114232</xdr:rowOff>
    </xdr:from>
    <xdr:to>
      <xdr:col>6</xdr:col>
      <xdr:colOff>561975</xdr:colOff>
      <xdr:row>37</xdr:row>
      <xdr:rowOff>44382</xdr:rowOff>
    </xdr:to>
    <xdr:sp macro="" textlink="">
      <xdr:nvSpPr>
        <xdr:cNvPr id="84" name="円/楕円 83"/>
        <xdr:cNvSpPr/>
      </xdr:nvSpPr>
      <xdr:spPr>
        <a:xfrm>
          <a:off x="4584700" y="62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92659</xdr:rowOff>
    </xdr:from>
    <xdr:ext cx="534377" cy="259045"/>
    <xdr:sp macro="" textlink="">
      <xdr:nvSpPr>
        <xdr:cNvPr id="85" name="人件費該当値テキスト"/>
        <xdr:cNvSpPr txBox="1"/>
      </xdr:nvSpPr>
      <xdr:spPr>
        <a:xfrm>
          <a:off x="4686300" y="62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74,227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110288</xdr:rowOff>
    </xdr:from>
    <xdr:to>
      <xdr:col>5</xdr:col>
      <xdr:colOff>409575</xdr:colOff>
      <xdr:row>37</xdr:row>
      <xdr:rowOff>40438</xdr:rowOff>
    </xdr:to>
    <xdr:sp macro="" textlink="">
      <xdr:nvSpPr>
        <xdr:cNvPr id="86" name="円/楕円 85"/>
        <xdr:cNvSpPr/>
      </xdr:nvSpPr>
      <xdr:spPr>
        <a:xfrm>
          <a:off x="3746500" y="628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31565</xdr:rowOff>
    </xdr:from>
    <xdr:ext cx="534377" cy="259045"/>
    <xdr:sp macro="" textlink="">
      <xdr:nvSpPr>
        <xdr:cNvPr id="87" name="テキスト ボックス 86"/>
        <xdr:cNvSpPr txBox="1"/>
      </xdr:nvSpPr>
      <xdr:spPr>
        <a:xfrm>
          <a:off x="3530111" y="63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158652</xdr:rowOff>
    </xdr:from>
    <xdr:to>
      <xdr:col>4</xdr:col>
      <xdr:colOff>206375</xdr:colOff>
      <xdr:row>37</xdr:row>
      <xdr:rowOff>88802</xdr:rowOff>
    </xdr:to>
    <xdr:sp macro="" textlink="">
      <xdr:nvSpPr>
        <xdr:cNvPr id="88" name="円/楕円 87"/>
        <xdr:cNvSpPr/>
      </xdr:nvSpPr>
      <xdr:spPr>
        <a:xfrm>
          <a:off x="2857500" y="633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79929</xdr:rowOff>
    </xdr:from>
    <xdr:ext cx="534377" cy="259045"/>
    <xdr:sp macro="" textlink="">
      <xdr:nvSpPr>
        <xdr:cNvPr id="89" name="テキスト ボックス 88"/>
        <xdr:cNvSpPr txBox="1"/>
      </xdr:nvSpPr>
      <xdr:spPr>
        <a:xfrm>
          <a:off x="2641111" y="642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119375</xdr:rowOff>
    </xdr:from>
    <xdr:to>
      <xdr:col>3</xdr:col>
      <xdr:colOff>3175</xdr:colOff>
      <xdr:row>37</xdr:row>
      <xdr:rowOff>49525</xdr:rowOff>
    </xdr:to>
    <xdr:sp macro="" textlink="">
      <xdr:nvSpPr>
        <xdr:cNvPr id="90" name="円/楕円 89"/>
        <xdr:cNvSpPr/>
      </xdr:nvSpPr>
      <xdr:spPr>
        <a:xfrm>
          <a:off x="1968500" y="629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40652</xdr:rowOff>
    </xdr:from>
    <xdr:ext cx="534377" cy="259045"/>
    <xdr:sp macro="" textlink="">
      <xdr:nvSpPr>
        <xdr:cNvPr id="91" name="テキスト ボックス 90"/>
        <xdr:cNvSpPr txBox="1"/>
      </xdr:nvSpPr>
      <xdr:spPr>
        <a:xfrm>
          <a:off x="1752111" y="638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117761</xdr:rowOff>
    </xdr:from>
    <xdr:to>
      <xdr:col>1</xdr:col>
      <xdr:colOff>485775</xdr:colOff>
      <xdr:row>37</xdr:row>
      <xdr:rowOff>47911</xdr:rowOff>
    </xdr:to>
    <xdr:sp macro="" textlink="">
      <xdr:nvSpPr>
        <xdr:cNvPr id="92" name="円/楕円 91"/>
        <xdr:cNvSpPr/>
      </xdr:nvSpPr>
      <xdr:spPr>
        <a:xfrm>
          <a:off x="1079500" y="62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39038</xdr:rowOff>
    </xdr:from>
    <xdr:ext cx="534377" cy="259045"/>
    <xdr:sp macro="" textlink="">
      <xdr:nvSpPr>
        <xdr:cNvPr id="93" name="テキスト ボックス 92"/>
        <xdr:cNvSpPr txBox="1"/>
      </xdr:nvSpPr>
      <xdr:spPr>
        <a:xfrm>
          <a:off x="863111" y="63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167742</xdr:rowOff>
    </xdr:from>
    <xdr:to>
      <xdr:col>6</xdr:col>
      <xdr:colOff>511175</xdr:colOff>
      <xdr:row>55</xdr:row>
      <xdr:rowOff>168059</xdr:rowOff>
    </xdr:to>
    <xdr:cxnSp macro="">
      <xdr:nvCxnSpPr>
        <xdr:cNvPr id="123" name="直線コネクタ 122"/>
        <xdr:cNvCxnSpPr/>
      </xdr:nvCxnSpPr>
      <xdr:spPr>
        <a:xfrm flipV="1">
          <a:off x="3797300" y="9597492"/>
          <a:ext cx="8382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168059</xdr:rowOff>
    </xdr:from>
    <xdr:to>
      <xdr:col>5</xdr:col>
      <xdr:colOff>358775</xdr:colOff>
      <xdr:row>56</xdr:row>
      <xdr:rowOff>84963</xdr:rowOff>
    </xdr:to>
    <xdr:cxnSp macro="">
      <xdr:nvCxnSpPr>
        <xdr:cNvPr id="126" name="直線コネクタ 125"/>
        <xdr:cNvCxnSpPr/>
      </xdr:nvCxnSpPr>
      <xdr:spPr>
        <a:xfrm flipV="1">
          <a:off x="2908300" y="9597809"/>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84963</xdr:rowOff>
    </xdr:from>
    <xdr:to>
      <xdr:col>4</xdr:col>
      <xdr:colOff>155575</xdr:colOff>
      <xdr:row>56</xdr:row>
      <xdr:rowOff>120523</xdr:rowOff>
    </xdr:to>
    <xdr:cxnSp macro="">
      <xdr:nvCxnSpPr>
        <xdr:cNvPr id="129" name="直線コネクタ 128"/>
        <xdr:cNvCxnSpPr/>
      </xdr:nvCxnSpPr>
      <xdr:spPr>
        <a:xfrm flipV="1">
          <a:off x="2019300" y="9686163"/>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103200</xdr:rowOff>
    </xdr:from>
    <xdr:to>
      <xdr:col>2</xdr:col>
      <xdr:colOff>638175</xdr:colOff>
      <xdr:row>56</xdr:row>
      <xdr:rowOff>120523</xdr:rowOff>
    </xdr:to>
    <xdr:cxnSp macro="">
      <xdr:nvCxnSpPr>
        <xdr:cNvPr id="132" name="直線コネクタ 131"/>
        <xdr:cNvCxnSpPr/>
      </xdr:nvCxnSpPr>
      <xdr:spPr>
        <a:xfrm>
          <a:off x="1130300" y="9704400"/>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116942</xdr:rowOff>
    </xdr:from>
    <xdr:to>
      <xdr:col>6</xdr:col>
      <xdr:colOff>561975</xdr:colOff>
      <xdr:row>56</xdr:row>
      <xdr:rowOff>47092</xdr:rowOff>
    </xdr:to>
    <xdr:sp macro="" textlink="">
      <xdr:nvSpPr>
        <xdr:cNvPr id="142" name="円/楕円 141"/>
        <xdr:cNvSpPr/>
      </xdr:nvSpPr>
      <xdr:spPr>
        <a:xfrm>
          <a:off x="4584700" y="95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139819</xdr:rowOff>
    </xdr:from>
    <xdr:ext cx="534377" cy="259045"/>
    <xdr:sp macro="" textlink="">
      <xdr:nvSpPr>
        <xdr:cNvPr id="143" name="物件費該当値テキスト"/>
        <xdr:cNvSpPr txBox="1"/>
      </xdr:nvSpPr>
      <xdr:spPr>
        <a:xfrm>
          <a:off x="4686300" y="93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74,292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117259</xdr:rowOff>
    </xdr:from>
    <xdr:to>
      <xdr:col>5</xdr:col>
      <xdr:colOff>409575</xdr:colOff>
      <xdr:row>56</xdr:row>
      <xdr:rowOff>47409</xdr:rowOff>
    </xdr:to>
    <xdr:sp macro="" textlink="">
      <xdr:nvSpPr>
        <xdr:cNvPr id="144" name="円/楕円 143"/>
        <xdr:cNvSpPr/>
      </xdr:nvSpPr>
      <xdr:spPr>
        <a:xfrm>
          <a:off x="3746500" y="95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63936</xdr:rowOff>
    </xdr:from>
    <xdr:ext cx="534377" cy="259045"/>
    <xdr:sp macro="" textlink="">
      <xdr:nvSpPr>
        <xdr:cNvPr id="145" name="テキスト ボックス 144"/>
        <xdr:cNvSpPr txBox="1"/>
      </xdr:nvSpPr>
      <xdr:spPr>
        <a:xfrm>
          <a:off x="3530111" y="93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34163</xdr:rowOff>
    </xdr:from>
    <xdr:to>
      <xdr:col>4</xdr:col>
      <xdr:colOff>206375</xdr:colOff>
      <xdr:row>56</xdr:row>
      <xdr:rowOff>135763</xdr:rowOff>
    </xdr:to>
    <xdr:sp macro="" textlink="">
      <xdr:nvSpPr>
        <xdr:cNvPr id="146" name="円/楕円 145"/>
        <xdr:cNvSpPr/>
      </xdr:nvSpPr>
      <xdr:spPr>
        <a:xfrm>
          <a:off x="2857500" y="96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152290</xdr:rowOff>
    </xdr:from>
    <xdr:ext cx="534377" cy="259045"/>
    <xdr:sp macro="" textlink="">
      <xdr:nvSpPr>
        <xdr:cNvPr id="147" name="テキスト ボックス 146"/>
        <xdr:cNvSpPr txBox="1"/>
      </xdr:nvSpPr>
      <xdr:spPr>
        <a:xfrm>
          <a:off x="2641111" y="94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69723</xdr:rowOff>
    </xdr:from>
    <xdr:to>
      <xdr:col>3</xdr:col>
      <xdr:colOff>3175</xdr:colOff>
      <xdr:row>56</xdr:row>
      <xdr:rowOff>171323</xdr:rowOff>
    </xdr:to>
    <xdr:sp macro="" textlink="">
      <xdr:nvSpPr>
        <xdr:cNvPr id="148" name="円/楕円 147"/>
        <xdr:cNvSpPr/>
      </xdr:nvSpPr>
      <xdr:spPr>
        <a:xfrm>
          <a:off x="1968500" y="96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162450</xdr:rowOff>
    </xdr:from>
    <xdr:ext cx="534377" cy="259045"/>
    <xdr:sp macro="" textlink="">
      <xdr:nvSpPr>
        <xdr:cNvPr id="149" name="テキスト ボックス 148"/>
        <xdr:cNvSpPr txBox="1"/>
      </xdr:nvSpPr>
      <xdr:spPr>
        <a:xfrm>
          <a:off x="1752111" y="97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52400</xdr:rowOff>
    </xdr:from>
    <xdr:to>
      <xdr:col>1</xdr:col>
      <xdr:colOff>485775</xdr:colOff>
      <xdr:row>56</xdr:row>
      <xdr:rowOff>154000</xdr:rowOff>
    </xdr:to>
    <xdr:sp macro="" textlink="">
      <xdr:nvSpPr>
        <xdr:cNvPr id="150" name="円/楕円 149"/>
        <xdr:cNvSpPr/>
      </xdr:nvSpPr>
      <xdr:spPr>
        <a:xfrm>
          <a:off x="1079500" y="96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145127</xdr:rowOff>
    </xdr:from>
    <xdr:ext cx="534377" cy="259045"/>
    <xdr:sp macro="" textlink="">
      <xdr:nvSpPr>
        <xdr:cNvPr id="151" name="テキスト ボックス 150"/>
        <xdr:cNvSpPr txBox="1"/>
      </xdr:nvSpPr>
      <xdr:spPr>
        <a:xfrm>
          <a:off x="863111" y="97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137567</xdr:rowOff>
    </xdr:from>
    <xdr:to>
      <xdr:col>6</xdr:col>
      <xdr:colOff>511175</xdr:colOff>
      <xdr:row>78</xdr:row>
      <xdr:rowOff>141948</xdr:rowOff>
    </xdr:to>
    <xdr:cxnSp macro="">
      <xdr:nvCxnSpPr>
        <xdr:cNvPr id="180" name="直線コネクタ 179"/>
        <xdr:cNvCxnSpPr/>
      </xdr:nvCxnSpPr>
      <xdr:spPr>
        <a:xfrm flipV="1">
          <a:off x="3797300" y="13510667"/>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141757</xdr:rowOff>
    </xdr:from>
    <xdr:to>
      <xdr:col>5</xdr:col>
      <xdr:colOff>358775</xdr:colOff>
      <xdr:row>78</xdr:row>
      <xdr:rowOff>141948</xdr:rowOff>
    </xdr:to>
    <xdr:cxnSp macro="">
      <xdr:nvCxnSpPr>
        <xdr:cNvPr id="183" name="直線コネクタ 182"/>
        <xdr:cNvCxnSpPr/>
      </xdr:nvCxnSpPr>
      <xdr:spPr>
        <a:xfrm>
          <a:off x="2908300" y="1351485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141757</xdr:rowOff>
    </xdr:from>
    <xdr:to>
      <xdr:col>4</xdr:col>
      <xdr:colOff>155575</xdr:colOff>
      <xdr:row>78</xdr:row>
      <xdr:rowOff>142291</xdr:rowOff>
    </xdr:to>
    <xdr:cxnSp macro="">
      <xdr:nvCxnSpPr>
        <xdr:cNvPr id="186" name="直線コネクタ 185"/>
        <xdr:cNvCxnSpPr/>
      </xdr:nvCxnSpPr>
      <xdr:spPr>
        <a:xfrm flipV="1">
          <a:off x="2019300" y="13514857"/>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141415</xdr:rowOff>
    </xdr:from>
    <xdr:to>
      <xdr:col>2</xdr:col>
      <xdr:colOff>638175</xdr:colOff>
      <xdr:row>78</xdr:row>
      <xdr:rowOff>142291</xdr:rowOff>
    </xdr:to>
    <xdr:cxnSp macro="">
      <xdr:nvCxnSpPr>
        <xdr:cNvPr id="189" name="直線コネクタ 188"/>
        <xdr:cNvCxnSpPr/>
      </xdr:nvCxnSpPr>
      <xdr:spPr>
        <a:xfrm>
          <a:off x="1130300" y="1351451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86767</xdr:rowOff>
    </xdr:from>
    <xdr:to>
      <xdr:col>6</xdr:col>
      <xdr:colOff>561975</xdr:colOff>
      <xdr:row>79</xdr:row>
      <xdr:rowOff>16917</xdr:rowOff>
    </xdr:to>
    <xdr:sp macro="" textlink="">
      <xdr:nvSpPr>
        <xdr:cNvPr id="199" name="円/楕円 198"/>
        <xdr:cNvSpPr/>
      </xdr:nvSpPr>
      <xdr:spPr>
        <a:xfrm>
          <a:off x="45847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1694</xdr:rowOff>
    </xdr:from>
    <xdr:ext cx="469744" cy="259045"/>
    <xdr:sp macro="" textlink="">
      <xdr:nvSpPr>
        <xdr:cNvPr id="200" name="維持補修費該当値テキスト"/>
        <xdr:cNvSpPr txBox="1"/>
      </xdr:nvSpPr>
      <xdr:spPr>
        <a:xfrm>
          <a:off x="4686300" y="133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91148</xdr:rowOff>
    </xdr:from>
    <xdr:to>
      <xdr:col>5</xdr:col>
      <xdr:colOff>409575</xdr:colOff>
      <xdr:row>79</xdr:row>
      <xdr:rowOff>21298</xdr:rowOff>
    </xdr:to>
    <xdr:sp macro="" textlink="">
      <xdr:nvSpPr>
        <xdr:cNvPr id="201" name="円/楕円 200"/>
        <xdr:cNvSpPr/>
      </xdr:nvSpPr>
      <xdr:spPr>
        <a:xfrm>
          <a:off x="3746500" y="134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12425</xdr:rowOff>
    </xdr:from>
    <xdr:ext cx="469744" cy="259045"/>
    <xdr:sp macro="" textlink="">
      <xdr:nvSpPr>
        <xdr:cNvPr id="202" name="テキスト ボックス 201"/>
        <xdr:cNvSpPr txBox="1"/>
      </xdr:nvSpPr>
      <xdr:spPr>
        <a:xfrm>
          <a:off x="3562427" y="1355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90957</xdr:rowOff>
    </xdr:from>
    <xdr:to>
      <xdr:col>4</xdr:col>
      <xdr:colOff>206375</xdr:colOff>
      <xdr:row>79</xdr:row>
      <xdr:rowOff>21107</xdr:rowOff>
    </xdr:to>
    <xdr:sp macro="" textlink="">
      <xdr:nvSpPr>
        <xdr:cNvPr id="203" name="円/楕円 202"/>
        <xdr:cNvSpPr/>
      </xdr:nvSpPr>
      <xdr:spPr>
        <a:xfrm>
          <a:off x="2857500" y="134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12234</xdr:rowOff>
    </xdr:from>
    <xdr:ext cx="469744" cy="259045"/>
    <xdr:sp macro="" textlink="">
      <xdr:nvSpPr>
        <xdr:cNvPr id="204" name="テキスト ボックス 203"/>
        <xdr:cNvSpPr txBox="1"/>
      </xdr:nvSpPr>
      <xdr:spPr>
        <a:xfrm>
          <a:off x="2673427" y="1355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91491</xdr:rowOff>
    </xdr:from>
    <xdr:to>
      <xdr:col>3</xdr:col>
      <xdr:colOff>3175</xdr:colOff>
      <xdr:row>79</xdr:row>
      <xdr:rowOff>21641</xdr:rowOff>
    </xdr:to>
    <xdr:sp macro="" textlink="">
      <xdr:nvSpPr>
        <xdr:cNvPr id="205" name="円/楕円 204"/>
        <xdr:cNvSpPr/>
      </xdr:nvSpPr>
      <xdr:spPr>
        <a:xfrm>
          <a:off x="1968500" y="134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12768</xdr:rowOff>
    </xdr:from>
    <xdr:ext cx="469744" cy="259045"/>
    <xdr:sp macro="" textlink="">
      <xdr:nvSpPr>
        <xdr:cNvPr id="206" name="テキスト ボックス 205"/>
        <xdr:cNvSpPr txBox="1"/>
      </xdr:nvSpPr>
      <xdr:spPr>
        <a:xfrm>
          <a:off x="1784427" y="1355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90615</xdr:rowOff>
    </xdr:from>
    <xdr:to>
      <xdr:col>1</xdr:col>
      <xdr:colOff>485775</xdr:colOff>
      <xdr:row>79</xdr:row>
      <xdr:rowOff>20765</xdr:rowOff>
    </xdr:to>
    <xdr:sp macro="" textlink="">
      <xdr:nvSpPr>
        <xdr:cNvPr id="207" name="円/楕円 206"/>
        <xdr:cNvSpPr/>
      </xdr:nvSpPr>
      <xdr:spPr>
        <a:xfrm>
          <a:off x="1079500" y="134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11892</xdr:rowOff>
    </xdr:from>
    <xdr:ext cx="469744" cy="259045"/>
    <xdr:sp macro="" textlink="">
      <xdr:nvSpPr>
        <xdr:cNvPr id="208" name="テキスト ボックス 207"/>
        <xdr:cNvSpPr txBox="1"/>
      </xdr:nvSpPr>
      <xdr:spPr>
        <a:xfrm>
          <a:off x="895427" y="135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50585</xdr:rowOff>
    </xdr:from>
    <xdr:to>
      <xdr:col>6</xdr:col>
      <xdr:colOff>511175</xdr:colOff>
      <xdr:row>98</xdr:row>
      <xdr:rowOff>79490</xdr:rowOff>
    </xdr:to>
    <xdr:cxnSp macro="">
      <xdr:nvCxnSpPr>
        <xdr:cNvPr id="238" name="直線コネクタ 237"/>
        <xdr:cNvCxnSpPr/>
      </xdr:nvCxnSpPr>
      <xdr:spPr>
        <a:xfrm flipV="1">
          <a:off x="3797300" y="16852685"/>
          <a:ext cx="8382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79490</xdr:rowOff>
    </xdr:from>
    <xdr:to>
      <xdr:col>5</xdr:col>
      <xdr:colOff>358775</xdr:colOff>
      <xdr:row>98</xdr:row>
      <xdr:rowOff>136767</xdr:rowOff>
    </xdr:to>
    <xdr:cxnSp macro="">
      <xdr:nvCxnSpPr>
        <xdr:cNvPr id="241" name="直線コネクタ 240"/>
        <xdr:cNvCxnSpPr/>
      </xdr:nvCxnSpPr>
      <xdr:spPr>
        <a:xfrm flipV="1">
          <a:off x="2908300" y="16881590"/>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136486</xdr:rowOff>
    </xdr:from>
    <xdr:to>
      <xdr:col>4</xdr:col>
      <xdr:colOff>155575</xdr:colOff>
      <xdr:row>98</xdr:row>
      <xdr:rowOff>136767</xdr:rowOff>
    </xdr:to>
    <xdr:cxnSp macro="">
      <xdr:nvCxnSpPr>
        <xdr:cNvPr id="244" name="直線コネクタ 243"/>
        <xdr:cNvCxnSpPr/>
      </xdr:nvCxnSpPr>
      <xdr:spPr>
        <a:xfrm>
          <a:off x="2019300" y="16938586"/>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128485</xdr:rowOff>
    </xdr:from>
    <xdr:to>
      <xdr:col>2</xdr:col>
      <xdr:colOff>638175</xdr:colOff>
      <xdr:row>98</xdr:row>
      <xdr:rowOff>136486</xdr:rowOff>
    </xdr:to>
    <xdr:cxnSp macro="">
      <xdr:nvCxnSpPr>
        <xdr:cNvPr id="247" name="直線コネクタ 246"/>
        <xdr:cNvCxnSpPr/>
      </xdr:nvCxnSpPr>
      <xdr:spPr>
        <a:xfrm>
          <a:off x="1130300" y="1693058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171235</xdr:rowOff>
    </xdr:from>
    <xdr:to>
      <xdr:col>6</xdr:col>
      <xdr:colOff>561975</xdr:colOff>
      <xdr:row>98</xdr:row>
      <xdr:rowOff>101385</xdr:rowOff>
    </xdr:to>
    <xdr:sp macro="" textlink="">
      <xdr:nvSpPr>
        <xdr:cNvPr id="257" name="円/楕円 256"/>
        <xdr:cNvSpPr/>
      </xdr:nvSpPr>
      <xdr:spPr>
        <a:xfrm>
          <a:off x="4584700" y="16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149662</xdr:rowOff>
    </xdr:from>
    <xdr:ext cx="534377" cy="259045"/>
    <xdr:sp macro="" textlink="">
      <xdr:nvSpPr>
        <xdr:cNvPr id="258" name="扶助費該当値テキスト"/>
        <xdr:cNvSpPr txBox="1"/>
      </xdr:nvSpPr>
      <xdr:spPr>
        <a:xfrm>
          <a:off x="4686300" y="16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28690</xdr:rowOff>
    </xdr:from>
    <xdr:to>
      <xdr:col>5</xdr:col>
      <xdr:colOff>409575</xdr:colOff>
      <xdr:row>98</xdr:row>
      <xdr:rowOff>130290</xdr:rowOff>
    </xdr:to>
    <xdr:sp macro="" textlink="">
      <xdr:nvSpPr>
        <xdr:cNvPr id="259" name="円/楕円 258"/>
        <xdr:cNvSpPr/>
      </xdr:nvSpPr>
      <xdr:spPr>
        <a:xfrm>
          <a:off x="3746500" y="168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121417</xdr:rowOff>
    </xdr:from>
    <xdr:ext cx="534377" cy="259045"/>
    <xdr:sp macro="" textlink="">
      <xdr:nvSpPr>
        <xdr:cNvPr id="260" name="テキスト ボックス 259"/>
        <xdr:cNvSpPr txBox="1"/>
      </xdr:nvSpPr>
      <xdr:spPr>
        <a:xfrm>
          <a:off x="3530111" y="169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85967</xdr:rowOff>
    </xdr:from>
    <xdr:to>
      <xdr:col>4</xdr:col>
      <xdr:colOff>206375</xdr:colOff>
      <xdr:row>99</xdr:row>
      <xdr:rowOff>16117</xdr:rowOff>
    </xdr:to>
    <xdr:sp macro="" textlink="">
      <xdr:nvSpPr>
        <xdr:cNvPr id="261" name="円/楕円 260"/>
        <xdr:cNvSpPr/>
      </xdr:nvSpPr>
      <xdr:spPr>
        <a:xfrm>
          <a:off x="2857500" y="16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7244</xdr:rowOff>
    </xdr:from>
    <xdr:ext cx="534377" cy="259045"/>
    <xdr:sp macro="" textlink="">
      <xdr:nvSpPr>
        <xdr:cNvPr id="262" name="テキスト ボックス 261"/>
        <xdr:cNvSpPr txBox="1"/>
      </xdr:nvSpPr>
      <xdr:spPr>
        <a:xfrm>
          <a:off x="2641111" y="169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85686</xdr:rowOff>
    </xdr:from>
    <xdr:to>
      <xdr:col>3</xdr:col>
      <xdr:colOff>3175</xdr:colOff>
      <xdr:row>99</xdr:row>
      <xdr:rowOff>15836</xdr:rowOff>
    </xdr:to>
    <xdr:sp macro="" textlink="">
      <xdr:nvSpPr>
        <xdr:cNvPr id="263" name="円/楕円 262"/>
        <xdr:cNvSpPr/>
      </xdr:nvSpPr>
      <xdr:spPr>
        <a:xfrm>
          <a:off x="1968500" y="168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6963</xdr:rowOff>
    </xdr:from>
    <xdr:ext cx="534377" cy="259045"/>
    <xdr:sp macro="" textlink="">
      <xdr:nvSpPr>
        <xdr:cNvPr id="264" name="テキスト ボックス 263"/>
        <xdr:cNvSpPr txBox="1"/>
      </xdr:nvSpPr>
      <xdr:spPr>
        <a:xfrm>
          <a:off x="1752111" y="169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77685</xdr:rowOff>
    </xdr:from>
    <xdr:to>
      <xdr:col>1</xdr:col>
      <xdr:colOff>485775</xdr:colOff>
      <xdr:row>99</xdr:row>
      <xdr:rowOff>7835</xdr:rowOff>
    </xdr:to>
    <xdr:sp macro="" textlink="">
      <xdr:nvSpPr>
        <xdr:cNvPr id="265" name="円/楕円 264"/>
        <xdr:cNvSpPr/>
      </xdr:nvSpPr>
      <xdr:spPr>
        <a:xfrm>
          <a:off x="1079500" y="1687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170412</xdr:rowOff>
    </xdr:from>
    <xdr:ext cx="534377" cy="259045"/>
    <xdr:sp macro="" textlink="">
      <xdr:nvSpPr>
        <xdr:cNvPr id="266" name="テキスト ボックス 265"/>
        <xdr:cNvSpPr txBox="1"/>
      </xdr:nvSpPr>
      <xdr:spPr>
        <a:xfrm>
          <a:off x="863111" y="1697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134690</xdr:rowOff>
    </xdr:from>
    <xdr:to>
      <xdr:col>15</xdr:col>
      <xdr:colOff>180975</xdr:colOff>
      <xdr:row>37</xdr:row>
      <xdr:rowOff>32953</xdr:rowOff>
    </xdr:to>
    <xdr:cxnSp macro="">
      <xdr:nvCxnSpPr>
        <xdr:cNvPr id="299" name="直線コネクタ 298"/>
        <xdr:cNvCxnSpPr/>
      </xdr:nvCxnSpPr>
      <xdr:spPr>
        <a:xfrm flipV="1">
          <a:off x="9639300" y="6135440"/>
          <a:ext cx="838200" cy="24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32953</xdr:rowOff>
    </xdr:from>
    <xdr:to>
      <xdr:col>14</xdr:col>
      <xdr:colOff>28575</xdr:colOff>
      <xdr:row>37</xdr:row>
      <xdr:rowOff>67234</xdr:rowOff>
    </xdr:to>
    <xdr:cxnSp macro="">
      <xdr:nvCxnSpPr>
        <xdr:cNvPr id="302" name="直線コネクタ 301"/>
        <xdr:cNvCxnSpPr/>
      </xdr:nvCxnSpPr>
      <xdr:spPr>
        <a:xfrm flipV="1">
          <a:off x="8750300" y="6376603"/>
          <a:ext cx="889000" cy="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67234</xdr:rowOff>
    </xdr:from>
    <xdr:to>
      <xdr:col>12</xdr:col>
      <xdr:colOff>511175</xdr:colOff>
      <xdr:row>37</xdr:row>
      <xdr:rowOff>81531</xdr:rowOff>
    </xdr:to>
    <xdr:cxnSp macro="">
      <xdr:nvCxnSpPr>
        <xdr:cNvPr id="305" name="直線コネクタ 304"/>
        <xdr:cNvCxnSpPr/>
      </xdr:nvCxnSpPr>
      <xdr:spPr>
        <a:xfrm flipV="1">
          <a:off x="7861300" y="6410884"/>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81531</xdr:rowOff>
    </xdr:from>
    <xdr:to>
      <xdr:col>11</xdr:col>
      <xdr:colOff>307975</xdr:colOff>
      <xdr:row>37</xdr:row>
      <xdr:rowOff>106915</xdr:rowOff>
    </xdr:to>
    <xdr:cxnSp macro="">
      <xdr:nvCxnSpPr>
        <xdr:cNvPr id="308" name="直線コネクタ 307"/>
        <xdr:cNvCxnSpPr/>
      </xdr:nvCxnSpPr>
      <xdr:spPr>
        <a:xfrm flipV="1">
          <a:off x="6972300" y="6425181"/>
          <a:ext cx="889000" cy="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83890</xdr:rowOff>
    </xdr:from>
    <xdr:to>
      <xdr:col>15</xdr:col>
      <xdr:colOff>231775</xdr:colOff>
      <xdr:row>36</xdr:row>
      <xdr:rowOff>14040</xdr:rowOff>
    </xdr:to>
    <xdr:sp macro="" textlink="">
      <xdr:nvSpPr>
        <xdr:cNvPr id="318" name="円/楕円 317"/>
        <xdr:cNvSpPr/>
      </xdr:nvSpPr>
      <xdr:spPr>
        <a:xfrm>
          <a:off x="10426700" y="608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106767</xdr:rowOff>
    </xdr:from>
    <xdr:ext cx="534377" cy="259045"/>
    <xdr:sp macro="" textlink="">
      <xdr:nvSpPr>
        <xdr:cNvPr id="319" name="補助費等該当値テキスト"/>
        <xdr:cNvSpPr txBox="1"/>
      </xdr:nvSpPr>
      <xdr:spPr>
        <a:xfrm>
          <a:off x="10528300" y="593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72,526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153603</xdr:rowOff>
    </xdr:from>
    <xdr:to>
      <xdr:col>14</xdr:col>
      <xdr:colOff>79375</xdr:colOff>
      <xdr:row>37</xdr:row>
      <xdr:rowOff>83753</xdr:rowOff>
    </xdr:to>
    <xdr:sp macro="" textlink="">
      <xdr:nvSpPr>
        <xdr:cNvPr id="320" name="円/楕円 319"/>
        <xdr:cNvSpPr/>
      </xdr:nvSpPr>
      <xdr:spPr>
        <a:xfrm>
          <a:off x="9588500" y="632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74880</xdr:rowOff>
    </xdr:from>
    <xdr:ext cx="534377" cy="259045"/>
    <xdr:sp macro="" textlink="">
      <xdr:nvSpPr>
        <xdr:cNvPr id="321" name="テキスト ボックス 320"/>
        <xdr:cNvSpPr txBox="1"/>
      </xdr:nvSpPr>
      <xdr:spPr>
        <a:xfrm>
          <a:off x="9372111" y="641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16434</xdr:rowOff>
    </xdr:from>
    <xdr:to>
      <xdr:col>12</xdr:col>
      <xdr:colOff>561975</xdr:colOff>
      <xdr:row>37</xdr:row>
      <xdr:rowOff>118034</xdr:rowOff>
    </xdr:to>
    <xdr:sp macro="" textlink="">
      <xdr:nvSpPr>
        <xdr:cNvPr id="322" name="円/楕円 321"/>
        <xdr:cNvSpPr/>
      </xdr:nvSpPr>
      <xdr:spPr>
        <a:xfrm>
          <a:off x="8699500" y="63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109161</xdr:rowOff>
    </xdr:from>
    <xdr:ext cx="534377" cy="259045"/>
    <xdr:sp macro="" textlink="">
      <xdr:nvSpPr>
        <xdr:cNvPr id="323" name="テキスト ボックス 322"/>
        <xdr:cNvSpPr txBox="1"/>
      </xdr:nvSpPr>
      <xdr:spPr>
        <a:xfrm>
          <a:off x="8483111" y="64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30731</xdr:rowOff>
    </xdr:from>
    <xdr:to>
      <xdr:col>11</xdr:col>
      <xdr:colOff>358775</xdr:colOff>
      <xdr:row>37</xdr:row>
      <xdr:rowOff>132331</xdr:rowOff>
    </xdr:to>
    <xdr:sp macro="" textlink="">
      <xdr:nvSpPr>
        <xdr:cNvPr id="324" name="円/楕円 323"/>
        <xdr:cNvSpPr/>
      </xdr:nvSpPr>
      <xdr:spPr>
        <a:xfrm>
          <a:off x="7810500" y="63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123458</xdr:rowOff>
    </xdr:from>
    <xdr:ext cx="534377" cy="259045"/>
    <xdr:sp macro="" textlink="">
      <xdr:nvSpPr>
        <xdr:cNvPr id="325" name="テキスト ボックス 324"/>
        <xdr:cNvSpPr txBox="1"/>
      </xdr:nvSpPr>
      <xdr:spPr>
        <a:xfrm>
          <a:off x="7594111" y="646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56115</xdr:rowOff>
    </xdr:from>
    <xdr:to>
      <xdr:col>10</xdr:col>
      <xdr:colOff>155575</xdr:colOff>
      <xdr:row>37</xdr:row>
      <xdr:rowOff>157715</xdr:rowOff>
    </xdr:to>
    <xdr:sp macro="" textlink="">
      <xdr:nvSpPr>
        <xdr:cNvPr id="326" name="円/楕円 325"/>
        <xdr:cNvSpPr/>
      </xdr:nvSpPr>
      <xdr:spPr>
        <a:xfrm>
          <a:off x="6921500" y="63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148842</xdr:rowOff>
    </xdr:from>
    <xdr:ext cx="534377" cy="259045"/>
    <xdr:sp macro="" textlink="">
      <xdr:nvSpPr>
        <xdr:cNvPr id="327" name="テキスト ボックス 326"/>
        <xdr:cNvSpPr txBox="1"/>
      </xdr:nvSpPr>
      <xdr:spPr>
        <a:xfrm>
          <a:off x="6705111" y="64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50993</xdr:rowOff>
    </xdr:from>
    <xdr:to>
      <xdr:col>15</xdr:col>
      <xdr:colOff>180975</xdr:colOff>
      <xdr:row>58</xdr:row>
      <xdr:rowOff>92459</xdr:rowOff>
    </xdr:to>
    <xdr:cxnSp macro="">
      <xdr:nvCxnSpPr>
        <xdr:cNvPr id="354" name="直線コネクタ 353"/>
        <xdr:cNvCxnSpPr/>
      </xdr:nvCxnSpPr>
      <xdr:spPr>
        <a:xfrm flipV="1">
          <a:off x="9639300" y="9995093"/>
          <a:ext cx="838200" cy="4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66363</xdr:rowOff>
    </xdr:from>
    <xdr:to>
      <xdr:col>14</xdr:col>
      <xdr:colOff>28575</xdr:colOff>
      <xdr:row>58</xdr:row>
      <xdr:rowOff>92459</xdr:rowOff>
    </xdr:to>
    <xdr:cxnSp macro="">
      <xdr:nvCxnSpPr>
        <xdr:cNvPr id="357" name="直線コネクタ 356"/>
        <xdr:cNvCxnSpPr/>
      </xdr:nvCxnSpPr>
      <xdr:spPr>
        <a:xfrm>
          <a:off x="8750300" y="10010463"/>
          <a:ext cx="889000" cy="2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66363</xdr:rowOff>
    </xdr:from>
    <xdr:to>
      <xdr:col>12</xdr:col>
      <xdr:colOff>511175</xdr:colOff>
      <xdr:row>58</xdr:row>
      <xdr:rowOff>92923</xdr:rowOff>
    </xdr:to>
    <xdr:cxnSp macro="">
      <xdr:nvCxnSpPr>
        <xdr:cNvPr id="360" name="直線コネクタ 359"/>
        <xdr:cNvCxnSpPr/>
      </xdr:nvCxnSpPr>
      <xdr:spPr>
        <a:xfrm flipV="1">
          <a:off x="7861300" y="10010463"/>
          <a:ext cx="889000" cy="2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92923</xdr:rowOff>
    </xdr:from>
    <xdr:to>
      <xdr:col>11</xdr:col>
      <xdr:colOff>307975</xdr:colOff>
      <xdr:row>58</xdr:row>
      <xdr:rowOff>97186</xdr:rowOff>
    </xdr:to>
    <xdr:cxnSp macro="">
      <xdr:nvCxnSpPr>
        <xdr:cNvPr id="363" name="直線コネクタ 362"/>
        <xdr:cNvCxnSpPr/>
      </xdr:nvCxnSpPr>
      <xdr:spPr>
        <a:xfrm flipV="1">
          <a:off x="6972300" y="10037023"/>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193</xdr:rowOff>
    </xdr:from>
    <xdr:to>
      <xdr:col>15</xdr:col>
      <xdr:colOff>231775</xdr:colOff>
      <xdr:row>58</xdr:row>
      <xdr:rowOff>101793</xdr:rowOff>
    </xdr:to>
    <xdr:sp macro="" textlink="">
      <xdr:nvSpPr>
        <xdr:cNvPr id="373" name="円/楕円 372"/>
        <xdr:cNvSpPr/>
      </xdr:nvSpPr>
      <xdr:spPr>
        <a:xfrm>
          <a:off x="10426700" y="99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131020</xdr:rowOff>
    </xdr:from>
    <xdr:ext cx="534377" cy="259045"/>
    <xdr:sp macro="" textlink="">
      <xdr:nvSpPr>
        <xdr:cNvPr id="374" name="普通建設事業費該当値テキスト"/>
        <xdr:cNvSpPr txBox="1"/>
      </xdr:nvSpPr>
      <xdr:spPr>
        <a:xfrm>
          <a:off x="10528300" y="973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41659</xdr:rowOff>
    </xdr:from>
    <xdr:to>
      <xdr:col>14</xdr:col>
      <xdr:colOff>79375</xdr:colOff>
      <xdr:row>58</xdr:row>
      <xdr:rowOff>143259</xdr:rowOff>
    </xdr:to>
    <xdr:sp macro="" textlink="">
      <xdr:nvSpPr>
        <xdr:cNvPr id="375" name="円/楕円 374"/>
        <xdr:cNvSpPr/>
      </xdr:nvSpPr>
      <xdr:spPr>
        <a:xfrm>
          <a:off x="9588500" y="99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134386</xdr:rowOff>
    </xdr:from>
    <xdr:ext cx="534377" cy="259045"/>
    <xdr:sp macro="" textlink="">
      <xdr:nvSpPr>
        <xdr:cNvPr id="376" name="テキスト ボックス 375"/>
        <xdr:cNvSpPr txBox="1"/>
      </xdr:nvSpPr>
      <xdr:spPr>
        <a:xfrm>
          <a:off x="9372111" y="100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15563</xdr:rowOff>
    </xdr:from>
    <xdr:to>
      <xdr:col>12</xdr:col>
      <xdr:colOff>561975</xdr:colOff>
      <xdr:row>58</xdr:row>
      <xdr:rowOff>117163</xdr:rowOff>
    </xdr:to>
    <xdr:sp macro="" textlink="">
      <xdr:nvSpPr>
        <xdr:cNvPr id="377" name="円/楕円 376"/>
        <xdr:cNvSpPr/>
      </xdr:nvSpPr>
      <xdr:spPr>
        <a:xfrm>
          <a:off x="8699500" y="99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108290</xdr:rowOff>
    </xdr:from>
    <xdr:ext cx="534377" cy="259045"/>
    <xdr:sp macro="" textlink="">
      <xdr:nvSpPr>
        <xdr:cNvPr id="378" name="テキスト ボックス 377"/>
        <xdr:cNvSpPr txBox="1"/>
      </xdr:nvSpPr>
      <xdr:spPr>
        <a:xfrm>
          <a:off x="8483111" y="1005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42123</xdr:rowOff>
    </xdr:from>
    <xdr:to>
      <xdr:col>11</xdr:col>
      <xdr:colOff>358775</xdr:colOff>
      <xdr:row>58</xdr:row>
      <xdr:rowOff>143723</xdr:rowOff>
    </xdr:to>
    <xdr:sp macro="" textlink="">
      <xdr:nvSpPr>
        <xdr:cNvPr id="379" name="円/楕円 378"/>
        <xdr:cNvSpPr/>
      </xdr:nvSpPr>
      <xdr:spPr>
        <a:xfrm>
          <a:off x="7810500" y="99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134850</xdr:rowOff>
    </xdr:from>
    <xdr:ext cx="534377" cy="259045"/>
    <xdr:sp macro="" textlink="">
      <xdr:nvSpPr>
        <xdr:cNvPr id="380" name="テキスト ボックス 379"/>
        <xdr:cNvSpPr txBox="1"/>
      </xdr:nvSpPr>
      <xdr:spPr>
        <a:xfrm>
          <a:off x="7594111" y="100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46386</xdr:rowOff>
    </xdr:from>
    <xdr:to>
      <xdr:col>10</xdr:col>
      <xdr:colOff>155575</xdr:colOff>
      <xdr:row>58</xdr:row>
      <xdr:rowOff>147986</xdr:rowOff>
    </xdr:to>
    <xdr:sp macro="" textlink="">
      <xdr:nvSpPr>
        <xdr:cNvPr id="381" name="円/楕円 380"/>
        <xdr:cNvSpPr/>
      </xdr:nvSpPr>
      <xdr:spPr>
        <a:xfrm>
          <a:off x="6921500" y="99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139113</xdr:rowOff>
    </xdr:from>
    <xdr:ext cx="534377" cy="259045"/>
    <xdr:sp macro="" textlink="">
      <xdr:nvSpPr>
        <xdr:cNvPr id="382" name="テキスト ボックス 381"/>
        <xdr:cNvSpPr txBox="1"/>
      </xdr:nvSpPr>
      <xdr:spPr>
        <a:xfrm>
          <a:off x="6705111" y="1008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162184</xdr:rowOff>
    </xdr:from>
    <xdr:to>
      <xdr:col>15</xdr:col>
      <xdr:colOff>180975</xdr:colOff>
      <xdr:row>79</xdr:row>
      <xdr:rowOff>13346</xdr:rowOff>
    </xdr:to>
    <xdr:cxnSp macro="">
      <xdr:nvCxnSpPr>
        <xdr:cNvPr id="411" name="直線コネクタ 410"/>
        <xdr:cNvCxnSpPr/>
      </xdr:nvCxnSpPr>
      <xdr:spPr>
        <a:xfrm flipV="1">
          <a:off x="9639300" y="13535284"/>
          <a:ext cx="838200" cy="2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111384</xdr:rowOff>
    </xdr:from>
    <xdr:to>
      <xdr:col>15</xdr:col>
      <xdr:colOff>231775</xdr:colOff>
      <xdr:row>79</xdr:row>
      <xdr:rowOff>41534</xdr:rowOff>
    </xdr:to>
    <xdr:sp macro="" textlink="">
      <xdr:nvSpPr>
        <xdr:cNvPr id="421" name="円/楕円 420"/>
        <xdr:cNvSpPr/>
      </xdr:nvSpPr>
      <xdr:spPr>
        <a:xfrm>
          <a:off x="10426700" y="134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70761</xdr:rowOff>
    </xdr:from>
    <xdr:ext cx="534377" cy="259045"/>
    <xdr:sp macro="" textlink="">
      <xdr:nvSpPr>
        <xdr:cNvPr id="422" name="普通建設事業費 （ うち新規整備　）該当値テキスト"/>
        <xdr:cNvSpPr txBox="1"/>
      </xdr:nvSpPr>
      <xdr:spPr>
        <a:xfrm>
          <a:off x="10528300" y="132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133996</xdr:rowOff>
    </xdr:from>
    <xdr:to>
      <xdr:col>14</xdr:col>
      <xdr:colOff>79375</xdr:colOff>
      <xdr:row>79</xdr:row>
      <xdr:rowOff>64146</xdr:rowOff>
    </xdr:to>
    <xdr:sp macro="" textlink="">
      <xdr:nvSpPr>
        <xdr:cNvPr id="423" name="円/楕円 422"/>
        <xdr:cNvSpPr/>
      </xdr:nvSpPr>
      <xdr:spPr>
        <a:xfrm>
          <a:off x="9588500" y="13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55273</xdr:rowOff>
    </xdr:from>
    <xdr:ext cx="534377" cy="259045"/>
    <xdr:sp macro="" textlink="">
      <xdr:nvSpPr>
        <xdr:cNvPr id="424" name="テキスト ボックス 423"/>
        <xdr:cNvSpPr txBox="1"/>
      </xdr:nvSpPr>
      <xdr:spPr>
        <a:xfrm>
          <a:off x="9372111" y="135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15120</xdr:rowOff>
    </xdr:from>
    <xdr:to>
      <xdr:col>15</xdr:col>
      <xdr:colOff>180975</xdr:colOff>
      <xdr:row>98</xdr:row>
      <xdr:rowOff>126913</xdr:rowOff>
    </xdr:to>
    <xdr:cxnSp macro="">
      <xdr:nvCxnSpPr>
        <xdr:cNvPr id="453" name="直線コネクタ 452"/>
        <xdr:cNvCxnSpPr/>
      </xdr:nvCxnSpPr>
      <xdr:spPr>
        <a:xfrm flipV="1">
          <a:off x="9639300" y="16817220"/>
          <a:ext cx="838200" cy="1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135770</xdr:rowOff>
    </xdr:from>
    <xdr:to>
      <xdr:col>15</xdr:col>
      <xdr:colOff>231775</xdr:colOff>
      <xdr:row>98</xdr:row>
      <xdr:rowOff>65920</xdr:rowOff>
    </xdr:to>
    <xdr:sp macro="" textlink="">
      <xdr:nvSpPr>
        <xdr:cNvPr id="463" name="円/楕円 462"/>
        <xdr:cNvSpPr/>
      </xdr:nvSpPr>
      <xdr:spPr>
        <a:xfrm>
          <a:off x="10426700" y="167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114197</xdr:rowOff>
    </xdr:from>
    <xdr:ext cx="534377" cy="259045"/>
    <xdr:sp macro="" textlink="">
      <xdr:nvSpPr>
        <xdr:cNvPr id="464" name="普通建設事業費 （ うち更新整備　）該当値テキスト"/>
        <xdr:cNvSpPr txBox="1"/>
      </xdr:nvSpPr>
      <xdr:spPr>
        <a:xfrm>
          <a:off x="10528300" y="167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76113</xdr:rowOff>
    </xdr:from>
    <xdr:to>
      <xdr:col>14</xdr:col>
      <xdr:colOff>79375</xdr:colOff>
      <xdr:row>99</xdr:row>
      <xdr:rowOff>6263</xdr:rowOff>
    </xdr:to>
    <xdr:sp macro="" textlink="">
      <xdr:nvSpPr>
        <xdr:cNvPr id="465" name="円/楕円 464"/>
        <xdr:cNvSpPr/>
      </xdr:nvSpPr>
      <xdr:spPr>
        <a:xfrm>
          <a:off x="9588500" y="168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168840</xdr:rowOff>
    </xdr:from>
    <xdr:ext cx="534377" cy="259045"/>
    <xdr:sp macro="" textlink="">
      <xdr:nvSpPr>
        <xdr:cNvPr id="466" name="テキスト ボックス 465"/>
        <xdr:cNvSpPr txBox="1"/>
      </xdr:nvSpPr>
      <xdr:spPr>
        <a:xfrm>
          <a:off x="9372111" y="169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139590</xdr:rowOff>
    </xdr:from>
    <xdr:to>
      <xdr:col>23</xdr:col>
      <xdr:colOff>517525</xdr:colOff>
      <xdr:row>38</xdr:row>
      <xdr:rowOff>139650</xdr:rowOff>
    </xdr:to>
    <xdr:cxnSp macro="">
      <xdr:nvCxnSpPr>
        <xdr:cNvPr id="493" name="直線コネクタ 492"/>
        <xdr:cNvCxnSpPr/>
      </xdr:nvCxnSpPr>
      <xdr:spPr>
        <a:xfrm>
          <a:off x="15481300" y="6654690"/>
          <a:ext cx="8382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139590</xdr:rowOff>
    </xdr:from>
    <xdr:to>
      <xdr:col>22</xdr:col>
      <xdr:colOff>365125</xdr:colOff>
      <xdr:row>38</xdr:row>
      <xdr:rowOff>139654</xdr:rowOff>
    </xdr:to>
    <xdr:cxnSp macro="">
      <xdr:nvCxnSpPr>
        <xdr:cNvPr id="496" name="直線コネクタ 495"/>
        <xdr:cNvCxnSpPr/>
      </xdr:nvCxnSpPr>
      <xdr:spPr>
        <a:xfrm flipV="1">
          <a:off x="14592300" y="6654690"/>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138895</xdr:rowOff>
    </xdr:from>
    <xdr:to>
      <xdr:col>21</xdr:col>
      <xdr:colOff>161925</xdr:colOff>
      <xdr:row>38</xdr:row>
      <xdr:rowOff>139654</xdr:rowOff>
    </xdr:to>
    <xdr:cxnSp macro="">
      <xdr:nvCxnSpPr>
        <xdr:cNvPr id="499" name="直線コネクタ 498"/>
        <xdr:cNvCxnSpPr/>
      </xdr:nvCxnSpPr>
      <xdr:spPr>
        <a:xfrm>
          <a:off x="13703300" y="6653995"/>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138804</xdr:rowOff>
    </xdr:from>
    <xdr:to>
      <xdr:col>19</xdr:col>
      <xdr:colOff>644525</xdr:colOff>
      <xdr:row>38</xdr:row>
      <xdr:rowOff>138895</xdr:rowOff>
    </xdr:to>
    <xdr:cxnSp macro="">
      <xdr:nvCxnSpPr>
        <xdr:cNvPr id="502" name="直線コネクタ 501"/>
        <xdr:cNvCxnSpPr/>
      </xdr:nvCxnSpPr>
      <xdr:spPr>
        <a:xfrm>
          <a:off x="12814300" y="665390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88850</xdr:rowOff>
    </xdr:from>
    <xdr:to>
      <xdr:col>23</xdr:col>
      <xdr:colOff>568325</xdr:colOff>
      <xdr:row>39</xdr:row>
      <xdr:rowOff>19000</xdr:rowOff>
    </xdr:to>
    <xdr:sp macro="" textlink="">
      <xdr:nvSpPr>
        <xdr:cNvPr id="512" name="円/楕円 511"/>
        <xdr:cNvSpPr/>
      </xdr:nvSpPr>
      <xdr:spPr>
        <a:xfrm>
          <a:off x="16268700" y="66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13932" cy="259045"/>
    <xdr:sp macro="" textlink="">
      <xdr:nvSpPr>
        <xdr:cNvPr id="513" name="災害復旧事業費該当値テキスト"/>
        <xdr:cNvSpPr txBox="1"/>
      </xdr:nvSpPr>
      <xdr:spPr>
        <a:xfrm>
          <a:off x="16370300" y="6559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88790</xdr:rowOff>
    </xdr:from>
    <xdr:to>
      <xdr:col>22</xdr:col>
      <xdr:colOff>415925</xdr:colOff>
      <xdr:row>39</xdr:row>
      <xdr:rowOff>18940</xdr:rowOff>
    </xdr:to>
    <xdr:sp macro="" textlink="">
      <xdr:nvSpPr>
        <xdr:cNvPr id="514" name="円/楕円 513"/>
        <xdr:cNvSpPr/>
      </xdr:nvSpPr>
      <xdr:spPr>
        <a:xfrm>
          <a:off x="15430500" y="66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10067</xdr:rowOff>
    </xdr:from>
    <xdr:ext cx="313932" cy="259045"/>
    <xdr:sp macro="" textlink="">
      <xdr:nvSpPr>
        <xdr:cNvPr id="515" name="テキスト ボックス 514"/>
        <xdr:cNvSpPr txBox="1"/>
      </xdr:nvSpPr>
      <xdr:spPr>
        <a:xfrm>
          <a:off x="15324333" y="6696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88854</xdr:rowOff>
    </xdr:from>
    <xdr:to>
      <xdr:col>21</xdr:col>
      <xdr:colOff>212725</xdr:colOff>
      <xdr:row>39</xdr:row>
      <xdr:rowOff>19004</xdr:rowOff>
    </xdr:to>
    <xdr:sp macro="" textlink="">
      <xdr:nvSpPr>
        <xdr:cNvPr id="516" name="円/楕円 515"/>
        <xdr:cNvSpPr/>
      </xdr:nvSpPr>
      <xdr:spPr>
        <a:xfrm>
          <a:off x="14541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10131</xdr:rowOff>
    </xdr:from>
    <xdr:ext cx="313932" cy="259045"/>
    <xdr:sp macro="" textlink="">
      <xdr:nvSpPr>
        <xdr:cNvPr id="517" name="テキスト ボックス 516"/>
        <xdr:cNvSpPr txBox="1"/>
      </xdr:nvSpPr>
      <xdr:spPr>
        <a:xfrm>
          <a:off x="14435333" y="6696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88095</xdr:rowOff>
    </xdr:from>
    <xdr:to>
      <xdr:col>20</xdr:col>
      <xdr:colOff>9525</xdr:colOff>
      <xdr:row>39</xdr:row>
      <xdr:rowOff>18245</xdr:rowOff>
    </xdr:to>
    <xdr:sp macro="" textlink="">
      <xdr:nvSpPr>
        <xdr:cNvPr id="518" name="円/楕円 517"/>
        <xdr:cNvSpPr/>
      </xdr:nvSpPr>
      <xdr:spPr>
        <a:xfrm>
          <a:off x="13652500" y="66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9372</xdr:rowOff>
    </xdr:from>
    <xdr:ext cx="378565" cy="259045"/>
    <xdr:sp macro="" textlink="">
      <xdr:nvSpPr>
        <xdr:cNvPr id="519" name="テキスト ボックス 518"/>
        <xdr:cNvSpPr txBox="1"/>
      </xdr:nvSpPr>
      <xdr:spPr>
        <a:xfrm>
          <a:off x="13514017" y="669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88004</xdr:rowOff>
    </xdr:from>
    <xdr:to>
      <xdr:col>18</xdr:col>
      <xdr:colOff>492125</xdr:colOff>
      <xdr:row>39</xdr:row>
      <xdr:rowOff>18154</xdr:rowOff>
    </xdr:to>
    <xdr:sp macro="" textlink="">
      <xdr:nvSpPr>
        <xdr:cNvPr id="520" name="円/楕円 519"/>
        <xdr:cNvSpPr/>
      </xdr:nvSpPr>
      <xdr:spPr>
        <a:xfrm>
          <a:off x="12763500" y="66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9281</xdr:rowOff>
    </xdr:from>
    <xdr:ext cx="378565" cy="259045"/>
    <xdr:sp macro="" textlink="">
      <xdr:nvSpPr>
        <xdr:cNvPr id="521" name="テキスト ボックス 520"/>
        <xdr:cNvSpPr txBox="1"/>
      </xdr:nvSpPr>
      <xdr:spPr>
        <a:xfrm>
          <a:off x="12625017" y="669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139998</xdr:rowOff>
    </xdr:from>
    <xdr:to>
      <xdr:col>23</xdr:col>
      <xdr:colOff>517525</xdr:colOff>
      <xdr:row>77</xdr:row>
      <xdr:rowOff>151381</xdr:rowOff>
    </xdr:to>
    <xdr:cxnSp macro="">
      <xdr:nvCxnSpPr>
        <xdr:cNvPr id="605" name="直線コネクタ 604"/>
        <xdr:cNvCxnSpPr/>
      </xdr:nvCxnSpPr>
      <xdr:spPr>
        <a:xfrm>
          <a:off x="15481300" y="13341648"/>
          <a:ext cx="8382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139998</xdr:rowOff>
    </xdr:from>
    <xdr:to>
      <xdr:col>22</xdr:col>
      <xdr:colOff>365125</xdr:colOff>
      <xdr:row>77</xdr:row>
      <xdr:rowOff>142908</xdr:rowOff>
    </xdr:to>
    <xdr:cxnSp macro="">
      <xdr:nvCxnSpPr>
        <xdr:cNvPr id="608" name="直線コネクタ 607"/>
        <xdr:cNvCxnSpPr/>
      </xdr:nvCxnSpPr>
      <xdr:spPr>
        <a:xfrm flipV="1">
          <a:off x="14592300" y="13341648"/>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133471</xdr:rowOff>
    </xdr:from>
    <xdr:to>
      <xdr:col>21</xdr:col>
      <xdr:colOff>161925</xdr:colOff>
      <xdr:row>77</xdr:row>
      <xdr:rowOff>142908</xdr:rowOff>
    </xdr:to>
    <xdr:cxnSp macro="">
      <xdr:nvCxnSpPr>
        <xdr:cNvPr id="611" name="直線コネクタ 610"/>
        <xdr:cNvCxnSpPr/>
      </xdr:nvCxnSpPr>
      <xdr:spPr>
        <a:xfrm>
          <a:off x="13703300" y="13335121"/>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133471</xdr:rowOff>
    </xdr:from>
    <xdr:to>
      <xdr:col>19</xdr:col>
      <xdr:colOff>644525</xdr:colOff>
      <xdr:row>77</xdr:row>
      <xdr:rowOff>142222</xdr:rowOff>
    </xdr:to>
    <xdr:cxnSp macro="">
      <xdr:nvCxnSpPr>
        <xdr:cNvPr id="614" name="直線コネクタ 613"/>
        <xdr:cNvCxnSpPr/>
      </xdr:nvCxnSpPr>
      <xdr:spPr>
        <a:xfrm flipV="1">
          <a:off x="12814300" y="13335121"/>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100581</xdr:rowOff>
    </xdr:from>
    <xdr:to>
      <xdr:col>23</xdr:col>
      <xdr:colOff>568325</xdr:colOff>
      <xdr:row>78</xdr:row>
      <xdr:rowOff>30731</xdr:rowOff>
    </xdr:to>
    <xdr:sp macro="" textlink="">
      <xdr:nvSpPr>
        <xdr:cNvPr id="624" name="円/楕円 623"/>
        <xdr:cNvSpPr/>
      </xdr:nvSpPr>
      <xdr:spPr>
        <a:xfrm>
          <a:off x="16268700" y="133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79008</xdr:rowOff>
    </xdr:from>
    <xdr:ext cx="534377" cy="259045"/>
    <xdr:sp macro="" textlink="">
      <xdr:nvSpPr>
        <xdr:cNvPr id="625" name="公債費該当値テキスト"/>
        <xdr:cNvSpPr txBox="1"/>
      </xdr:nvSpPr>
      <xdr:spPr>
        <a:xfrm>
          <a:off x="16370300" y="132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89198</xdr:rowOff>
    </xdr:from>
    <xdr:to>
      <xdr:col>22</xdr:col>
      <xdr:colOff>415925</xdr:colOff>
      <xdr:row>78</xdr:row>
      <xdr:rowOff>19348</xdr:rowOff>
    </xdr:to>
    <xdr:sp macro="" textlink="">
      <xdr:nvSpPr>
        <xdr:cNvPr id="626" name="円/楕円 625"/>
        <xdr:cNvSpPr/>
      </xdr:nvSpPr>
      <xdr:spPr>
        <a:xfrm>
          <a:off x="15430500" y="13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10475</xdr:rowOff>
    </xdr:from>
    <xdr:ext cx="534377" cy="259045"/>
    <xdr:sp macro="" textlink="">
      <xdr:nvSpPr>
        <xdr:cNvPr id="627" name="テキスト ボックス 626"/>
        <xdr:cNvSpPr txBox="1"/>
      </xdr:nvSpPr>
      <xdr:spPr>
        <a:xfrm>
          <a:off x="15214111" y="133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92108</xdr:rowOff>
    </xdr:from>
    <xdr:to>
      <xdr:col>21</xdr:col>
      <xdr:colOff>212725</xdr:colOff>
      <xdr:row>78</xdr:row>
      <xdr:rowOff>22258</xdr:rowOff>
    </xdr:to>
    <xdr:sp macro="" textlink="">
      <xdr:nvSpPr>
        <xdr:cNvPr id="628" name="円/楕円 627"/>
        <xdr:cNvSpPr/>
      </xdr:nvSpPr>
      <xdr:spPr>
        <a:xfrm>
          <a:off x="14541500" y="132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13385</xdr:rowOff>
    </xdr:from>
    <xdr:ext cx="534377" cy="259045"/>
    <xdr:sp macro="" textlink="">
      <xdr:nvSpPr>
        <xdr:cNvPr id="629" name="テキスト ボックス 628"/>
        <xdr:cNvSpPr txBox="1"/>
      </xdr:nvSpPr>
      <xdr:spPr>
        <a:xfrm>
          <a:off x="14325111" y="133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82671</xdr:rowOff>
    </xdr:from>
    <xdr:to>
      <xdr:col>20</xdr:col>
      <xdr:colOff>9525</xdr:colOff>
      <xdr:row>78</xdr:row>
      <xdr:rowOff>12821</xdr:rowOff>
    </xdr:to>
    <xdr:sp macro="" textlink="">
      <xdr:nvSpPr>
        <xdr:cNvPr id="630" name="円/楕円 629"/>
        <xdr:cNvSpPr/>
      </xdr:nvSpPr>
      <xdr:spPr>
        <a:xfrm>
          <a:off x="13652500" y="132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3948</xdr:rowOff>
    </xdr:from>
    <xdr:ext cx="534377" cy="259045"/>
    <xdr:sp macro="" textlink="">
      <xdr:nvSpPr>
        <xdr:cNvPr id="631" name="テキスト ボックス 630"/>
        <xdr:cNvSpPr txBox="1"/>
      </xdr:nvSpPr>
      <xdr:spPr>
        <a:xfrm>
          <a:off x="13436111" y="133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91422</xdr:rowOff>
    </xdr:from>
    <xdr:to>
      <xdr:col>18</xdr:col>
      <xdr:colOff>492125</xdr:colOff>
      <xdr:row>78</xdr:row>
      <xdr:rowOff>21572</xdr:rowOff>
    </xdr:to>
    <xdr:sp macro="" textlink="">
      <xdr:nvSpPr>
        <xdr:cNvPr id="632" name="円/楕円 631"/>
        <xdr:cNvSpPr/>
      </xdr:nvSpPr>
      <xdr:spPr>
        <a:xfrm>
          <a:off x="12763500" y="132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12699</xdr:rowOff>
    </xdr:from>
    <xdr:ext cx="534377" cy="259045"/>
    <xdr:sp macro="" textlink="">
      <xdr:nvSpPr>
        <xdr:cNvPr id="633" name="テキスト ボックス 632"/>
        <xdr:cNvSpPr txBox="1"/>
      </xdr:nvSpPr>
      <xdr:spPr>
        <a:xfrm>
          <a:off x="12547111" y="133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132080</xdr:rowOff>
    </xdr:from>
    <xdr:to>
      <xdr:col>23</xdr:col>
      <xdr:colOff>517525</xdr:colOff>
      <xdr:row>98</xdr:row>
      <xdr:rowOff>139323</xdr:rowOff>
    </xdr:to>
    <xdr:cxnSp macro="">
      <xdr:nvCxnSpPr>
        <xdr:cNvPr id="660" name="直線コネクタ 659"/>
        <xdr:cNvCxnSpPr/>
      </xdr:nvCxnSpPr>
      <xdr:spPr>
        <a:xfrm flipV="1">
          <a:off x="15481300" y="16934180"/>
          <a:ext cx="8382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108542</xdr:rowOff>
    </xdr:from>
    <xdr:to>
      <xdr:col>22</xdr:col>
      <xdr:colOff>365125</xdr:colOff>
      <xdr:row>98</xdr:row>
      <xdr:rowOff>139323</xdr:rowOff>
    </xdr:to>
    <xdr:cxnSp macro="">
      <xdr:nvCxnSpPr>
        <xdr:cNvPr id="663" name="直線コネクタ 662"/>
        <xdr:cNvCxnSpPr/>
      </xdr:nvCxnSpPr>
      <xdr:spPr>
        <a:xfrm>
          <a:off x="14592300" y="16910642"/>
          <a:ext cx="889000" cy="3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105815</xdr:rowOff>
    </xdr:from>
    <xdr:to>
      <xdr:col>21</xdr:col>
      <xdr:colOff>161925</xdr:colOff>
      <xdr:row>98</xdr:row>
      <xdr:rowOff>108542</xdr:rowOff>
    </xdr:to>
    <xdr:cxnSp macro="">
      <xdr:nvCxnSpPr>
        <xdr:cNvPr id="666" name="直線コネクタ 665"/>
        <xdr:cNvCxnSpPr/>
      </xdr:nvCxnSpPr>
      <xdr:spPr>
        <a:xfrm>
          <a:off x="13703300" y="16907915"/>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84679</xdr:rowOff>
    </xdr:from>
    <xdr:to>
      <xdr:col>19</xdr:col>
      <xdr:colOff>644525</xdr:colOff>
      <xdr:row>98</xdr:row>
      <xdr:rowOff>105815</xdr:rowOff>
    </xdr:to>
    <xdr:cxnSp macro="">
      <xdr:nvCxnSpPr>
        <xdr:cNvPr id="669" name="直線コネクタ 668"/>
        <xdr:cNvCxnSpPr/>
      </xdr:nvCxnSpPr>
      <xdr:spPr>
        <a:xfrm>
          <a:off x="12814300" y="16886779"/>
          <a:ext cx="889000" cy="2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81280</xdr:rowOff>
    </xdr:from>
    <xdr:to>
      <xdr:col>23</xdr:col>
      <xdr:colOff>568325</xdr:colOff>
      <xdr:row>99</xdr:row>
      <xdr:rowOff>11430</xdr:rowOff>
    </xdr:to>
    <xdr:sp macro="" textlink="">
      <xdr:nvSpPr>
        <xdr:cNvPr id="679" name="円/楕円 678"/>
        <xdr:cNvSpPr/>
      </xdr:nvSpPr>
      <xdr:spPr>
        <a:xfrm>
          <a:off x="162687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21222</xdr:rowOff>
    </xdr:from>
    <xdr:ext cx="469744" cy="259045"/>
    <xdr:sp macro="" textlink="">
      <xdr:nvSpPr>
        <xdr:cNvPr id="680" name="積立金該当値テキスト"/>
        <xdr:cNvSpPr txBox="1"/>
      </xdr:nvSpPr>
      <xdr:spPr>
        <a:xfrm>
          <a:off x="16370300" y="168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88523</xdr:rowOff>
    </xdr:from>
    <xdr:to>
      <xdr:col>22</xdr:col>
      <xdr:colOff>415925</xdr:colOff>
      <xdr:row>99</xdr:row>
      <xdr:rowOff>18673</xdr:rowOff>
    </xdr:to>
    <xdr:sp macro="" textlink="">
      <xdr:nvSpPr>
        <xdr:cNvPr id="681" name="円/楕円 680"/>
        <xdr:cNvSpPr/>
      </xdr:nvSpPr>
      <xdr:spPr>
        <a:xfrm>
          <a:off x="15430500" y="16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9800</xdr:rowOff>
    </xdr:from>
    <xdr:ext cx="378565" cy="259045"/>
    <xdr:sp macro="" textlink="">
      <xdr:nvSpPr>
        <xdr:cNvPr id="682" name="テキスト ボックス 681"/>
        <xdr:cNvSpPr txBox="1"/>
      </xdr:nvSpPr>
      <xdr:spPr>
        <a:xfrm>
          <a:off x="15292017" y="16983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57742</xdr:rowOff>
    </xdr:from>
    <xdr:to>
      <xdr:col>21</xdr:col>
      <xdr:colOff>212725</xdr:colOff>
      <xdr:row>98</xdr:row>
      <xdr:rowOff>159342</xdr:rowOff>
    </xdr:to>
    <xdr:sp macro="" textlink="">
      <xdr:nvSpPr>
        <xdr:cNvPr id="683" name="円/楕円 682"/>
        <xdr:cNvSpPr/>
      </xdr:nvSpPr>
      <xdr:spPr>
        <a:xfrm>
          <a:off x="14541500" y="168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150469</xdr:rowOff>
    </xdr:from>
    <xdr:ext cx="534377" cy="259045"/>
    <xdr:sp macro="" textlink="">
      <xdr:nvSpPr>
        <xdr:cNvPr id="684" name="テキスト ボックス 683"/>
        <xdr:cNvSpPr txBox="1"/>
      </xdr:nvSpPr>
      <xdr:spPr>
        <a:xfrm>
          <a:off x="14325111" y="169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55015</xdr:rowOff>
    </xdr:from>
    <xdr:to>
      <xdr:col>20</xdr:col>
      <xdr:colOff>9525</xdr:colOff>
      <xdr:row>98</xdr:row>
      <xdr:rowOff>156615</xdr:rowOff>
    </xdr:to>
    <xdr:sp macro="" textlink="">
      <xdr:nvSpPr>
        <xdr:cNvPr id="685" name="円/楕円 684"/>
        <xdr:cNvSpPr/>
      </xdr:nvSpPr>
      <xdr:spPr>
        <a:xfrm>
          <a:off x="13652500" y="168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147742</xdr:rowOff>
    </xdr:from>
    <xdr:ext cx="534377" cy="259045"/>
    <xdr:sp macro="" textlink="">
      <xdr:nvSpPr>
        <xdr:cNvPr id="686" name="テキスト ボックス 685"/>
        <xdr:cNvSpPr txBox="1"/>
      </xdr:nvSpPr>
      <xdr:spPr>
        <a:xfrm>
          <a:off x="13436111" y="1694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33879</xdr:rowOff>
    </xdr:from>
    <xdr:to>
      <xdr:col>18</xdr:col>
      <xdr:colOff>492125</xdr:colOff>
      <xdr:row>98</xdr:row>
      <xdr:rowOff>135479</xdr:rowOff>
    </xdr:to>
    <xdr:sp macro="" textlink="">
      <xdr:nvSpPr>
        <xdr:cNvPr id="687" name="円/楕円 686"/>
        <xdr:cNvSpPr/>
      </xdr:nvSpPr>
      <xdr:spPr>
        <a:xfrm>
          <a:off x="12763500" y="168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126606</xdr:rowOff>
    </xdr:from>
    <xdr:ext cx="534377" cy="259045"/>
    <xdr:sp macro="" textlink="">
      <xdr:nvSpPr>
        <xdr:cNvPr id="688" name="テキスト ボックス 687"/>
        <xdr:cNvSpPr txBox="1"/>
      </xdr:nvSpPr>
      <xdr:spPr>
        <a:xfrm>
          <a:off x="12547111" y="169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139719</xdr:rowOff>
    </xdr:from>
    <xdr:to>
      <xdr:col>32</xdr:col>
      <xdr:colOff>187325</xdr:colOff>
      <xdr:row>58</xdr:row>
      <xdr:rowOff>140538</xdr:rowOff>
    </xdr:to>
    <xdr:cxnSp macro="">
      <xdr:nvCxnSpPr>
        <xdr:cNvPr id="772" name="直線コネクタ 771"/>
        <xdr:cNvCxnSpPr/>
      </xdr:nvCxnSpPr>
      <xdr:spPr>
        <a:xfrm flipV="1">
          <a:off x="21323300" y="10083819"/>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140538</xdr:rowOff>
    </xdr:from>
    <xdr:to>
      <xdr:col>31</xdr:col>
      <xdr:colOff>34925</xdr:colOff>
      <xdr:row>58</xdr:row>
      <xdr:rowOff>141472</xdr:rowOff>
    </xdr:to>
    <xdr:cxnSp macro="">
      <xdr:nvCxnSpPr>
        <xdr:cNvPr id="775" name="直線コネクタ 774"/>
        <xdr:cNvCxnSpPr/>
      </xdr:nvCxnSpPr>
      <xdr:spPr>
        <a:xfrm flipV="1">
          <a:off x="20434300" y="1008463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141472</xdr:rowOff>
    </xdr:from>
    <xdr:to>
      <xdr:col>29</xdr:col>
      <xdr:colOff>517525</xdr:colOff>
      <xdr:row>58</xdr:row>
      <xdr:rowOff>141777</xdr:rowOff>
    </xdr:to>
    <xdr:cxnSp macro="">
      <xdr:nvCxnSpPr>
        <xdr:cNvPr id="778" name="直線コネクタ 777"/>
        <xdr:cNvCxnSpPr/>
      </xdr:nvCxnSpPr>
      <xdr:spPr>
        <a:xfrm flipV="1">
          <a:off x="19545300" y="1008557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141777</xdr:rowOff>
    </xdr:from>
    <xdr:to>
      <xdr:col>28</xdr:col>
      <xdr:colOff>314325</xdr:colOff>
      <xdr:row>58</xdr:row>
      <xdr:rowOff>142139</xdr:rowOff>
    </xdr:to>
    <xdr:cxnSp macro="">
      <xdr:nvCxnSpPr>
        <xdr:cNvPr id="781" name="直線コネクタ 780"/>
        <xdr:cNvCxnSpPr/>
      </xdr:nvCxnSpPr>
      <xdr:spPr>
        <a:xfrm flipV="1">
          <a:off x="18656300" y="10085877"/>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88919</xdr:rowOff>
    </xdr:from>
    <xdr:to>
      <xdr:col>32</xdr:col>
      <xdr:colOff>238125</xdr:colOff>
      <xdr:row>59</xdr:row>
      <xdr:rowOff>19069</xdr:rowOff>
    </xdr:to>
    <xdr:sp macro="" textlink="">
      <xdr:nvSpPr>
        <xdr:cNvPr id="791" name="円/楕円 790"/>
        <xdr:cNvSpPr/>
      </xdr:nvSpPr>
      <xdr:spPr>
        <a:xfrm>
          <a:off x="22110700" y="100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89738</xdr:rowOff>
    </xdr:from>
    <xdr:to>
      <xdr:col>31</xdr:col>
      <xdr:colOff>85725</xdr:colOff>
      <xdr:row>59</xdr:row>
      <xdr:rowOff>19888</xdr:rowOff>
    </xdr:to>
    <xdr:sp macro="" textlink="">
      <xdr:nvSpPr>
        <xdr:cNvPr id="793" name="円/楕円 792"/>
        <xdr:cNvSpPr/>
      </xdr:nvSpPr>
      <xdr:spPr>
        <a:xfrm>
          <a:off x="21272500" y="100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11015</xdr:rowOff>
    </xdr:from>
    <xdr:ext cx="469744" cy="259045"/>
    <xdr:sp macro="" textlink="">
      <xdr:nvSpPr>
        <xdr:cNvPr id="794" name="テキスト ボックス 793"/>
        <xdr:cNvSpPr txBox="1"/>
      </xdr:nvSpPr>
      <xdr:spPr>
        <a:xfrm>
          <a:off x="21088427" y="1012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90672</xdr:rowOff>
    </xdr:from>
    <xdr:to>
      <xdr:col>29</xdr:col>
      <xdr:colOff>568325</xdr:colOff>
      <xdr:row>59</xdr:row>
      <xdr:rowOff>20822</xdr:rowOff>
    </xdr:to>
    <xdr:sp macro="" textlink="">
      <xdr:nvSpPr>
        <xdr:cNvPr id="795" name="円/楕円 794"/>
        <xdr:cNvSpPr/>
      </xdr:nvSpPr>
      <xdr:spPr>
        <a:xfrm>
          <a:off x="20383500" y="100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11949</xdr:rowOff>
    </xdr:from>
    <xdr:ext cx="469744" cy="259045"/>
    <xdr:sp macro="" textlink="">
      <xdr:nvSpPr>
        <xdr:cNvPr id="796" name="テキスト ボックス 795"/>
        <xdr:cNvSpPr txBox="1"/>
      </xdr:nvSpPr>
      <xdr:spPr>
        <a:xfrm>
          <a:off x="20199427" y="1012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90977</xdr:rowOff>
    </xdr:from>
    <xdr:to>
      <xdr:col>28</xdr:col>
      <xdr:colOff>365125</xdr:colOff>
      <xdr:row>59</xdr:row>
      <xdr:rowOff>21127</xdr:rowOff>
    </xdr:to>
    <xdr:sp macro="" textlink="">
      <xdr:nvSpPr>
        <xdr:cNvPr id="797" name="円/楕円 796"/>
        <xdr:cNvSpPr/>
      </xdr:nvSpPr>
      <xdr:spPr>
        <a:xfrm>
          <a:off x="19494500" y="100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12254</xdr:rowOff>
    </xdr:from>
    <xdr:ext cx="469744" cy="259045"/>
    <xdr:sp macro="" textlink="">
      <xdr:nvSpPr>
        <xdr:cNvPr id="798" name="テキスト ボックス 797"/>
        <xdr:cNvSpPr txBox="1"/>
      </xdr:nvSpPr>
      <xdr:spPr>
        <a:xfrm>
          <a:off x="19310427" y="1012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91339</xdr:rowOff>
    </xdr:from>
    <xdr:to>
      <xdr:col>27</xdr:col>
      <xdr:colOff>161925</xdr:colOff>
      <xdr:row>59</xdr:row>
      <xdr:rowOff>21489</xdr:rowOff>
    </xdr:to>
    <xdr:sp macro="" textlink="">
      <xdr:nvSpPr>
        <xdr:cNvPr id="799" name="円/楕円 798"/>
        <xdr:cNvSpPr/>
      </xdr:nvSpPr>
      <xdr:spPr>
        <a:xfrm>
          <a:off x="18605500" y="10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12616</xdr:rowOff>
    </xdr:from>
    <xdr:ext cx="469744" cy="259045"/>
    <xdr:sp macro="" textlink="">
      <xdr:nvSpPr>
        <xdr:cNvPr id="800" name="テキスト ボックス 799"/>
        <xdr:cNvSpPr txBox="1"/>
      </xdr:nvSpPr>
      <xdr:spPr>
        <a:xfrm>
          <a:off x="18421427" y="1012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68263</xdr:rowOff>
    </xdr:from>
    <xdr:to>
      <xdr:col>32</xdr:col>
      <xdr:colOff>187325</xdr:colOff>
      <xdr:row>73</xdr:row>
      <xdr:rowOff>128575</xdr:rowOff>
    </xdr:to>
    <xdr:cxnSp macro="">
      <xdr:nvCxnSpPr>
        <xdr:cNvPr id="830" name="直線コネクタ 829"/>
        <xdr:cNvCxnSpPr/>
      </xdr:nvCxnSpPr>
      <xdr:spPr>
        <a:xfrm flipV="1">
          <a:off x="21323300" y="12584113"/>
          <a:ext cx="8382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113506</xdr:rowOff>
    </xdr:from>
    <xdr:to>
      <xdr:col>31</xdr:col>
      <xdr:colOff>34925</xdr:colOff>
      <xdr:row>73</xdr:row>
      <xdr:rowOff>128575</xdr:rowOff>
    </xdr:to>
    <xdr:cxnSp macro="">
      <xdr:nvCxnSpPr>
        <xdr:cNvPr id="833" name="直線コネクタ 832"/>
        <xdr:cNvCxnSpPr/>
      </xdr:nvCxnSpPr>
      <xdr:spPr>
        <a:xfrm>
          <a:off x="20434300" y="12629356"/>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113506</xdr:rowOff>
    </xdr:from>
    <xdr:to>
      <xdr:col>29</xdr:col>
      <xdr:colOff>517525</xdr:colOff>
      <xdr:row>74</xdr:row>
      <xdr:rowOff>3016</xdr:rowOff>
    </xdr:to>
    <xdr:cxnSp macro="">
      <xdr:nvCxnSpPr>
        <xdr:cNvPr id="836" name="直線コネクタ 835"/>
        <xdr:cNvCxnSpPr/>
      </xdr:nvCxnSpPr>
      <xdr:spPr>
        <a:xfrm flipV="1">
          <a:off x="19545300" y="12629356"/>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3016</xdr:rowOff>
    </xdr:from>
    <xdr:to>
      <xdr:col>28</xdr:col>
      <xdr:colOff>314325</xdr:colOff>
      <xdr:row>74</xdr:row>
      <xdr:rowOff>79216</xdr:rowOff>
    </xdr:to>
    <xdr:cxnSp macro="">
      <xdr:nvCxnSpPr>
        <xdr:cNvPr id="839" name="直線コネクタ 838"/>
        <xdr:cNvCxnSpPr/>
      </xdr:nvCxnSpPr>
      <xdr:spPr>
        <a:xfrm flipV="1">
          <a:off x="18656300" y="1269031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17463</xdr:rowOff>
    </xdr:from>
    <xdr:to>
      <xdr:col>32</xdr:col>
      <xdr:colOff>238125</xdr:colOff>
      <xdr:row>73</xdr:row>
      <xdr:rowOff>119063</xdr:rowOff>
    </xdr:to>
    <xdr:sp macro="" textlink="">
      <xdr:nvSpPr>
        <xdr:cNvPr id="849" name="円/楕円 848"/>
        <xdr:cNvSpPr/>
      </xdr:nvSpPr>
      <xdr:spPr>
        <a:xfrm>
          <a:off x="22110700" y="125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40340</xdr:rowOff>
    </xdr:from>
    <xdr:ext cx="534377" cy="259045"/>
    <xdr:sp macro="" textlink="">
      <xdr:nvSpPr>
        <xdr:cNvPr id="850" name="繰出金該当値テキスト"/>
        <xdr:cNvSpPr txBox="1"/>
      </xdr:nvSpPr>
      <xdr:spPr>
        <a:xfrm>
          <a:off x="22212300" y="1238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72,750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77775</xdr:rowOff>
    </xdr:from>
    <xdr:to>
      <xdr:col>31</xdr:col>
      <xdr:colOff>85725</xdr:colOff>
      <xdr:row>74</xdr:row>
      <xdr:rowOff>7925</xdr:rowOff>
    </xdr:to>
    <xdr:sp macro="" textlink="">
      <xdr:nvSpPr>
        <xdr:cNvPr id="851" name="円/楕円 850"/>
        <xdr:cNvSpPr/>
      </xdr:nvSpPr>
      <xdr:spPr>
        <a:xfrm>
          <a:off x="21272500" y="125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24452</xdr:rowOff>
    </xdr:from>
    <xdr:ext cx="534377" cy="259045"/>
    <xdr:sp macro="" textlink="">
      <xdr:nvSpPr>
        <xdr:cNvPr id="852" name="テキスト ボックス 851"/>
        <xdr:cNvSpPr txBox="1"/>
      </xdr:nvSpPr>
      <xdr:spPr>
        <a:xfrm>
          <a:off x="21056111" y="1236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62706</xdr:rowOff>
    </xdr:from>
    <xdr:to>
      <xdr:col>29</xdr:col>
      <xdr:colOff>568325</xdr:colOff>
      <xdr:row>73</xdr:row>
      <xdr:rowOff>164306</xdr:rowOff>
    </xdr:to>
    <xdr:sp macro="" textlink="">
      <xdr:nvSpPr>
        <xdr:cNvPr id="853" name="円/楕円 852"/>
        <xdr:cNvSpPr/>
      </xdr:nvSpPr>
      <xdr:spPr>
        <a:xfrm>
          <a:off x="20383500" y="125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9383</xdr:rowOff>
    </xdr:from>
    <xdr:ext cx="534377" cy="259045"/>
    <xdr:sp macro="" textlink="">
      <xdr:nvSpPr>
        <xdr:cNvPr id="854" name="テキスト ボックス 853"/>
        <xdr:cNvSpPr txBox="1"/>
      </xdr:nvSpPr>
      <xdr:spPr>
        <a:xfrm>
          <a:off x="20167111" y="123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123666</xdr:rowOff>
    </xdr:from>
    <xdr:to>
      <xdr:col>28</xdr:col>
      <xdr:colOff>365125</xdr:colOff>
      <xdr:row>74</xdr:row>
      <xdr:rowOff>53816</xdr:rowOff>
    </xdr:to>
    <xdr:sp macro="" textlink="">
      <xdr:nvSpPr>
        <xdr:cNvPr id="855" name="円/楕円 854"/>
        <xdr:cNvSpPr/>
      </xdr:nvSpPr>
      <xdr:spPr>
        <a:xfrm>
          <a:off x="19494500" y="12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70343</xdr:rowOff>
    </xdr:from>
    <xdr:ext cx="534377" cy="259045"/>
    <xdr:sp macro="" textlink="">
      <xdr:nvSpPr>
        <xdr:cNvPr id="856" name="テキスト ボックス 855"/>
        <xdr:cNvSpPr txBox="1"/>
      </xdr:nvSpPr>
      <xdr:spPr>
        <a:xfrm>
          <a:off x="19278111" y="1241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28416</xdr:rowOff>
    </xdr:from>
    <xdr:to>
      <xdr:col>27</xdr:col>
      <xdr:colOff>161925</xdr:colOff>
      <xdr:row>74</xdr:row>
      <xdr:rowOff>130016</xdr:rowOff>
    </xdr:to>
    <xdr:sp macro="" textlink="">
      <xdr:nvSpPr>
        <xdr:cNvPr id="857" name="円/楕円 856"/>
        <xdr:cNvSpPr/>
      </xdr:nvSpPr>
      <xdr:spPr>
        <a:xfrm>
          <a:off x="18605500" y="127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146543</xdr:rowOff>
    </xdr:from>
    <xdr:ext cx="534377" cy="259045"/>
    <xdr:sp macro="" textlink="">
      <xdr:nvSpPr>
        <xdr:cNvPr id="858" name="テキスト ボックス 857"/>
        <xdr:cNvSpPr txBox="1"/>
      </xdr:nvSpPr>
      <xdr:spPr>
        <a:xfrm>
          <a:off x="18389111" y="1249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97,011</a:t>
          </a:r>
          <a:r>
            <a:rPr kumimoji="1" lang="ja-JP" altLang="en-US" sz="1300">
              <a:latin typeface="ＭＳ Ｐゴシック"/>
            </a:rPr>
            <a:t>円となっており、類似団体、全国平均及び山梨県平均と比較して一人当たりのコストが高い状況となっている。これは、単独事業</a:t>
          </a:r>
          <a:r>
            <a:rPr kumimoji="1" lang="en-US" altLang="ja-JP" sz="1300">
              <a:latin typeface="ＭＳ Ｐゴシック"/>
            </a:rPr>
            <a:t>(</a:t>
          </a:r>
          <a:r>
            <a:rPr kumimoji="1" lang="ja-JP" altLang="en-US" sz="1300">
              <a:latin typeface="ＭＳ Ｐゴシック"/>
            </a:rPr>
            <a:t>市民会館・図書館耐震大規模改修事業等</a:t>
          </a:r>
          <a:r>
            <a:rPr kumimoji="1" lang="en-US" altLang="ja-JP" sz="1300">
              <a:latin typeface="ＭＳ Ｐゴシック"/>
            </a:rPr>
            <a:t>)</a:t>
          </a:r>
          <a:r>
            <a:rPr kumimoji="1" lang="ja-JP" altLang="en-US" sz="1300">
              <a:latin typeface="ＭＳ Ｐゴシック"/>
            </a:rPr>
            <a:t>の増加によるものであり、対前年比と比較すると</a:t>
          </a:r>
          <a:r>
            <a:rPr kumimoji="1" lang="en-US" altLang="ja-JP" sz="1300">
              <a:latin typeface="ＭＳ Ｐゴシック"/>
            </a:rPr>
            <a:t>87.8</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このため、公共施設等総合管理計画の策定により、事業の取捨選択を徹底していくことで、事業費の減少を目指すこととしている。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36,258
36,087
289.80
20,662,930
19,403,678
1,024,484
10,555,369
21,094,283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136080</xdr:rowOff>
    </xdr:from>
    <xdr:to>
      <xdr:col>6</xdr:col>
      <xdr:colOff>511175</xdr:colOff>
      <xdr:row>36</xdr:row>
      <xdr:rowOff>8255</xdr:rowOff>
    </xdr:to>
    <xdr:cxnSp macro="">
      <xdr:nvCxnSpPr>
        <xdr:cNvPr id="61" name="直線コネクタ 60"/>
        <xdr:cNvCxnSpPr/>
      </xdr:nvCxnSpPr>
      <xdr:spPr>
        <a:xfrm flipV="1">
          <a:off x="3797300" y="6136830"/>
          <a:ext cx="8382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8255</xdr:rowOff>
    </xdr:from>
    <xdr:to>
      <xdr:col>5</xdr:col>
      <xdr:colOff>358775</xdr:colOff>
      <xdr:row>36</xdr:row>
      <xdr:rowOff>73597</xdr:rowOff>
    </xdr:to>
    <xdr:cxnSp macro="">
      <xdr:nvCxnSpPr>
        <xdr:cNvPr id="64" name="直線コネクタ 63"/>
        <xdr:cNvCxnSpPr/>
      </xdr:nvCxnSpPr>
      <xdr:spPr>
        <a:xfrm flipV="1">
          <a:off x="2908300" y="6180455"/>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31686</xdr:rowOff>
    </xdr:from>
    <xdr:to>
      <xdr:col>4</xdr:col>
      <xdr:colOff>155575</xdr:colOff>
      <xdr:row>36</xdr:row>
      <xdr:rowOff>73597</xdr:rowOff>
    </xdr:to>
    <xdr:cxnSp macro="">
      <xdr:nvCxnSpPr>
        <xdr:cNvPr id="67" name="直線コネクタ 66"/>
        <xdr:cNvCxnSpPr/>
      </xdr:nvCxnSpPr>
      <xdr:spPr>
        <a:xfrm>
          <a:off x="2019300" y="6203886"/>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73216</xdr:rowOff>
    </xdr:from>
    <xdr:to>
      <xdr:col>2</xdr:col>
      <xdr:colOff>638175</xdr:colOff>
      <xdr:row>36</xdr:row>
      <xdr:rowOff>31686</xdr:rowOff>
    </xdr:to>
    <xdr:cxnSp macro="">
      <xdr:nvCxnSpPr>
        <xdr:cNvPr id="70" name="直線コネクタ 69"/>
        <xdr:cNvCxnSpPr/>
      </xdr:nvCxnSpPr>
      <xdr:spPr>
        <a:xfrm>
          <a:off x="1130300" y="6073966"/>
          <a:ext cx="889000" cy="1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85280</xdr:rowOff>
    </xdr:from>
    <xdr:to>
      <xdr:col>6</xdr:col>
      <xdr:colOff>561975</xdr:colOff>
      <xdr:row>36</xdr:row>
      <xdr:rowOff>15430</xdr:rowOff>
    </xdr:to>
    <xdr:sp macro="" textlink="">
      <xdr:nvSpPr>
        <xdr:cNvPr id="80" name="円/楕円 79"/>
        <xdr:cNvSpPr/>
      </xdr:nvSpPr>
      <xdr:spPr>
        <a:xfrm>
          <a:off x="4584700" y="60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63707</xdr:rowOff>
    </xdr:from>
    <xdr:ext cx="469744" cy="259045"/>
    <xdr:sp macro="" textlink="">
      <xdr:nvSpPr>
        <xdr:cNvPr id="81" name="議会費該当値テキスト"/>
        <xdr:cNvSpPr txBox="1"/>
      </xdr:nvSpPr>
      <xdr:spPr>
        <a:xfrm>
          <a:off x="4686300" y="606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128905</xdr:rowOff>
    </xdr:from>
    <xdr:to>
      <xdr:col>5</xdr:col>
      <xdr:colOff>409575</xdr:colOff>
      <xdr:row>36</xdr:row>
      <xdr:rowOff>59055</xdr:rowOff>
    </xdr:to>
    <xdr:sp macro="" textlink="">
      <xdr:nvSpPr>
        <xdr:cNvPr id="82" name="円/楕円 81"/>
        <xdr:cNvSpPr/>
      </xdr:nvSpPr>
      <xdr:spPr>
        <a:xfrm>
          <a:off x="3746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50182</xdr:rowOff>
    </xdr:from>
    <xdr:ext cx="469744" cy="259045"/>
    <xdr:sp macro="" textlink="">
      <xdr:nvSpPr>
        <xdr:cNvPr id="83" name="テキスト ボックス 82"/>
        <xdr:cNvSpPr txBox="1"/>
      </xdr:nvSpPr>
      <xdr:spPr>
        <a:xfrm>
          <a:off x="3562427"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22797</xdr:rowOff>
    </xdr:from>
    <xdr:to>
      <xdr:col>4</xdr:col>
      <xdr:colOff>206375</xdr:colOff>
      <xdr:row>36</xdr:row>
      <xdr:rowOff>124397</xdr:rowOff>
    </xdr:to>
    <xdr:sp macro="" textlink="">
      <xdr:nvSpPr>
        <xdr:cNvPr id="84" name="円/楕円 83"/>
        <xdr:cNvSpPr/>
      </xdr:nvSpPr>
      <xdr:spPr>
        <a:xfrm>
          <a:off x="2857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115524</xdr:rowOff>
    </xdr:from>
    <xdr:ext cx="469744" cy="259045"/>
    <xdr:sp macro="" textlink="">
      <xdr:nvSpPr>
        <xdr:cNvPr id="85" name="テキスト ボックス 84"/>
        <xdr:cNvSpPr txBox="1"/>
      </xdr:nvSpPr>
      <xdr:spPr>
        <a:xfrm>
          <a:off x="2673427"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152336</xdr:rowOff>
    </xdr:from>
    <xdr:to>
      <xdr:col>3</xdr:col>
      <xdr:colOff>3175</xdr:colOff>
      <xdr:row>36</xdr:row>
      <xdr:rowOff>82486</xdr:rowOff>
    </xdr:to>
    <xdr:sp macro="" textlink="">
      <xdr:nvSpPr>
        <xdr:cNvPr id="86" name="円/楕円 85"/>
        <xdr:cNvSpPr/>
      </xdr:nvSpPr>
      <xdr:spPr>
        <a:xfrm>
          <a:off x="1968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73613</xdr:rowOff>
    </xdr:from>
    <xdr:ext cx="469744" cy="259045"/>
    <xdr:sp macro="" textlink="">
      <xdr:nvSpPr>
        <xdr:cNvPr id="87" name="テキスト ボックス 86"/>
        <xdr:cNvSpPr txBox="1"/>
      </xdr:nvSpPr>
      <xdr:spPr>
        <a:xfrm>
          <a:off x="1784427" y="62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22416</xdr:rowOff>
    </xdr:from>
    <xdr:to>
      <xdr:col>1</xdr:col>
      <xdr:colOff>485775</xdr:colOff>
      <xdr:row>35</xdr:row>
      <xdr:rowOff>124016</xdr:rowOff>
    </xdr:to>
    <xdr:sp macro="" textlink="">
      <xdr:nvSpPr>
        <xdr:cNvPr id="88" name="円/楕円 87"/>
        <xdr:cNvSpPr/>
      </xdr:nvSpPr>
      <xdr:spPr>
        <a:xfrm>
          <a:off x="1079500" y="60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115143</xdr:rowOff>
    </xdr:from>
    <xdr:ext cx="469744" cy="259045"/>
    <xdr:sp macro="" textlink="">
      <xdr:nvSpPr>
        <xdr:cNvPr id="89" name="テキスト ボックス 88"/>
        <xdr:cNvSpPr txBox="1"/>
      </xdr:nvSpPr>
      <xdr:spPr>
        <a:xfrm>
          <a:off x="895427" y="611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105284</xdr:rowOff>
    </xdr:from>
    <xdr:to>
      <xdr:col>6</xdr:col>
      <xdr:colOff>511175</xdr:colOff>
      <xdr:row>58</xdr:row>
      <xdr:rowOff>124976</xdr:rowOff>
    </xdr:to>
    <xdr:cxnSp macro="">
      <xdr:nvCxnSpPr>
        <xdr:cNvPr id="118" name="直線コネクタ 117"/>
        <xdr:cNvCxnSpPr/>
      </xdr:nvCxnSpPr>
      <xdr:spPr>
        <a:xfrm flipV="1">
          <a:off x="3797300" y="10049384"/>
          <a:ext cx="8382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87374</xdr:rowOff>
    </xdr:from>
    <xdr:to>
      <xdr:col>5</xdr:col>
      <xdr:colOff>358775</xdr:colOff>
      <xdr:row>58</xdr:row>
      <xdr:rowOff>124976</xdr:rowOff>
    </xdr:to>
    <xdr:cxnSp macro="">
      <xdr:nvCxnSpPr>
        <xdr:cNvPr id="121" name="直線コネクタ 120"/>
        <xdr:cNvCxnSpPr/>
      </xdr:nvCxnSpPr>
      <xdr:spPr>
        <a:xfrm>
          <a:off x="2908300" y="10031474"/>
          <a:ext cx="889000" cy="3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87374</xdr:rowOff>
    </xdr:from>
    <xdr:to>
      <xdr:col>4</xdr:col>
      <xdr:colOff>155575</xdr:colOff>
      <xdr:row>58</xdr:row>
      <xdr:rowOff>106528</xdr:rowOff>
    </xdr:to>
    <xdr:cxnSp macro="">
      <xdr:nvCxnSpPr>
        <xdr:cNvPr id="124" name="直線コネクタ 123"/>
        <xdr:cNvCxnSpPr/>
      </xdr:nvCxnSpPr>
      <xdr:spPr>
        <a:xfrm flipV="1">
          <a:off x="2019300" y="10031474"/>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92555</xdr:rowOff>
    </xdr:from>
    <xdr:to>
      <xdr:col>2</xdr:col>
      <xdr:colOff>638175</xdr:colOff>
      <xdr:row>58</xdr:row>
      <xdr:rowOff>106528</xdr:rowOff>
    </xdr:to>
    <xdr:cxnSp macro="">
      <xdr:nvCxnSpPr>
        <xdr:cNvPr id="127" name="直線コネクタ 126"/>
        <xdr:cNvCxnSpPr/>
      </xdr:nvCxnSpPr>
      <xdr:spPr>
        <a:xfrm>
          <a:off x="1130300" y="10036655"/>
          <a:ext cx="889000" cy="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54484</xdr:rowOff>
    </xdr:from>
    <xdr:to>
      <xdr:col>6</xdr:col>
      <xdr:colOff>561975</xdr:colOff>
      <xdr:row>58</xdr:row>
      <xdr:rowOff>156084</xdr:rowOff>
    </xdr:to>
    <xdr:sp macro="" textlink="">
      <xdr:nvSpPr>
        <xdr:cNvPr id="137" name="円/楕円 136"/>
        <xdr:cNvSpPr/>
      </xdr:nvSpPr>
      <xdr:spPr>
        <a:xfrm>
          <a:off x="4584700" y="99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74176</xdr:rowOff>
    </xdr:from>
    <xdr:to>
      <xdr:col>5</xdr:col>
      <xdr:colOff>409575</xdr:colOff>
      <xdr:row>59</xdr:row>
      <xdr:rowOff>4326</xdr:rowOff>
    </xdr:to>
    <xdr:sp macro="" textlink="">
      <xdr:nvSpPr>
        <xdr:cNvPr id="139" name="円/楕円 138"/>
        <xdr:cNvSpPr/>
      </xdr:nvSpPr>
      <xdr:spPr>
        <a:xfrm>
          <a:off x="3746500" y="1001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166903</xdr:rowOff>
    </xdr:from>
    <xdr:ext cx="534377" cy="259045"/>
    <xdr:sp macro="" textlink="">
      <xdr:nvSpPr>
        <xdr:cNvPr id="140" name="テキスト ボックス 139"/>
        <xdr:cNvSpPr txBox="1"/>
      </xdr:nvSpPr>
      <xdr:spPr>
        <a:xfrm>
          <a:off x="3530111" y="1011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36574</xdr:rowOff>
    </xdr:from>
    <xdr:to>
      <xdr:col>4</xdr:col>
      <xdr:colOff>206375</xdr:colOff>
      <xdr:row>58</xdr:row>
      <xdr:rowOff>138174</xdr:rowOff>
    </xdr:to>
    <xdr:sp macro="" textlink="">
      <xdr:nvSpPr>
        <xdr:cNvPr id="141" name="円/楕円 140"/>
        <xdr:cNvSpPr/>
      </xdr:nvSpPr>
      <xdr:spPr>
        <a:xfrm>
          <a:off x="2857500" y="9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129301</xdr:rowOff>
    </xdr:from>
    <xdr:ext cx="534377" cy="259045"/>
    <xdr:sp macro="" textlink="">
      <xdr:nvSpPr>
        <xdr:cNvPr id="142" name="テキスト ボックス 141"/>
        <xdr:cNvSpPr txBox="1"/>
      </xdr:nvSpPr>
      <xdr:spPr>
        <a:xfrm>
          <a:off x="2641111" y="1007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67,468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55728</xdr:rowOff>
    </xdr:from>
    <xdr:to>
      <xdr:col>3</xdr:col>
      <xdr:colOff>3175</xdr:colOff>
      <xdr:row>58</xdr:row>
      <xdr:rowOff>157328</xdr:rowOff>
    </xdr:to>
    <xdr:sp macro="" textlink="">
      <xdr:nvSpPr>
        <xdr:cNvPr id="143" name="円/楕円 142"/>
        <xdr:cNvSpPr/>
      </xdr:nvSpPr>
      <xdr:spPr>
        <a:xfrm>
          <a:off x="1968500" y="99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148455</xdr:rowOff>
    </xdr:from>
    <xdr:ext cx="534377" cy="259045"/>
    <xdr:sp macro="" textlink="">
      <xdr:nvSpPr>
        <xdr:cNvPr id="144" name="テキスト ボックス 143"/>
        <xdr:cNvSpPr txBox="1"/>
      </xdr:nvSpPr>
      <xdr:spPr>
        <a:xfrm>
          <a:off x="1752111" y="100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41755</xdr:rowOff>
    </xdr:from>
    <xdr:to>
      <xdr:col>1</xdr:col>
      <xdr:colOff>485775</xdr:colOff>
      <xdr:row>58</xdr:row>
      <xdr:rowOff>143355</xdr:rowOff>
    </xdr:to>
    <xdr:sp macro="" textlink="">
      <xdr:nvSpPr>
        <xdr:cNvPr id="145" name="円/楕円 144"/>
        <xdr:cNvSpPr/>
      </xdr:nvSpPr>
      <xdr:spPr>
        <a:xfrm>
          <a:off x="1079500" y="998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134482</xdr:rowOff>
    </xdr:from>
    <xdr:ext cx="534377" cy="259045"/>
    <xdr:sp macro="" textlink="">
      <xdr:nvSpPr>
        <xdr:cNvPr id="146" name="テキスト ボックス 145"/>
        <xdr:cNvSpPr txBox="1"/>
      </xdr:nvSpPr>
      <xdr:spPr>
        <a:xfrm>
          <a:off x="863111" y="1007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35077</xdr:rowOff>
    </xdr:from>
    <xdr:to>
      <xdr:col>6</xdr:col>
      <xdr:colOff>511175</xdr:colOff>
      <xdr:row>77</xdr:row>
      <xdr:rowOff>45044</xdr:rowOff>
    </xdr:to>
    <xdr:cxnSp macro="">
      <xdr:nvCxnSpPr>
        <xdr:cNvPr id="176" name="直線コネクタ 175"/>
        <xdr:cNvCxnSpPr/>
      </xdr:nvCxnSpPr>
      <xdr:spPr>
        <a:xfrm>
          <a:off x="3797300" y="13236727"/>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35077</xdr:rowOff>
    </xdr:from>
    <xdr:to>
      <xdr:col>5</xdr:col>
      <xdr:colOff>358775</xdr:colOff>
      <xdr:row>77</xdr:row>
      <xdr:rowOff>112717</xdr:rowOff>
    </xdr:to>
    <xdr:cxnSp macro="">
      <xdr:nvCxnSpPr>
        <xdr:cNvPr id="179" name="直線コネクタ 178"/>
        <xdr:cNvCxnSpPr/>
      </xdr:nvCxnSpPr>
      <xdr:spPr>
        <a:xfrm flipV="1">
          <a:off x="2908300" y="13236727"/>
          <a:ext cx="889000" cy="7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112717</xdr:rowOff>
    </xdr:from>
    <xdr:to>
      <xdr:col>4</xdr:col>
      <xdr:colOff>155575</xdr:colOff>
      <xdr:row>77</xdr:row>
      <xdr:rowOff>114570</xdr:rowOff>
    </xdr:to>
    <xdr:cxnSp macro="">
      <xdr:nvCxnSpPr>
        <xdr:cNvPr id="182" name="直線コネクタ 181"/>
        <xdr:cNvCxnSpPr/>
      </xdr:nvCxnSpPr>
      <xdr:spPr>
        <a:xfrm flipV="1">
          <a:off x="2019300" y="13314367"/>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78436</xdr:rowOff>
    </xdr:from>
    <xdr:to>
      <xdr:col>2</xdr:col>
      <xdr:colOff>638175</xdr:colOff>
      <xdr:row>77</xdr:row>
      <xdr:rowOff>114570</xdr:rowOff>
    </xdr:to>
    <xdr:cxnSp macro="">
      <xdr:nvCxnSpPr>
        <xdr:cNvPr id="185" name="直線コネクタ 184"/>
        <xdr:cNvCxnSpPr/>
      </xdr:nvCxnSpPr>
      <xdr:spPr>
        <a:xfrm>
          <a:off x="1130300" y="13280086"/>
          <a:ext cx="889000" cy="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165694</xdr:rowOff>
    </xdr:from>
    <xdr:to>
      <xdr:col>6</xdr:col>
      <xdr:colOff>561975</xdr:colOff>
      <xdr:row>77</xdr:row>
      <xdr:rowOff>95844</xdr:rowOff>
    </xdr:to>
    <xdr:sp macro="" textlink="">
      <xdr:nvSpPr>
        <xdr:cNvPr id="195" name="円/楕円 194"/>
        <xdr:cNvSpPr/>
      </xdr:nvSpPr>
      <xdr:spPr>
        <a:xfrm>
          <a:off x="4584700" y="131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144121</xdr:rowOff>
    </xdr:from>
    <xdr:ext cx="599010" cy="259045"/>
    <xdr:sp macro="" textlink="">
      <xdr:nvSpPr>
        <xdr:cNvPr id="196" name="民生費該当値テキスト"/>
        <xdr:cNvSpPr txBox="1"/>
      </xdr:nvSpPr>
      <xdr:spPr>
        <a:xfrm>
          <a:off x="4686300" y="1317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155727</xdr:rowOff>
    </xdr:from>
    <xdr:to>
      <xdr:col>5</xdr:col>
      <xdr:colOff>409575</xdr:colOff>
      <xdr:row>77</xdr:row>
      <xdr:rowOff>85877</xdr:rowOff>
    </xdr:to>
    <xdr:sp macro="" textlink="">
      <xdr:nvSpPr>
        <xdr:cNvPr id="197" name="円/楕円 196"/>
        <xdr:cNvSpPr/>
      </xdr:nvSpPr>
      <xdr:spPr>
        <a:xfrm>
          <a:off x="3746500" y="131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77004</xdr:rowOff>
    </xdr:from>
    <xdr:ext cx="599010" cy="259045"/>
    <xdr:sp macro="" textlink="">
      <xdr:nvSpPr>
        <xdr:cNvPr id="198" name="テキスト ボックス 197"/>
        <xdr:cNvSpPr txBox="1"/>
      </xdr:nvSpPr>
      <xdr:spPr>
        <a:xfrm>
          <a:off x="3497794" y="1327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61917</xdr:rowOff>
    </xdr:from>
    <xdr:to>
      <xdr:col>4</xdr:col>
      <xdr:colOff>206375</xdr:colOff>
      <xdr:row>77</xdr:row>
      <xdr:rowOff>163517</xdr:rowOff>
    </xdr:to>
    <xdr:sp macro="" textlink="">
      <xdr:nvSpPr>
        <xdr:cNvPr id="199" name="円/楕円 198"/>
        <xdr:cNvSpPr/>
      </xdr:nvSpPr>
      <xdr:spPr>
        <a:xfrm>
          <a:off x="2857500" y="1326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154644</xdr:rowOff>
    </xdr:from>
    <xdr:ext cx="599010" cy="259045"/>
    <xdr:sp macro="" textlink="">
      <xdr:nvSpPr>
        <xdr:cNvPr id="200" name="テキスト ボックス 199"/>
        <xdr:cNvSpPr txBox="1"/>
      </xdr:nvSpPr>
      <xdr:spPr>
        <a:xfrm>
          <a:off x="2608794" y="1335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63770</xdr:rowOff>
    </xdr:from>
    <xdr:to>
      <xdr:col>3</xdr:col>
      <xdr:colOff>3175</xdr:colOff>
      <xdr:row>77</xdr:row>
      <xdr:rowOff>165370</xdr:rowOff>
    </xdr:to>
    <xdr:sp macro="" textlink="">
      <xdr:nvSpPr>
        <xdr:cNvPr id="201" name="円/楕円 200"/>
        <xdr:cNvSpPr/>
      </xdr:nvSpPr>
      <xdr:spPr>
        <a:xfrm>
          <a:off x="1968500" y="132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156497</xdr:rowOff>
    </xdr:from>
    <xdr:ext cx="599010" cy="259045"/>
    <xdr:sp macro="" textlink="">
      <xdr:nvSpPr>
        <xdr:cNvPr id="202" name="テキスト ボックス 201"/>
        <xdr:cNvSpPr txBox="1"/>
      </xdr:nvSpPr>
      <xdr:spPr>
        <a:xfrm>
          <a:off x="1719794" y="1335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27636</xdr:rowOff>
    </xdr:from>
    <xdr:to>
      <xdr:col>1</xdr:col>
      <xdr:colOff>485775</xdr:colOff>
      <xdr:row>77</xdr:row>
      <xdr:rowOff>129236</xdr:rowOff>
    </xdr:to>
    <xdr:sp macro="" textlink="">
      <xdr:nvSpPr>
        <xdr:cNvPr id="203" name="円/楕円 202"/>
        <xdr:cNvSpPr/>
      </xdr:nvSpPr>
      <xdr:spPr>
        <a:xfrm>
          <a:off x="1079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120363</xdr:rowOff>
    </xdr:from>
    <xdr:ext cx="599010" cy="259045"/>
    <xdr:sp macro="" textlink="">
      <xdr:nvSpPr>
        <xdr:cNvPr id="204" name="テキスト ボックス 203"/>
        <xdr:cNvSpPr txBox="1"/>
      </xdr:nvSpPr>
      <xdr:spPr>
        <a:xfrm>
          <a:off x="830794" y="1332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54857</xdr:rowOff>
    </xdr:from>
    <xdr:to>
      <xdr:col>6</xdr:col>
      <xdr:colOff>511175</xdr:colOff>
      <xdr:row>96</xdr:row>
      <xdr:rowOff>159958</xdr:rowOff>
    </xdr:to>
    <xdr:cxnSp macro="">
      <xdr:nvCxnSpPr>
        <xdr:cNvPr id="235" name="直線コネクタ 234"/>
        <xdr:cNvCxnSpPr/>
      </xdr:nvCxnSpPr>
      <xdr:spPr>
        <a:xfrm flipV="1">
          <a:off x="3797300" y="16514057"/>
          <a:ext cx="838200" cy="10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159958</xdr:rowOff>
    </xdr:from>
    <xdr:to>
      <xdr:col>5</xdr:col>
      <xdr:colOff>358775</xdr:colOff>
      <xdr:row>96</xdr:row>
      <xdr:rowOff>165390</xdr:rowOff>
    </xdr:to>
    <xdr:cxnSp macro="">
      <xdr:nvCxnSpPr>
        <xdr:cNvPr id="238" name="直線コネクタ 237"/>
        <xdr:cNvCxnSpPr/>
      </xdr:nvCxnSpPr>
      <xdr:spPr>
        <a:xfrm flipV="1">
          <a:off x="2908300" y="16619158"/>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156682</xdr:rowOff>
    </xdr:from>
    <xdr:to>
      <xdr:col>4</xdr:col>
      <xdr:colOff>155575</xdr:colOff>
      <xdr:row>96</xdr:row>
      <xdr:rowOff>165390</xdr:rowOff>
    </xdr:to>
    <xdr:cxnSp macro="">
      <xdr:nvCxnSpPr>
        <xdr:cNvPr id="241" name="直線コネクタ 240"/>
        <xdr:cNvCxnSpPr/>
      </xdr:nvCxnSpPr>
      <xdr:spPr>
        <a:xfrm>
          <a:off x="2019300" y="1661588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156682</xdr:rowOff>
    </xdr:from>
    <xdr:to>
      <xdr:col>2</xdr:col>
      <xdr:colOff>638175</xdr:colOff>
      <xdr:row>97</xdr:row>
      <xdr:rowOff>33206</xdr:rowOff>
    </xdr:to>
    <xdr:cxnSp macro="">
      <xdr:nvCxnSpPr>
        <xdr:cNvPr id="244" name="直線コネクタ 243"/>
        <xdr:cNvCxnSpPr/>
      </xdr:nvCxnSpPr>
      <xdr:spPr>
        <a:xfrm flipV="1">
          <a:off x="1130300" y="16615882"/>
          <a:ext cx="889000" cy="4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4057</xdr:rowOff>
    </xdr:from>
    <xdr:to>
      <xdr:col>6</xdr:col>
      <xdr:colOff>561975</xdr:colOff>
      <xdr:row>96</xdr:row>
      <xdr:rowOff>105657</xdr:rowOff>
    </xdr:to>
    <xdr:sp macro="" textlink="">
      <xdr:nvSpPr>
        <xdr:cNvPr id="254" name="円/楕円 253"/>
        <xdr:cNvSpPr/>
      </xdr:nvSpPr>
      <xdr:spPr>
        <a:xfrm>
          <a:off x="4584700" y="164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26934</xdr:rowOff>
    </xdr:from>
    <xdr:ext cx="534377" cy="259045"/>
    <xdr:sp macro="" textlink="">
      <xdr:nvSpPr>
        <xdr:cNvPr id="255" name="衛生費該当値テキスト"/>
        <xdr:cNvSpPr txBox="1"/>
      </xdr:nvSpPr>
      <xdr:spPr>
        <a:xfrm>
          <a:off x="4686300" y="163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109158</xdr:rowOff>
    </xdr:from>
    <xdr:to>
      <xdr:col>5</xdr:col>
      <xdr:colOff>409575</xdr:colOff>
      <xdr:row>97</xdr:row>
      <xdr:rowOff>39308</xdr:rowOff>
    </xdr:to>
    <xdr:sp macro="" textlink="">
      <xdr:nvSpPr>
        <xdr:cNvPr id="256" name="円/楕円 255"/>
        <xdr:cNvSpPr/>
      </xdr:nvSpPr>
      <xdr:spPr>
        <a:xfrm>
          <a:off x="3746500" y="165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30435</xdr:rowOff>
    </xdr:from>
    <xdr:ext cx="534377" cy="259045"/>
    <xdr:sp macro="" textlink="">
      <xdr:nvSpPr>
        <xdr:cNvPr id="257" name="テキスト ボックス 256"/>
        <xdr:cNvSpPr txBox="1"/>
      </xdr:nvSpPr>
      <xdr:spPr>
        <a:xfrm>
          <a:off x="3530111" y="166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114590</xdr:rowOff>
    </xdr:from>
    <xdr:to>
      <xdr:col>4</xdr:col>
      <xdr:colOff>206375</xdr:colOff>
      <xdr:row>97</xdr:row>
      <xdr:rowOff>44740</xdr:rowOff>
    </xdr:to>
    <xdr:sp macro="" textlink="">
      <xdr:nvSpPr>
        <xdr:cNvPr id="258" name="円/楕円 257"/>
        <xdr:cNvSpPr/>
      </xdr:nvSpPr>
      <xdr:spPr>
        <a:xfrm>
          <a:off x="2857500" y="165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35867</xdr:rowOff>
    </xdr:from>
    <xdr:ext cx="534377" cy="259045"/>
    <xdr:sp macro="" textlink="">
      <xdr:nvSpPr>
        <xdr:cNvPr id="259" name="テキスト ボックス 258"/>
        <xdr:cNvSpPr txBox="1"/>
      </xdr:nvSpPr>
      <xdr:spPr>
        <a:xfrm>
          <a:off x="2641111" y="1666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105882</xdr:rowOff>
    </xdr:from>
    <xdr:to>
      <xdr:col>3</xdr:col>
      <xdr:colOff>3175</xdr:colOff>
      <xdr:row>97</xdr:row>
      <xdr:rowOff>36032</xdr:rowOff>
    </xdr:to>
    <xdr:sp macro="" textlink="">
      <xdr:nvSpPr>
        <xdr:cNvPr id="260" name="円/楕円 259"/>
        <xdr:cNvSpPr/>
      </xdr:nvSpPr>
      <xdr:spPr>
        <a:xfrm>
          <a:off x="1968500" y="1656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27159</xdr:rowOff>
    </xdr:from>
    <xdr:ext cx="534377" cy="259045"/>
    <xdr:sp macro="" textlink="">
      <xdr:nvSpPr>
        <xdr:cNvPr id="261" name="テキスト ボックス 260"/>
        <xdr:cNvSpPr txBox="1"/>
      </xdr:nvSpPr>
      <xdr:spPr>
        <a:xfrm>
          <a:off x="1752111" y="166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153856</xdr:rowOff>
    </xdr:from>
    <xdr:to>
      <xdr:col>1</xdr:col>
      <xdr:colOff>485775</xdr:colOff>
      <xdr:row>97</xdr:row>
      <xdr:rowOff>84006</xdr:rowOff>
    </xdr:to>
    <xdr:sp macro="" textlink="">
      <xdr:nvSpPr>
        <xdr:cNvPr id="262" name="円/楕円 261"/>
        <xdr:cNvSpPr/>
      </xdr:nvSpPr>
      <xdr:spPr>
        <a:xfrm>
          <a:off x="1079500" y="1661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75133</xdr:rowOff>
    </xdr:from>
    <xdr:ext cx="534377" cy="259045"/>
    <xdr:sp macro="" textlink="">
      <xdr:nvSpPr>
        <xdr:cNvPr id="263" name="テキスト ボックス 262"/>
        <xdr:cNvSpPr txBox="1"/>
      </xdr:nvSpPr>
      <xdr:spPr>
        <a:xfrm>
          <a:off x="863111" y="167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68707</xdr:rowOff>
    </xdr:from>
    <xdr:to>
      <xdr:col>15</xdr:col>
      <xdr:colOff>180975</xdr:colOff>
      <xdr:row>38</xdr:row>
      <xdr:rowOff>70612</xdr:rowOff>
    </xdr:to>
    <xdr:cxnSp macro="">
      <xdr:nvCxnSpPr>
        <xdr:cNvPr id="292" name="直線コネクタ 291"/>
        <xdr:cNvCxnSpPr/>
      </xdr:nvCxnSpPr>
      <xdr:spPr>
        <a:xfrm flipV="1">
          <a:off x="9639300" y="658380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70612</xdr:rowOff>
    </xdr:from>
    <xdr:to>
      <xdr:col>14</xdr:col>
      <xdr:colOff>28575</xdr:colOff>
      <xdr:row>38</xdr:row>
      <xdr:rowOff>80137</xdr:rowOff>
    </xdr:to>
    <xdr:cxnSp macro="">
      <xdr:nvCxnSpPr>
        <xdr:cNvPr id="295" name="直線コネクタ 294"/>
        <xdr:cNvCxnSpPr/>
      </xdr:nvCxnSpPr>
      <xdr:spPr>
        <a:xfrm flipV="1">
          <a:off x="8750300" y="658571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49403</xdr:rowOff>
    </xdr:from>
    <xdr:to>
      <xdr:col>12</xdr:col>
      <xdr:colOff>511175</xdr:colOff>
      <xdr:row>38</xdr:row>
      <xdr:rowOff>80137</xdr:rowOff>
    </xdr:to>
    <xdr:cxnSp macro="">
      <xdr:nvCxnSpPr>
        <xdr:cNvPr id="298" name="直線コネクタ 297"/>
        <xdr:cNvCxnSpPr/>
      </xdr:nvCxnSpPr>
      <xdr:spPr>
        <a:xfrm>
          <a:off x="7861300" y="6564503"/>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49403</xdr:rowOff>
    </xdr:from>
    <xdr:to>
      <xdr:col>11</xdr:col>
      <xdr:colOff>307975</xdr:colOff>
      <xdr:row>38</xdr:row>
      <xdr:rowOff>73533</xdr:rowOff>
    </xdr:to>
    <xdr:cxnSp macro="">
      <xdr:nvCxnSpPr>
        <xdr:cNvPr id="301" name="直線コネクタ 300"/>
        <xdr:cNvCxnSpPr/>
      </xdr:nvCxnSpPr>
      <xdr:spPr>
        <a:xfrm flipV="1">
          <a:off x="6972300" y="656450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17907</xdr:rowOff>
    </xdr:from>
    <xdr:to>
      <xdr:col>15</xdr:col>
      <xdr:colOff>231775</xdr:colOff>
      <xdr:row>38</xdr:row>
      <xdr:rowOff>119507</xdr:rowOff>
    </xdr:to>
    <xdr:sp macro="" textlink="">
      <xdr:nvSpPr>
        <xdr:cNvPr id="311" name="円/楕円 310"/>
        <xdr:cNvSpPr/>
      </xdr:nvSpPr>
      <xdr:spPr>
        <a:xfrm>
          <a:off x="10426700" y="65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40784</xdr:rowOff>
    </xdr:from>
    <xdr:ext cx="469744" cy="259045"/>
    <xdr:sp macro="" textlink="">
      <xdr:nvSpPr>
        <xdr:cNvPr id="312" name="労働費該当値テキスト"/>
        <xdr:cNvSpPr txBox="1"/>
      </xdr:nvSpPr>
      <xdr:spPr>
        <a:xfrm>
          <a:off x="10528300" y="63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19812</xdr:rowOff>
    </xdr:from>
    <xdr:to>
      <xdr:col>14</xdr:col>
      <xdr:colOff>79375</xdr:colOff>
      <xdr:row>38</xdr:row>
      <xdr:rowOff>121412</xdr:rowOff>
    </xdr:to>
    <xdr:sp macro="" textlink="">
      <xdr:nvSpPr>
        <xdr:cNvPr id="313" name="円/楕円 312"/>
        <xdr:cNvSpPr/>
      </xdr:nvSpPr>
      <xdr:spPr>
        <a:xfrm>
          <a:off x="9588500" y="65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112539</xdr:rowOff>
    </xdr:from>
    <xdr:ext cx="469744" cy="259045"/>
    <xdr:sp macro="" textlink="">
      <xdr:nvSpPr>
        <xdr:cNvPr id="314" name="テキスト ボックス 313"/>
        <xdr:cNvSpPr txBox="1"/>
      </xdr:nvSpPr>
      <xdr:spPr>
        <a:xfrm>
          <a:off x="9404427" y="662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29337</xdr:rowOff>
    </xdr:from>
    <xdr:to>
      <xdr:col>12</xdr:col>
      <xdr:colOff>561975</xdr:colOff>
      <xdr:row>38</xdr:row>
      <xdr:rowOff>130937</xdr:rowOff>
    </xdr:to>
    <xdr:sp macro="" textlink="">
      <xdr:nvSpPr>
        <xdr:cNvPr id="315" name="円/楕円 314"/>
        <xdr:cNvSpPr/>
      </xdr:nvSpPr>
      <xdr:spPr>
        <a:xfrm>
          <a:off x="8699500" y="65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122064</xdr:rowOff>
    </xdr:from>
    <xdr:ext cx="469744" cy="259045"/>
    <xdr:sp macro="" textlink="">
      <xdr:nvSpPr>
        <xdr:cNvPr id="316" name="テキスト ボックス 315"/>
        <xdr:cNvSpPr txBox="1"/>
      </xdr:nvSpPr>
      <xdr:spPr>
        <a:xfrm>
          <a:off x="8515427" y="66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170053</xdr:rowOff>
    </xdr:from>
    <xdr:to>
      <xdr:col>11</xdr:col>
      <xdr:colOff>358775</xdr:colOff>
      <xdr:row>38</xdr:row>
      <xdr:rowOff>100203</xdr:rowOff>
    </xdr:to>
    <xdr:sp macro="" textlink="">
      <xdr:nvSpPr>
        <xdr:cNvPr id="317" name="円/楕円 316"/>
        <xdr:cNvSpPr/>
      </xdr:nvSpPr>
      <xdr:spPr>
        <a:xfrm>
          <a:off x="7810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91330</xdr:rowOff>
    </xdr:from>
    <xdr:ext cx="469744" cy="259045"/>
    <xdr:sp macro="" textlink="">
      <xdr:nvSpPr>
        <xdr:cNvPr id="318" name="テキスト ボックス 317"/>
        <xdr:cNvSpPr txBox="1"/>
      </xdr:nvSpPr>
      <xdr:spPr>
        <a:xfrm>
          <a:off x="7626427"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22733</xdr:rowOff>
    </xdr:from>
    <xdr:to>
      <xdr:col>10</xdr:col>
      <xdr:colOff>155575</xdr:colOff>
      <xdr:row>38</xdr:row>
      <xdr:rowOff>124333</xdr:rowOff>
    </xdr:to>
    <xdr:sp macro="" textlink="">
      <xdr:nvSpPr>
        <xdr:cNvPr id="319" name="円/楕円 318"/>
        <xdr:cNvSpPr/>
      </xdr:nvSpPr>
      <xdr:spPr>
        <a:xfrm>
          <a:off x="6921500" y="65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115460</xdr:rowOff>
    </xdr:from>
    <xdr:ext cx="469744" cy="259045"/>
    <xdr:sp macro="" textlink="">
      <xdr:nvSpPr>
        <xdr:cNvPr id="320" name="テキスト ボックス 319"/>
        <xdr:cNvSpPr txBox="1"/>
      </xdr:nvSpPr>
      <xdr:spPr>
        <a:xfrm>
          <a:off x="6737427" y="66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135558</xdr:rowOff>
    </xdr:from>
    <xdr:to>
      <xdr:col>15</xdr:col>
      <xdr:colOff>180975</xdr:colOff>
      <xdr:row>57</xdr:row>
      <xdr:rowOff>91182</xdr:rowOff>
    </xdr:to>
    <xdr:cxnSp macro="">
      <xdr:nvCxnSpPr>
        <xdr:cNvPr id="347" name="直線コネクタ 346"/>
        <xdr:cNvCxnSpPr/>
      </xdr:nvCxnSpPr>
      <xdr:spPr>
        <a:xfrm flipV="1">
          <a:off x="9639300" y="9565308"/>
          <a:ext cx="838200" cy="29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91182</xdr:rowOff>
    </xdr:from>
    <xdr:to>
      <xdr:col>14</xdr:col>
      <xdr:colOff>28575</xdr:colOff>
      <xdr:row>57</xdr:row>
      <xdr:rowOff>117014</xdr:rowOff>
    </xdr:to>
    <xdr:cxnSp macro="">
      <xdr:nvCxnSpPr>
        <xdr:cNvPr id="350" name="直線コネクタ 349"/>
        <xdr:cNvCxnSpPr/>
      </xdr:nvCxnSpPr>
      <xdr:spPr>
        <a:xfrm flipV="1">
          <a:off x="8750300" y="9863832"/>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117014</xdr:rowOff>
    </xdr:from>
    <xdr:to>
      <xdr:col>12</xdr:col>
      <xdr:colOff>511175</xdr:colOff>
      <xdr:row>57</xdr:row>
      <xdr:rowOff>146668</xdr:rowOff>
    </xdr:to>
    <xdr:cxnSp macro="">
      <xdr:nvCxnSpPr>
        <xdr:cNvPr id="353" name="直線コネクタ 352"/>
        <xdr:cNvCxnSpPr/>
      </xdr:nvCxnSpPr>
      <xdr:spPr>
        <a:xfrm flipV="1">
          <a:off x="7861300" y="9889664"/>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146668</xdr:rowOff>
    </xdr:from>
    <xdr:to>
      <xdr:col>11</xdr:col>
      <xdr:colOff>307975</xdr:colOff>
      <xdr:row>57</xdr:row>
      <xdr:rowOff>155218</xdr:rowOff>
    </xdr:to>
    <xdr:cxnSp macro="">
      <xdr:nvCxnSpPr>
        <xdr:cNvPr id="356" name="直線コネクタ 355"/>
        <xdr:cNvCxnSpPr/>
      </xdr:nvCxnSpPr>
      <xdr:spPr>
        <a:xfrm flipV="1">
          <a:off x="6972300" y="9919318"/>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84758</xdr:rowOff>
    </xdr:from>
    <xdr:to>
      <xdr:col>15</xdr:col>
      <xdr:colOff>231775</xdr:colOff>
      <xdr:row>56</xdr:row>
      <xdr:rowOff>14908</xdr:rowOff>
    </xdr:to>
    <xdr:sp macro="" textlink="">
      <xdr:nvSpPr>
        <xdr:cNvPr id="366" name="円/楕円 365"/>
        <xdr:cNvSpPr/>
      </xdr:nvSpPr>
      <xdr:spPr>
        <a:xfrm>
          <a:off x="10426700" y="95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107635</xdr:rowOff>
    </xdr:from>
    <xdr:ext cx="534377" cy="259045"/>
    <xdr:sp macro="" textlink="">
      <xdr:nvSpPr>
        <xdr:cNvPr id="367" name="農林水産業費該当値テキスト"/>
        <xdr:cNvSpPr txBox="1"/>
      </xdr:nvSpPr>
      <xdr:spPr>
        <a:xfrm>
          <a:off x="10528300" y="9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40382</xdr:rowOff>
    </xdr:from>
    <xdr:to>
      <xdr:col>14</xdr:col>
      <xdr:colOff>79375</xdr:colOff>
      <xdr:row>57</xdr:row>
      <xdr:rowOff>141982</xdr:rowOff>
    </xdr:to>
    <xdr:sp macro="" textlink="">
      <xdr:nvSpPr>
        <xdr:cNvPr id="368" name="円/楕円 367"/>
        <xdr:cNvSpPr/>
      </xdr:nvSpPr>
      <xdr:spPr>
        <a:xfrm>
          <a:off x="9588500" y="98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133109</xdr:rowOff>
    </xdr:from>
    <xdr:ext cx="534377" cy="259045"/>
    <xdr:sp macro="" textlink="">
      <xdr:nvSpPr>
        <xdr:cNvPr id="369" name="テキスト ボックス 368"/>
        <xdr:cNvSpPr txBox="1"/>
      </xdr:nvSpPr>
      <xdr:spPr>
        <a:xfrm>
          <a:off x="9372111" y="990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66214</xdr:rowOff>
    </xdr:from>
    <xdr:to>
      <xdr:col>12</xdr:col>
      <xdr:colOff>561975</xdr:colOff>
      <xdr:row>57</xdr:row>
      <xdr:rowOff>167814</xdr:rowOff>
    </xdr:to>
    <xdr:sp macro="" textlink="">
      <xdr:nvSpPr>
        <xdr:cNvPr id="370" name="円/楕円 369"/>
        <xdr:cNvSpPr/>
      </xdr:nvSpPr>
      <xdr:spPr>
        <a:xfrm>
          <a:off x="8699500" y="983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158941</xdr:rowOff>
    </xdr:from>
    <xdr:ext cx="534377" cy="259045"/>
    <xdr:sp macro="" textlink="">
      <xdr:nvSpPr>
        <xdr:cNvPr id="371" name="テキスト ボックス 370"/>
        <xdr:cNvSpPr txBox="1"/>
      </xdr:nvSpPr>
      <xdr:spPr>
        <a:xfrm>
          <a:off x="8483111" y="993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95868</xdr:rowOff>
    </xdr:from>
    <xdr:to>
      <xdr:col>11</xdr:col>
      <xdr:colOff>358775</xdr:colOff>
      <xdr:row>58</xdr:row>
      <xdr:rowOff>26018</xdr:rowOff>
    </xdr:to>
    <xdr:sp macro="" textlink="">
      <xdr:nvSpPr>
        <xdr:cNvPr id="372" name="円/楕円 371"/>
        <xdr:cNvSpPr/>
      </xdr:nvSpPr>
      <xdr:spPr>
        <a:xfrm>
          <a:off x="7810500" y="98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17145</xdr:rowOff>
    </xdr:from>
    <xdr:ext cx="534377" cy="259045"/>
    <xdr:sp macro="" textlink="">
      <xdr:nvSpPr>
        <xdr:cNvPr id="373" name="テキスト ボックス 372"/>
        <xdr:cNvSpPr txBox="1"/>
      </xdr:nvSpPr>
      <xdr:spPr>
        <a:xfrm>
          <a:off x="7594111" y="996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104418</xdr:rowOff>
    </xdr:from>
    <xdr:to>
      <xdr:col>10</xdr:col>
      <xdr:colOff>155575</xdr:colOff>
      <xdr:row>58</xdr:row>
      <xdr:rowOff>34568</xdr:rowOff>
    </xdr:to>
    <xdr:sp macro="" textlink="">
      <xdr:nvSpPr>
        <xdr:cNvPr id="374" name="円/楕円 373"/>
        <xdr:cNvSpPr/>
      </xdr:nvSpPr>
      <xdr:spPr>
        <a:xfrm>
          <a:off x="6921500" y="98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25695</xdr:rowOff>
    </xdr:from>
    <xdr:ext cx="534377" cy="259045"/>
    <xdr:sp macro="" textlink="">
      <xdr:nvSpPr>
        <xdr:cNvPr id="375" name="テキスト ボックス 374"/>
        <xdr:cNvSpPr txBox="1"/>
      </xdr:nvSpPr>
      <xdr:spPr>
        <a:xfrm>
          <a:off x="6705111" y="996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82893</xdr:rowOff>
    </xdr:from>
    <xdr:to>
      <xdr:col>15</xdr:col>
      <xdr:colOff>180975</xdr:colOff>
      <xdr:row>78</xdr:row>
      <xdr:rowOff>108806</xdr:rowOff>
    </xdr:to>
    <xdr:cxnSp macro="">
      <xdr:nvCxnSpPr>
        <xdr:cNvPr id="406" name="直線コネクタ 405"/>
        <xdr:cNvCxnSpPr/>
      </xdr:nvCxnSpPr>
      <xdr:spPr>
        <a:xfrm flipV="1">
          <a:off x="9639300" y="13455993"/>
          <a:ext cx="8382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108806</xdr:rowOff>
    </xdr:from>
    <xdr:to>
      <xdr:col>14</xdr:col>
      <xdr:colOff>28575</xdr:colOff>
      <xdr:row>78</xdr:row>
      <xdr:rowOff>109150</xdr:rowOff>
    </xdr:to>
    <xdr:cxnSp macro="">
      <xdr:nvCxnSpPr>
        <xdr:cNvPr id="409" name="直線コネクタ 408"/>
        <xdr:cNvCxnSpPr/>
      </xdr:nvCxnSpPr>
      <xdr:spPr>
        <a:xfrm flipV="1">
          <a:off x="8750300" y="13481906"/>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109150</xdr:rowOff>
    </xdr:from>
    <xdr:to>
      <xdr:col>12</xdr:col>
      <xdr:colOff>511175</xdr:colOff>
      <xdr:row>78</xdr:row>
      <xdr:rowOff>113117</xdr:rowOff>
    </xdr:to>
    <xdr:cxnSp macro="">
      <xdr:nvCxnSpPr>
        <xdr:cNvPr id="412" name="直線コネクタ 411"/>
        <xdr:cNvCxnSpPr/>
      </xdr:nvCxnSpPr>
      <xdr:spPr>
        <a:xfrm flipV="1">
          <a:off x="7861300" y="13482250"/>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113117</xdr:rowOff>
    </xdr:from>
    <xdr:to>
      <xdr:col>11</xdr:col>
      <xdr:colOff>307975</xdr:colOff>
      <xdr:row>78</xdr:row>
      <xdr:rowOff>132711</xdr:rowOff>
    </xdr:to>
    <xdr:cxnSp macro="">
      <xdr:nvCxnSpPr>
        <xdr:cNvPr id="415" name="直線コネクタ 414"/>
        <xdr:cNvCxnSpPr/>
      </xdr:nvCxnSpPr>
      <xdr:spPr>
        <a:xfrm flipV="1">
          <a:off x="6972300" y="134862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32093</xdr:rowOff>
    </xdr:from>
    <xdr:to>
      <xdr:col>15</xdr:col>
      <xdr:colOff>231775</xdr:colOff>
      <xdr:row>78</xdr:row>
      <xdr:rowOff>133693</xdr:rowOff>
    </xdr:to>
    <xdr:sp macro="" textlink="">
      <xdr:nvSpPr>
        <xdr:cNvPr id="425" name="円/楕円 424"/>
        <xdr:cNvSpPr/>
      </xdr:nvSpPr>
      <xdr:spPr>
        <a:xfrm>
          <a:off x="10426700" y="134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10520</xdr:rowOff>
    </xdr:from>
    <xdr:ext cx="534377" cy="259045"/>
    <xdr:sp macro="" textlink="">
      <xdr:nvSpPr>
        <xdr:cNvPr id="426" name="商工費該当値テキスト"/>
        <xdr:cNvSpPr txBox="1"/>
      </xdr:nvSpPr>
      <xdr:spPr>
        <a:xfrm>
          <a:off x="10528300" y="1338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58006</xdr:rowOff>
    </xdr:from>
    <xdr:to>
      <xdr:col>14</xdr:col>
      <xdr:colOff>79375</xdr:colOff>
      <xdr:row>78</xdr:row>
      <xdr:rowOff>159606</xdr:rowOff>
    </xdr:to>
    <xdr:sp macro="" textlink="">
      <xdr:nvSpPr>
        <xdr:cNvPr id="427" name="円/楕円 426"/>
        <xdr:cNvSpPr/>
      </xdr:nvSpPr>
      <xdr:spPr>
        <a:xfrm>
          <a:off x="9588500" y="134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150733</xdr:rowOff>
    </xdr:from>
    <xdr:ext cx="469744" cy="259045"/>
    <xdr:sp macro="" textlink="">
      <xdr:nvSpPr>
        <xdr:cNvPr id="428" name="テキスト ボックス 427"/>
        <xdr:cNvSpPr txBox="1"/>
      </xdr:nvSpPr>
      <xdr:spPr>
        <a:xfrm>
          <a:off x="9404427" y="1352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58350</xdr:rowOff>
    </xdr:from>
    <xdr:to>
      <xdr:col>12</xdr:col>
      <xdr:colOff>561975</xdr:colOff>
      <xdr:row>78</xdr:row>
      <xdr:rowOff>159950</xdr:rowOff>
    </xdr:to>
    <xdr:sp macro="" textlink="">
      <xdr:nvSpPr>
        <xdr:cNvPr id="429" name="円/楕円 428"/>
        <xdr:cNvSpPr/>
      </xdr:nvSpPr>
      <xdr:spPr>
        <a:xfrm>
          <a:off x="8699500" y="134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151077</xdr:rowOff>
    </xdr:from>
    <xdr:ext cx="469744" cy="259045"/>
    <xdr:sp macro="" textlink="">
      <xdr:nvSpPr>
        <xdr:cNvPr id="430" name="テキスト ボックス 429"/>
        <xdr:cNvSpPr txBox="1"/>
      </xdr:nvSpPr>
      <xdr:spPr>
        <a:xfrm>
          <a:off x="8515427" y="135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62317</xdr:rowOff>
    </xdr:from>
    <xdr:to>
      <xdr:col>11</xdr:col>
      <xdr:colOff>358775</xdr:colOff>
      <xdr:row>78</xdr:row>
      <xdr:rowOff>163917</xdr:rowOff>
    </xdr:to>
    <xdr:sp macro="" textlink="">
      <xdr:nvSpPr>
        <xdr:cNvPr id="431" name="円/楕円 430"/>
        <xdr:cNvSpPr/>
      </xdr:nvSpPr>
      <xdr:spPr>
        <a:xfrm>
          <a:off x="7810500" y="134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155044</xdr:rowOff>
    </xdr:from>
    <xdr:ext cx="469744" cy="259045"/>
    <xdr:sp macro="" textlink="">
      <xdr:nvSpPr>
        <xdr:cNvPr id="432" name="テキスト ボックス 431"/>
        <xdr:cNvSpPr txBox="1"/>
      </xdr:nvSpPr>
      <xdr:spPr>
        <a:xfrm>
          <a:off x="7626427" y="1352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81911</xdr:rowOff>
    </xdr:from>
    <xdr:to>
      <xdr:col>10</xdr:col>
      <xdr:colOff>155575</xdr:colOff>
      <xdr:row>79</xdr:row>
      <xdr:rowOff>12061</xdr:rowOff>
    </xdr:to>
    <xdr:sp macro="" textlink="">
      <xdr:nvSpPr>
        <xdr:cNvPr id="433" name="円/楕円 432"/>
        <xdr:cNvSpPr/>
      </xdr:nvSpPr>
      <xdr:spPr>
        <a:xfrm>
          <a:off x="6921500" y="134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3188</xdr:rowOff>
    </xdr:from>
    <xdr:ext cx="469744" cy="259045"/>
    <xdr:sp macro="" textlink="">
      <xdr:nvSpPr>
        <xdr:cNvPr id="434" name="テキスト ボックス 433"/>
        <xdr:cNvSpPr txBox="1"/>
      </xdr:nvSpPr>
      <xdr:spPr>
        <a:xfrm>
          <a:off x="6737427" y="1354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74233</xdr:rowOff>
    </xdr:from>
    <xdr:to>
      <xdr:col>15</xdr:col>
      <xdr:colOff>180975</xdr:colOff>
      <xdr:row>98</xdr:row>
      <xdr:rowOff>87685</xdr:rowOff>
    </xdr:to>
    <xdr:cxnSp macro="">
      <xdr:nvCxnSpPr>
        <xdr:cNvPr id="461" name="直線コネクタ 460"/>
        <xdr:cNvCxnSpPr/>
      </xdr:nvCxnSpPr>
      <xdr:spPr>
        <a:xfrm flipV="1">
          <a:off x="9639300" y="16876333"/>
          <a:ext cx="838200" cy="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87685</xdr:rowOff>
    </xdr:from>
    <xdr:to>
      <xdr:col>14</xdr:col>
      <xdr:colOff>28575</xdr:colOff>
      <xdr:row>98</xdr:row>
      <xdr:rowOff>90413</xdr:rowOff>
    </xdr:to>
    <xdr:cxnSp macro="">
      <xdr:nvCxnSpPr>
        <xdr:cNvPr id="464" name="直線コネクタ 463"/>
        <xdr:cNvCxnSpPr/>
      </xdr:nvCxnSpPr>
      <xdr:spPr>
        <a:xfrm flipV="1">
          <a:off x="8750300" y="16889785"/>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89269</xdr:rowOff>
    </xdr:from>
    <xdr:to>
      <xdr:col>12</xdr:col>
      <xdr:colOff>511175</xdr:colOff>
      <xdr:row>98</xdr:row>
      <xdr:rowOff>90413</xdr:rowOff>
    </xdr:to>
    <xdr:cxnSp macro="">
      <xdr:nvCxnSpPr>
        <xdr:cNvPr id="467" name="直線コネクタ 466"/>
        <xdr:cNvCxnSpPr/>
      </xdr:nvCxnSpPr>
      <xdr:spPr>
        <a:xfrm>
          <a:off x="7861300" y="1689136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89269</xdr:rowOff>
    </xdr:from>
    <xdr:to>
      <xdr:col>11</xdr:col>
      <xdr:colOff>307975</xdr:colOff>
      <xdr:row>98</xdr:row>
      <xdr:rowOff>91408</xdr:rowOff>
    </xdr:to>
    <xdr:cxnSp macro="">
      <xdr:nvCxnSpPr>
        <xdr:cNvPr id="470" name="直線コネクタ 469"/>
        <xdr:cNvCxnSpPr/>
      </xdr:nvCxnSpPr>
      <xdr:spPr>
        <a:xfrm flipV="1">
          <a:off x="6972300" y="16891369"/>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23433</xdr:rowOff>
    </xdr:from>
    <xdr:to>
      <xdr:col>15</xdr:col>
      <xdr:colOff>231775</xdr:colOff>
      <xdr:row>98</xdr:row>
      <xdr:rowOff>125033</xdr:rowOff>
    </xdr:to>
    <xdr:sp macro="" textlink="">
      <xdr:nvSpPr>
        <xdr:cNvPr id="480" name="円/楕円 479"/>
        <xdr:cNvSpPr/>
      </xdr:nvSpPr>
      <xdr:spPr>
        <a:xfrm>
          <a:off x="10426700" y="1682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154260</xdr:rowOff>
    </xdr:from>
    <xdr:ext cx="534377" cy="259045"/>
    <xdr:sp macro="" textlink="">
      <xdr:nvSpPr>
        <xdr:cNvPr id="481" name="土木費該当値テキスト"/>
        <xdr:cNvSpPr txBox="1"/>
      </xdr:nvSpPr>
      <xdr:spPr>
        <a:xfrm>
          <a:off x="10528300" y="1661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36885</xdr:rowOff>
    </xdr:from>
    <xdr:to>
      <xdr:col>14</xdr:col>
      <xdr:colOff>79375</xdr:colOff>
      <xdr:row>98</xdr:row>
      <xdr:rowOff>138485</xdr:rowOff>
    </xdr:to>
    <xdr:sp macro="" textlink="">
      <xdr:nvSpPr>
        <xdr:cNvPr id="482" name="円/楕円 481"/>
        <xdr:cNvSpPr/>
      </xdr:nvSpPr>
      <xdr:spPr>
        <a:xfrm>
          <a:off x="9588500" y="168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129612</xdr:rowOff>
    </xdr:from>
    <xdr:ext cx="534377" cy="259045"/>
    <xdr:sp macro="" textlink="">
      <xdr:nvSpPr>
        <xdr:cNvPr id="483" name="テキスト ボックス 482"/>
        <xdr:cNvSpPr txBox="1"/>
      </xdr:nvSpPr>
      <xdr:spPr>
        <a:xfrm>
          <a:off x="9372111" y="1693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39613</xdr:rowOff>
    </xdr:from>
    <xdr:to>
      <xdr:col>12</xdr:col>
      <xdr:colOff>561975</xdr:colOff>
      <xdr:row>98</xdr:row>
      <xdr:rowOff>141213</xdr:rowOff>
    </xdr:to>
    <xdr:sp macro="" textlink="">
      <xdr:nvSpPr>
        <xdr:cNvPr id="484" name="円/楕円 483"/>
        <xdr:cNvSpPr/>
      </xdr:nvSpPr>
      <xdr:spPr>
        <a:xfrm>
          <a:off x="8699500" y="168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132340</xdr:rowOff>
    </xdr:from>
    <xdr:ext cx="534377" cy="259045"/>
    <xdr:sp macro="" textlink="">
      <xdr:nvSpPr>
        <xdr:cNvPr id="485" name="テキスト ボックス 484"/>
        <xdr:cNvSpPr txBox="1"/>
      </xdr:nvSpPr>
      <xdr:spPr>
        <a:xfrm>
          <a:off x="8483111" y="169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38469</xdr:rowOff>
    </xdr:from>
    <xdr:to>
      <xdr:col>11</xdr:col>
      <xdr:colOff>358775</xdr:colOff>
      <xdr:row>98</xdr:row>
      <xdr:rowOff>140069</xdr:rowOff>
    </xdr:to>
    <xdr:sp macro="" textlink="">
      <xdr:nvSpPr>
        <xdr:cNvPr id="486" name="円/楕円 485"/>
        <xdr:cNvSpPr/>
      </xdr:nvSpPr>
      <xdr:spPr>
        <a:xfrm>
          <a:off x="7810500" y="168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156596</xdr:rowOff>
    </xdr:from>
    <xdr:ext cx="534377" cy="259045"/>
    <xdr:sp macro="" textlink="">
      <xdr:nvSpPr>
        <xdr:cNvPr id="487" name="テキスト ボックス 486"/>
        <xdr:cNvSpPr txBox="1"/>
      </xdr:nvSpPr>
      <xdr:spPr>
        <a:xfrm>
          <a:off x="7594111" y="16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40608</xdr:rowOff>
    </xdr:from>
    <xdr:to>
      <xdr:col>10</xdr:col>
      <xdr:colOff>155575</xdr:colOff>
      <xdr:row>98</xdr:row>
      <xdr:rowOff>142208</xdr:rowOff>
    </xdr:to>
    <xdr:sp macro="" textlink="">
      <xdr:nvSpPr>
        <xdr:cNvPr id="488" name="円/楕円 487"/>
        <xdr:cNvSpPr/>
      </xdr:nvSpPr>
      <xdr:spPr>
        <a:xfrm>
          <a:off x="6921500" y="168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158735</xdr:rowOff>
    </xdr:from>
    <xdr:ext cx="534377" cy="259045"/>
    <xdr:sp macro="" textlink="">
      <xdr:nvSpPr>
        <xdr:cNvPr id="489" name="テキスト ボックス 488"/>
        <xdr:cNvSpPr txBox="1"/>
      </xdr:nvSpPr>
      <xdr:spPr>
        <a:xfrm>
          <a:off x="6705111" y="1661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115436</xdr:rowOff>
    </xdr:from>
    <xdr:to>
      <xdr:col>23</xdr:col>
      <xdr:colOff>517525</xdr:colOff>
      <xdr:row>37</xdr:row>
      <xdr:rowOff>145888</xdr:rowOff>
    </xdr:to>
    <xdr:cxnSp macro="">
      <xdr:nvCxnSpPr>
        <xdr:cNvPr id="520" name="直線コネクタ 519"/>
        <xdr:cNvCxnSpPr/>
      </xdr:nvCxnSpPr>
      <xdr:spPr>
        <a:xfrm flipV="1">
          <a:off x="15481300" y="6459086"/>
          <a:ext cx="838200" cy="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101475</xdr:rowOff>
    </xdr:from>
    <xdr:to>
      <xdr:col>22</xdr:col>
      <xdr:colOff>365125</xdr:colOff>
      <xdr:row>37</xdr:row>
      <xdr:rowOff>145888</xdr:rowOff>
    </xdr:to>
    <xdr:cxnSp macro="">
      <xdr:nvCxnSpPr>
        <xdr:cNvPr id="523" name="直線コネクタ 522"/>
        <xdr:cNvCxnSpPr/>
      </xdr:nvCxnSpPr>
      <xdr:spPr>
        <a:xfrm>
          <a:off x="14592300" y="6445125"/>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101475</xdr:rowOff>
    </xdr:from>
    <xdr:to>
      <xdr:col>21</xdr:col>
      <xdr:colOff>161925</xdr:colOff>
      <xdr:row>37</xdr:row>
      <xdr:rowOff>128041</xdr:rowOff>
    </xdr:to>
    <xdr:cxnSp macro="">
      <xdr:nvCxnSpPr>
        <xdr:cNvPr id="526" name="直線コネクタ 525"/>
        <xdr:cNvCxnSpPr/>
      </xdr:nvCxnSpPr>
      <xdr:spPr>
        <a:xfrm flipV="1">
          <a:off x="13703300" y="6445125"/>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124727</xdr:rowOff>
    </xdr:from>
    <xdr:to>
      <xdr:col>19</xdr:col>
      <xdr:colOff>644525</xdr:colOff>
      <xdr:row>37</xdr:row>
      <xdr:rowOff>128041</xdr:rowOff>
    </xdr:to>
    <xdr:cxnSp macro="">
      <xdr:nvCxnSpPr>
        <xdr:cNvPr id="529" name="直線コネクタ 528"/>
        <xdr:cNvCxnSpPr/>
      </xdr:nvCxnSpPr>
      <xdr:spPr>
        <a:xfrm>
          <a:off x="12814300" y="646837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64636</xdr:rowOff>
    </xdr:from>
    <xdr:to>
      <xdr:col>23</xdr:col>
      <xdr:colOff>568325</xdr:colOff>
      <xdr:row>37</xdr:row>
      <xdr:rowOff>166236</xdr:rowOff>
    </xdr:to>
    <xdr:sp macro="" textlink="">
      <xdr:nvSpPr>
        <xdr:cNvPr id="539" name="円/楕円 538"/>
        <xdr:cNvSpPr/>
      </xdr:nvSpPr>
      <xdr:spPr>
        <a:xfrm>
          <a:off x="16268700" y="64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43063</xdr:rowOff>
    </xdr:from>
    <xdr:ext cx="534377" cy="259045"/>
    <xdr:sp macro="" textlink="">
      <xdr:nvSpPr>
        <xdr:cNvPr id="540" name="消防費該当値テキスト"/>
        <xdr:cNvSpPr txBox="1"/>
      </xdr:nvSpPr>
      <xdr:spPr>
        <a:xfrm>
          <a:off x="16370300" y="63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19,986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95088</xdr:rowOff>
    </xdr:from>
    <xdr:to>
      <xdr:col>22</xdr:col>
      <xdr:colOff>415925</xdr:colOff>
      <xdr:row>38</xdr:row>
      <xdr:rowOff>25239</xdr:rowOff>
    </xdr:to>
    <xdr:sp macro="" textlink="">
      <xdr:nvSpPr>
        <xdr:cNvPr id="541" name="円/楕円 540"/>
        <xdr:cNvSpPr/>
      </xdr:nvSpPr>
      <xdr:spPr>
        <a:xfrm>
          <a:off x="15430500" y="6438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16366</xdr:rowOff>
    </xdr:from>
    <xdr:ext cx="534377" cy="259045"/>
    <xdr:sp macro="" textlink="">
      <xdr:nvSpPr>
        <xdr:cNvPr id="542" name="テキスト ボックス 541"/>
        <xdr:cNvSpPr txBox="1"/>
      </xdr:nvSpPr>
      <xdr:spPr>
        <a:xfrm>
          <a:off x="15214111" y="653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50675</xdr:rowOff>
    </xdr:from>
    <xdr:to>
      <xdr:col>21</xdr:col>
      <xdr:colOff>212725</xdr:colOff>
      <xdr:row>37</xdr:row>
      <xdr:rowOff>152275</xdr:rowOff>
    </xdr:to>
    <xdr:sp macro="" textlink="">
      <xdr:nvSpPr>
        <xdr:cNvPr id="543" name="円/楕円 542"/>
        <xdr:cNvSpPr/>
      </xdr:nvSpPr>
      <xdr:spPr>
        <a:xfrm>
          <a:off x="14541500" y="6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143402</xdr:rowOff>
    </xdr:from>
    <xdr:ext cx="534377" cy="259045"/>
    <xdr:sp macro="" textlink="">
      <xdr:nvSpPr>
        <xdr:cNvPr id="544" name="テキスト ボックス 543"/>
        <xdr:cNvSpPr txBox="1"/>
      </xdr:nvSpPr>
      <xdr:spPr>
        <a:xfrm>
          <a:off x="14325111" y="64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77241</xdr:rowOff>
    </xdr:from>
    <xdr:to>
      <xdr:col>20</xdr:col>
      <xdr:colOff>9525</xdr:colOff>
      <xdr:row>38</xdr:row>
      <xdr:rowOff>7392</xdr:rowOff>
    </xdr:to>
    <xdr:sp macro="" textlink="">
      <xdr:nvSpPr>
        <xdr:cNvPr id="545" name="円/楕円 544"/>
        <xdr:cNvSpPr/>
      </xdr:nvSpPr>
      <xdr:spPr>
        <a:xfrm>
          <a:off x="13652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169968</xdr:rowOff>
    </xdr:from>
    <xdr:ext cx="534377" cy="259045"/>
    <xdr:sp macro="" textlink="">
      <xdr:nvSpPr>
        <xdr:cNvPr id="546" name="テキスト ボックス 545"/>
        <xdr:cNvSpPr txBox="1"/>
      </xdr:nvSpPr>
      <xdr:spPr>
        <a:xfrm>
          <a:off x="13436111" y="65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73927</xdr:rowOff>
    </xdr:from>
    <xdr:to>
      <xdr:col>18</xdr:col>
      <xdr:colOff>492125</xdr:colOff>
      <xdr:row>38</xdr:row>
      <xdr:rowOff>4077</xdr:rowOff>
    </xdr:to>
    <xdr:sp macro="" textlink="">
      <xdr:nvSpPr>
        <xdr:cNvPr id="547" name="円/楕円 546"/>
        <xdr:cNvSpPr/>
      </xdr:nvSpPr>
      <xdr:spPr>
        <a:xfrm>
          <a:off x="12763500" y="64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166653</xdr:rowOff>
    </xdr:from>
    <xdr:ext cx="534377" cy="259045"/>
    <xdr:sp macro="" textlink="">
      <xdr:nvSpPr>
        <xdr:cNvPr id="548" name="テキスト ボックス 547"/>
        <xdr:cNvSpPr txBox="1"/>
      </xdr:nvSpPr>
      <xdr:spPr>
        <a:xfrm>
          <a:off x="12547111" y="65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96338</xdr:rowOff>
    </xdr:from>
    <xdr:to>
      <xdr:col>23</xdr:col>
      <xdr:colOff>517525</xdr:colOff>
      <xdr:row>57</xdr:row>
      <xdr:rowOff>158047</xdr:rowOff>
    </xdr:to>
    <xdr:cxnSp macro="">
      <xdr:nvCxnSpPr>
        <xdr:cNvPr id="579" name="直線コネクタ 578"/>
        <xdr:cNvCxnSpPr/>
      </xdr:nvCxnSpPr>
      <xdr:spPr>
        <a:xfrm flipV="1">
          <a:off x="15481300" y="9868988"/>
          <a:ext cx="838200" cy="6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35406</xdr:rowOff>
    </xdr:from>
    <xdr:to>
      <xdr:col>22</xdr:col>
      <xdr:colOff>365125</xdr:colOff>
      <xdr:row>57</xdr:row>
      <xdr:rowOff>158047</xdr:rowOff>
    </xdr:to>
    <xdr:cxnSp macro="">
      <xdr:nvCxnSpPr>
        <xdr:cNvPr id="582" name="直線コネクタ 581"/>
        <xdr:cNvCxnSpPr/>
      </xdr:nvCxnSpPr>
      <xdr:spPr>
        <a:xfrm>
          <a:off x="14592300" y="9808056"/>
          <a:ext cx="889000" cy="1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35406</xdr:rowOff>
    </xdr:from>
    <xdr:to>
      <xdr:col>21</xdr:col>
      <xdr:colOff>161925</xdr:colOff>
      <xdr:row>57</xdr:row>
      <xdr:rowOff>164167</xdr:rowOff>
    </xdr:to>
    <xdr:cxnSp macro="">
      <xdr:nvCxnSpPr>
        <xdr:cNvPr id="585" name="直線コネクタ 584"/>
        <xdr:cNvCxnSpPr/>
      </xdr:nvCxnSpPr>
      <xdr:spPr>
        <a:xfrm flipV="1">
          <a:off x="13703300" y="9808056"/>
          <a:ext cx="889000" cy="12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164167</xdr:rowOff>
    </xdr:from>
    <xdr:to>
      <xdr:col>19</xdr:col>
      <xdr:colOff>644525</xdr:colOff>
      <xdr:row>58</xdr:row>
      <xdr:rowOff>17935</xdr:rowOff>
    </xdr:to>
    <xdr:cxnSp macro="">
      <xdr:nvCxnSpPr>
        <xdr:cNvPr id="588" name="直線コネクタ 587"/>
        <xdr:cNvCxnSpPr/>
      </xdr:nvCxnSpPr>
      <xdr:spPr>
        <a:xfrm flipV="1">
          <a:off x="12814300" y="9936817"/>
          <a:ext cx="889000" cy="2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45538</xdr:rowOff>
    </xdr:from>
    <xdr:to>
      <xdr:col>23</xdr:col>
      <xdr:colOff>568325</xdr:colOff>
      <xdr:row>57</xdr:row>
      <xdr:rowOff>147138</xdr:rowOff>
    </xdr:to>
    <xdr:sp macro="" textlink="">
      <xdr:nvSpPr>
        <xdr:cNvPr id="598" name="円/楕円 597"/>
        <xdr:cNvSpPr/>
      </xdr:nvSpPr>
      <xdr:spPr>
        <a:xfrm>
          <a:off x="162687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23965</xdr:rowOff>
    </xdr:from>
    <xdr:ext cx="534377" cy="259045"/>
    <xdr:sp macro="" textlink="">
      <xdr:nvSpPr>
        <xdr:cNvPr id="599" name="教育費該当値テキスト"/>
        <xdr:cNvSpPr txBox="1"/>
      </xdr:nvSpPr>
      <xdr:spPr>
        <a:xfrm>
          <a:off x="16370300" y="979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107247</xdr:rowOff>
    </xdr:from>
    <xdr:to>
      <xdr:col>22</xdr:col>
      <xdr:colOff>415925</xdr:colOff>
      <xdr:row>58</xdr:row>
      <xdr:rowOff>37397</xdr:rowOff>
    </xdr:to>
    <xdr:sp macro="" textlink="">
      <xdr:nvSpPr>
        <xdr:cNvPr id="600" name="円/楕円 599"/>
        <xdr:cNvSpPr/>
      </xdr:nvSpPr>
      <xdr:spPr>
        <a:xfrm>
          <a:off x="15430500" y="98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28524</xdr:rowOff>
    </xdr:from>
    <xdr:ext cx="534377" cy="259045"/>
    <xdr:sp macro="" textlink="">
      <xdr:nvSpPr>
        <xdr:cNvPr id="601" name="テキスト ボックス 600"/>
        <xdr:cNvSpPr txBox="1"/>
      </xdr:nvSpPr>
      <xdr:spPr>
        <a:xfrm>
          <a:off x="15214111" y="99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156056</xdr:rowOff>
    </xdr:from>
    <xdr:to>
      <xdr:col>21</xdr:col>
      <xdr:colOff>212725</xdr:colOff>
      <xdr:row>57</xdr:row>
      <xdr:rowOff>86206</xdr:rowOff>
    </xdr:to>
    <xdr:sp macro="" textlink="">
      <xdr:nvSpPr>
        <xdr:cNvPr id="602" name="円/楕円 601"/>
        <xdr:cNvSpPr/>
      </xdr:nvSpPr>
      <xdr:spPr>
        <a:xfrm>
          <a:off x="14541500" y="97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102733</xdr:rowOff>
    </xdr:from>
    <xdr:ext cx="534377" cy="259045"/>
    <xdr:sp macro="" textlink="">
      <xdr:nvSpPr>
        <xdr:cNvPr id="603" name="テキスト ボックス 602"/>
        <xdr:cNvSpPr txBox="1"/>
      </xdr:nvSpPr>
      <xdr:spPr>
        <a:xfrm>
          <a:off x="14325111" y="953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113367</xdr:rowOff>
    </xdr:from>
    <xdr:to>
      <xdr:col>20</xdr:col>
      <xdr:colOff>9525</xdr:colOff>
      <xdr:row>58</xdr:row>
      <xdr:rowOff>43517</xdr:rowOff>
    </xdr:to>
    <xdr:sp macro="" textlink="">
      <xdr:nvSpPr>
        <xdr:cNvPr id="604" name="円/楕円 603"/>
        <xdr:cNvSpPr/>
      </xdr:nvSpPr>
      <xdr:spPr>
        <a:xfrm>
          <a:off x="13652500" y="98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34644</xdr:rowOff>
    </xdr:from>
    <xdr:ext cx="534377" cy="259045"/>
    <xdr:sp macro="" textlink="">
      <xdr:nvSpPr>
        <xdr:cNvPr id="605" name="テキスト ボックス 604"/>
        <xdr:cNvSpPr txBox="1"/>
      </xdr:nvSpPr>
      <xdr:spPr>
        <a:xfrm>
          <a:off x="13436111" y="99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138585</xdr:rowOff>
    </xdr:from>
    <xdr:to>
      <xdr:col>18</xdr:col>
      <xdr:colOff>492125</xdr:colOff>
      <xdr:row>58</xdr:row>
      <xdr:rowOff>68735</xdr:rowOff>
    </xdr:to>
    <xdr:sp macro="" textlink="">
      <xdr:nvSpPr>
        <xdr:cNvPr id="606" name="円/楕円 605"/>
        <xdr:cNvSpPr/>
      </xdr:nvSpPr>
      <xdr:spPr>
        <a:xfrm>
          <a:off x="12763500" y="9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59862</xdr:rowOff>
    </xdr:from>
    <xdr:ext cx="534377" cy="259045"/>
    <xdr:sp macro="" textlink="">
      <xdr:nvSpPr>
        <xdr:cNvPr id="607" name="テキスト ボックス 606"/>
        <xdr:cNvSpPr txBox="1"/>
      </xdr:nvSpPr>
      <xdr:spPr>
        <a:xfrm>
          <a:off x="12547111" y="100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139590</xdr:rowOff>
    </xdr:from>
    <xdr:to>
      <xdr:col>23</xdr:col>
      <xdr:colOff>517525</xdr:colOff>
      <xdr:row>78</xdr:row>
      <xdr:rowOff>139650</xdr:rowOff>
    </xdr:to>
    <xdr:cxnSp macro="">
      <xdr:nvCxnSpPr>
        <xdr:cNvPr id="634" name="直線コネクタ 633"/>
        <xdr:cNvCxnSpPr/>
      </xdr:nvCxnSpPr>
      <xdr:spPr>
        <a:xfrm>
          <a:off x="15481300" y="13512690"/>
          <a:ext cx="8382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139590</xdr:rowOff>
    </xdr:from>
    <xdr:to>
      <xdr:col>22</xdr:col>
      <xdr:colOff>365125</xdr:colOff>
      <xdr:row>78</xdr:row>
      <xdr:rowOff>139655</xdr:rowOff>
    </xdr:to>
    <xdr:cxnSp macro="">
      <xdr:nvCxnSpPr>
        <xdr:cNvPr id="637" name="直線コネクタ 636"/>
        <xdr:cNvCxnSpPr/>
      </xdr:nvCxnSpPr>
      <xdr:spPr>
        <a:xfrm flipV="1">
          <a:off x="14592300" y="1351269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138895</xdr:rowOff>
    </xdr:from>
    <xdr:to>
      <xdr:col>21</xdr:col>
      <xdr:colOff>161925</xdr:colOff>
      <xdr:row>78</xdr:row>
      <xdr:rowOff>139655</xdr:rowOff>
    </xdr:to>
    <xdr:cxnSp macro="">
      <xdr:nvCxnSpPr>
        <xdr:cNvPr id="640" name="直線コネクタ 639"/>
        <xdr:cNvCxnSpPr/>
      </xdr:nvCxnSpPr>
      <xdr:spPr>
        <a:xfrm>
          <a:off x="13703300" y="13511995"/>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138804</xdr:rowOff>
    </xdr:from>
    <xdr:to>
      <xdr:col>19</xdr:col>
      <xdr:colOff>644525</xdr:colOff>
      <xdr:row>78</xdr:row>
      <xdr:rowOff>138895</xdr:rowOff>
    </xdr:to>
    <xdr:cxnSp macro="">
      <xdr:nvCxnSpPr>
        <xdr:cNvPr id="643" name="直線コネクタ 642"/>
        <xdr:cNvCxnSpPr/>
      </xdr:nvCxnSpPr>
      <xdr:spPr>
        <a:xfrm>
          <a:off x="12814300" y="1351190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88850</xdr:rowOff>
    </xdr:from>
    <xdr:to>
      <xdr:col>23</xdr:col>
      <xdr:colOff>568325</xdr:colOff>
      <xdr:row>79</xdr:row>
      <xdr:rowOff>19000</xdr:rowOff>
    </xdr:to>
    <xdr:sp macro="" textlink="">
      <xdr:nvSpPr>
        <xdr:cNvPr id="653" name="円/楕円 652"/>
        <xdr:cNvSpPr/>
      </xdr:nvSpPr>
      <xdr:spPr>
        <a:xfrm>
          <a:off x="16268700" y="13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13932" cy="259045"/>
    <xdr:sp macro="" textlink="">
      <xdr:nvSpPr>
        <xdr:cNvPr id="654" name="災害復旧費該当値テキスト"/>
        <xdr:cNvSpPr txBox="1"/>
      </xdr:nvSpPr>
      <xdr:spPr>
        <a:xfrm>
          <a:off x="16370300" y="13417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88790</xdr:rowOff>
    </xdr:from>
    <xdr:to>
      <xdr:col>22</xdr:col>
      <xdr:colOff>415925</xdr:colOff>
      <xdr:row>79</xdr:row>
      <xdr:rowOff>18940</xdr:rowOff>
    </xdr:to>
    <xdr:sp macro="" textlink="">
      <xdr:nvSpPr>
        <xdr:cNvPr id="655" name="円/楕円 654"/>
        <xdr:cNvSpPr/>
      </xdr:nvSpPr>
      <xdr:spPr>
        <a:xfrm>
          <a:off x="15430500" y="134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10067</xdr:rowOff>
    </xdr:from>
    <xdr:ext cx="313932" cy="259045"/>
    <xdr:sp macro="" textlink="">
      <xdr:nvSpPr>
        <xdr:cNvPr id="656" name="テキスト ボックス 655"/>
        <xdr:cNvSpPr txBox="1"/>
      </xdr:nvSpPr>
      <xdr:spPr>
        <a:xfrm>
          <a:off x="15324333" y="13554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88855</xdr:rowOff>
    </xdr:from>
    <xdr:to>
      <xdr:col>21</xdr:col>
      <xdr:colOff>212725</xdr:colOff>
      <xdr:row>79</xdr:row>
      <xdr:rowOff>19005</xdr:rowOff>
    </xdr:to>
    <xdr:sp macro="" textlink="">
      <xdr:nvSpPr>
        <xdr:cNvPr id="657" name="円/楕円 656"/>
        <xdr:cNvSpPr/>
      </xdr:nvSpPr>
      <xdr:spPr>
        <a:xfrm>
          <a:off x="14541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10132</xdr:rowOff>
    </xdr:from>
    <xdr:ext cx="313932" cy="259045"/>
    <xdr:sp macro="" textlink="">
      <xdr:nvSpPr>
        <xdr:cNvPr id="658" name="テキスト ボックス 657"/>
        <xdr:cNvSpPr txBox="1"/>
      </xdr:nvSpPr>
      <xdr:spPr>
        <a:xfrm>
          <a:off x="14435333" y="13554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88095</xdr:rowOff>
    </xdr:from>
    <xdr:to>
      <xdr:col>20</xdr:col>
      <xdr:colOff>9525</xdr:colOff>
      <xdr:row>79</xdr:row>
      <xdr:rowOff>18245</xdr:rowOff>
    </xdr:to>
    <xdr:sp macro="" textlink="">
      <xdr:nvSpPr>
        <xdr:cNvPr id="659" name="円/楕円 658"/>
        <xdr:cNvSpPr/>
      </xdr:nvSpPr>
      <xdr:spPr>
        <a:xfrm>
          <a:off x="13652500" y="134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9372</xdr:rowOff>
    </xdr:from>
    <xdr:ext cx="378565" cy="259045"/>
    <xdr:sp macro="" textlink="">
      <xdr:nvSpPr>
        <xdr:cNvPr id="660" name="テキスト ボックス 659"/>
        <xdr:cNvSpPr txBox="1"/>
      </xdr:nvSpPr>
      <xdr:spPr>
        <a:xfrm>
          <a:off x="13514017" y="1355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88004</xdr:rowOff>
    </xdr:from>
    <xdr:to>
      <xdr:col>18</xdr:col>
      <xdr:colOff>492125</xdr:colOff>
      <xdr:row>79</xdr:row>
      <xdr:rowOff>18154</xdr:rowOff>
    </xdr:to>
    <xdr:sp macro="" textlink="">
      <xdr:nvSpPr>
        <xdr:cNvPr id="661" name="円/楕円 660"/>
        <xdr:cNvSpPr/>
      </xdr:nvSpPr>
      <xdr:spPr>
        <a:xfrm>
          <a:off x="12763500" y="134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9281</xdr:rowOff>
    </xdr:from>
    <xdr:ext cx="378565" cy="259045"/>
    <xdr:sp macro="" textlink="">
      <xdr:nvSpPr>
        <xdr:cNvPr id="662" name="テキスト ボックス 661"/>
        <xdr:cNvSpPr txBox="1"/>
      </xdr:nvSpPr>
      <xdr:spPr>
        <a:xfrm>
          <a:off x="12625017" y="13553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139998</xdr:rowOff>
    </xdr:from>
    <xdr:to>
      <xdr:col>23</xdr:col>
      <xdr:colOff>517525</xdr:colOff>
      <xdr:row>97</xdr:row>
      <xdr:rowOff>151381</xdr:rowOff>
    </xdr:to>
    <xdr:cxnSp macro="">
      <xdr:nvCxnSpPr>
        <xdr:cNvPr id="691" name="直線コネクタ 690"/>
        <xdr:cNvCxnSpPr/>
      </xdr:nvCxnSpPr>
      <xdr:spPr>
        <a:xfrm>
          <a:off x="15481300" y="16770648"/>
          <a:ext cx="8382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139998</xdr:rowOff>
    </xdr:from>
    <xdr:to>
      <xdr:col>22</xdr:col>
      <xdr:colOff>365125</xdr:colOff>
      <xdr:row>97</xdr:row>
      <xdr:rowOff>142908</xdr:rowOff>
    </xdr:to>
    <xdr:cxnSp macro="">
      <xdr:nvCxnSpPr>
        <xdr:cNvPr id="694" name="直線コネクタ 693"/>
        <xdr:cNvCxnSpPr/>
      </xdr:nvCxnSpPr>
      <xdr:spPr>
        <a:xfrm flipV="1">
          <a:off x="14592300" y="16770648"/>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133471</xdr:rowOff>
    </xdr:from>
    <xdr:to>
      <xdr:col>21</xdr:col>
      <xdr:colOff>161925</xdr:colOff>
      <xdr:row>97</xdr:row>
      <xdr:rowOff>142908</xdr:rowOff>
    </xdr:to>
    <xdr:cxnSp macro="">
      <xdr:nvCxnSpPr>
        <xdr:cNvPr id="697" name="直線コネクタ 696"/>
        <xdr:cNvCxnSpPr/>
      </xdr:nvCxnSpPr>
      <xdr:spPr>
        <a:xfrm>
          <a:off x="13703300" y="16764121"/>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133471</xdr:rowOff>
    </xdr:from>
    <xdr:to>
      <xdr:col>19</xdr:col>
      <xdr:colOff>644525</xdr:colOff>
      <xdr:row>97</xdr:row>
      <xdr:rowOff>142222</xdr:rowOff>
    </xdr:to>
    <xdr:cxnSp macro="">
      <xdr:nvCxnSpPr>
        <xdr:cNvPr id="700" name="直線コネクタ 699"/>
        <xdr:cNvCxnSpPr/>
      </xdr:nvCxnSpPr>
      <xdr:spPr>
        <a:xfrm flipV="1">
          <a:off x="12814300" y="16764121"/>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100581</xdr:rowOff>
    </xdr:from>
    <xdr:to>
      <xdr:col>23</xdr:col>
      <xdr:colOff>568325</xdr:colOff>
      <xdr:row>98</xdr:row>
      <xdr:rowOff>30731</xdr:rowOff>
    </xdr:to>
    <xdr:sp macro="" textlink="">
      <xdr:nvSpPr>
        <xdr:cNvPr id="710" name="円/楕円 709"/>
        <xdr:cNvSpPr/>
      </xdr:nvSpPr>
      <xdr:spPr>
        <a:xfrm>
          <a:off x="16268700" y="167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79008</xdr:rowOff>
    </xdr:from>
    <xdr:ext cx="534377" cy="259045"/>
    <xdr:sp macro="" textlink="">
      <xdr:nvSpPr>
        <xdr:cNvPr id="711" name="公債費該当値テキスト"/>
        <xdr:cNvSpPr txBox="1"/>
      </xdr:nvSpPr>
      <xdr:spPr>
        <a:xfrm>
          <a:off x="16370300" y="1670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89198</xdr:rowOff>
    </xdr:from>
    <xdr:to>
      <xdr:col>22</xdr:col>
      <xdr:colOff>415925</xdr:colOff>
      <xdr:row>98</xdr:row>
      <xdr:rowOff>19348</xdr:rowOff>
    </xdr:to>
    <xdr:sp macro="" textlink="">
      <xdr:nvSpPr>
        <xdr:cNvPr id="712" name="円/楕円 711"/>
        <xdr:cNvSpPr/>
      </xdr:nvSpPr>
      <xdr:spPr>
        <a:xfrm>
          <a:off x="15430500" y="1671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10475</xdr:rowOff>
    </xdr:from>
    <xdr:ext cx="534377" cy="259045"/>
    <xdr:sp macro="" textlink="">
      <xdr:nvSpPr>
        <xdr:cNvPr id="713" name="テキスト ボックス 712"/>
        <xdr:cNvSpPr txBox="1"/>
      </xdr:nvSpPr>
      <xdr:spPr>
        <a:xfrm>
          <a:off x="15214111" y="168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92108</xdr:rowOff>
    </xdr:from>
    <xdr:to>
      <xdr:col>21</xdr:col>
      <xdr:colOff>212725</xdr:colOff>
      <xdr:row>98</xdr:row>
      <xdr:rowOff>22258</xdr:rowOff>
    </xdr:to>
    <xdr:sp macro="" textlink="">
      <xdr:nvSpPr>
        <xdr:cNvPr id="714" name="円/楕円 713"/>
        <xdr:cNvSpPr/>
      </xdr:nvSpPr>
      <xdr:spPr>
        <a:xfrm>
          <a:off x="14541500" y="167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13385</xdr:rowOff>
    </xdr:from>
    <xdr:ext cx="534377" cy="259045"/>
    <xdr:sp macro="" textlink="">
      <xdr:nvSpPr>
        <xdr:cNvPr id="715" name="テキスト ボックス 714"/>
        <xdr:cNvSpPr txBox="1"/>
      </xdr:nvSpPr>
      <xdr:spPr>
        <a:xfrm>
          <a:off x="14325111" y="1681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82671</xdr:rowOff>
    </xdr:from>
    <xdr:to>
      <xdr:col>20</xdr:col>
      <xdr:colOff>9525</xdr:colOff>
      <xdr:row>98</xdr:row>
      <xdr:rowOff>12821</xdr:rowOff>
    </xdr:to>
    <xdr:sp macro="" textlink="">
      <xdr:nvSpPr>
        <xdr:cNvPr id="716" name="円/楕円 715"/>
        <xdr:cNvSpPr/>
      </xdr:nvSpPr>
      <xdr:spPr>
        <a:xfrm>
          <a:off x="13652500" y="167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3948</xdr:rowOff>
    </xdr:from>
    <xdr:ext cx="534377" cy="259045"/>
    <xdr:sp macro="" textlink="">
      <xdr:nvSpPr>
        <xdr:cNvPr id="717" name="テキスト ボックス 716"/>
        <xdr:cNvSpPr txBox="1"/>
      </xdr:nvSpPr>
      <xdr:spPr>
        <a:xfrm>
          <a:off x="13436111" y="168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91422</xdr:rowOff>
    </xdr:from>
    <xdr:to>
      <xdr:col>18</xdr:col>
      <xdr:colOff>492125</xdr:colOff>
      <xdr:row>98</xdr:row>
      <xdr:rowOff>21572</xdr:rowOff>
    </xdr:to>
    <xdr:sp macro="" textlink="">
      <xdr:nvSpPr>
        <xdr:cNvPr id="718" name="円/楕円 717"/>
        <xdr:cNvSpPr/>
      </xdr:nvSpPr>
      <xdr:spPr>
        <a:xfrm>
          <a:off x="12763500" y="167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12699</xdr:rowOff>
    </xdr:from>
    <xdr:ext cx="534377" cy="259045"/>
    <xdr:sp macro="" textlink="">
      <xdr:nvSpPr>
        <xdr:cNvPr id="719" name="テキスト ボックス 718"/>
        <xdr:cNvSpPr txBox="1"/>
      </xdr:nvSpPr>
      <xdr:spPr>
        <a:xfrm>
          <a:off x="12547111" y="168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農林水産業費は、住民一人当たり</a:t>
          </a:r>
          <a:r>
            <a:rPr kumimoji="1" lang="en-US" altLang="ja-JP" sz="1300">
              <a:latin typeface="ＭＳ Ｐゴシック"/>
            </a:rPr>
            <a:t>56,703</a:t>
          </a:r>
          <a:r>
            <a:rPr kumimoji="1" lang="ja-JP" altLang="en-US" sz="1300">
              <a:latin typeface="ＭＳ Ｐゴシック"/>
            </a:rPr>
            <a:t>円となっており、</a:t>
          </a:r>
          <a:r>
            <a:rPr kumimoji="1" lang="ja-JP" altLang="ja-JP" sz="1300">
              <a:solidFill>
                <a:schemeClr val="dk1"/>
              </a:solidFill>
              <a:effectLst/>
              <a:latin typeface="+mn-lt"/>
              <a:ea typeface="+mn-ea"/>
              <a:cs typeface="+mn-cs"/>
            </a:rPr>
            <a:t>類似団体、全国平均及び山梨県平均と比較して一人当たりのコストが高い状況となっている。これは、</a:t>
          </a:r>
          <a:r>
            <a:rPr kumimoji="1" lang="ja-JP" altLang="en-US" sz="1300">
              <a:solidFill>
                <a:schemeClr val="dk1"/>
              </a:solidFill>
              <a:effectLst/>
              <a:latin typeface="+mn-lt"/>
              <a:ea typeface="+mn-ea"/>
              <a:cs typeface="+mn-cs"/>
            </a:rPr>
            <a:t>雪害により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農業施設等の再建に対する補助費等や普通建設事業費が増加したことが主な要因となっている。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分母となる</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標準財政規模は、地方消費税交付金の増（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百万円余）などにより標準税収入額等は</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百万円余の増額となる一方で、普通交付税は</a:t>
          </a:r>
          <a:r>
            <a:rPr kumimoji="1" lang="ja-JP" altLang="ja-JP" sz="1100" b="0" i="0" u="none" strike="noStrike" kern="0" cap="none" spc="0" normalizeH="0" baseline="0" noProof="0">
              <a:ln>
                <a:noFill/>
              </a:ln>
              <a:solidFill>
                <a:prstClr val="black"/>
              </a:solidFill>
              <a:effectLst/>
              <a:uLnTx/>
              <a:uFillTx/>
              <a:latin typeface="+mn-lt"/>
              <a:ea typeface="+mn-ea"/>
              <a:cs typeface="+mn-cs"/>
            </a:rPr>
            <a:t>合併による財政優遇措置の終了に伴う段階的な縮減</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により</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百万円余の減額、臨時財政対策債発行可能額も</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百万円余の減額となり、全体としては前年度比較で</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百万円余の減減であった。</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財政調整基金残高は、適切な財源確保と歳出の精査により、取崩しを回避しており前年とほぼ同額を維持している。</a:t>
          </a:r>
          <a:endPar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雪害緊急対策事業や山梨市駅南地域整備事業により、歳入</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市債</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、歳出ともに大幅な増額となったが、</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前年度と比較し</a:t>
          </a:r>
          <a:r>
            <a:rPr kumimoji="1" lang="ja-JP" altLang="en-US" sz="1100" b="0" i="0" u="none" strike="noStrike" kern="0" cap="none" spc="0" normalizeH="0" baseline="0" noProof="0">
              <a:ln>
                <a:noFill/>
              </a:ln>
              <a:solidFill>
                <a:prstClr val="black"/>
              </a:solidFill>
              <a:effectLst/>
              <a:uLnTx/>
              <a:uFillTx/>
              <a:latin typeface="+mn-lt"/>
              <a:ea typeface="+mn-ea"/>
              <a:cs typeface="+mn-cs"/>
            </a:rPr>
            <a:t>て</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実質収支額は</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275</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百万円余の増額となったことから、</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2.62</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ポイント上回り、実質単年度収支も</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1.58</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ポイント上回る結果となっている。</a:t>
          </a:r>
          <a:endPar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今後も、事務事業の見直しなど歳出の削減を推進し、健全な行財政運営に努めていく。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新市発足以降、本市の一般会計及び特別会計はともに実質収支の赤字に転じたことはなく、また、公営企業会計においても余剰資金等があることから赤字には至っていない。</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分母となる標準財政規模は、地方消費税交付金の増（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百万円余）などにより標準税収入額等は</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百万円余の増額となる一方で、普通交付税は合併による財政優遇措置の終了に伴う段階的な縮減により</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百万円余の減額、臨時財政対策債発行可能額も</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百万円余の減額となり、全体としては前年度比較で</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百万円余の減額であった。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一般会計は前年度と比較し、実質収支額が増額となったことを受け、実質収支比率は対前年度で</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ポイント上回る結果となった。</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水道事業会計は流動負債の増額及び流動資産の減額のため、資金剰余額は前年度と比較し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百万円余の減額となった。このため、指数についても対前年度</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0.04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ポイントの減となっている。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国民健康保険特別会計の実質収支額は前年度決算額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百万円に対し平成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百万円余となったことにより、対前年度</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0.31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ポイントの増となっている。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介護保険特別会計の実質収支額は前年度決算額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百万円余に対し平成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百万円余となったことにより、対前年度</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0.04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イントの増となっている。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病院事業会計は流動負債額がなく流動資産額のみの決算額となっているため、安定した経営と考えられる</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対前年度</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0.04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ポイントの増となる結果となっている。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交通・火災災害共済事業特別会計の実質収支額は共済見舞金等の支出実績額が支出見込額を下回ったことによるものであり、安定した経営内容であるといえる。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その他の会計についても基本的には一般会計からの繰出金等により、実質収支額の赤字はないものとなっている</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20662930</v>
      </c>
      <c r="BO4" s="379"/>
      <c r="BP4" s="379"/>
      <c r="BQ4" s="379"/>
      <c r="BR4" s="379"/>
      <c r="BS4" s="379"/>
      <c r="BT4" s="379"/>
      <c r="BU4" s="380"/>
      <c r="BV4" s="378">
        <v>18193968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9.6999999999999993</v>
      </c>
      <c r="CU4" s="385"/>
      <c r="CV4" s="385"/>
      <c r="CW4" s="385"/>
      <c r="CX4" s="385"/>
      <c r="CY4" s="385"/>
      <c r="CZ4" s="385"/>
      <c r="DA4" s="386"/>
      <c r="DB4" s="384">
        <v>7.1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19403678</v>
      </c>
      <c r="BO5" s="416"/>
      <c r="BP5" s="416"/>
      <c r="BQ5" s="416"/>
      <c r="BR5" s="416"/>
      <c r="BS5" s="416"/>
      <c r="BT5" s="416"/>
      <c r="BU5" s="417"/>
      <c r="BV5" s="415">
        <v>16852080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85.7</v>
      </c>
      <c r="CU5" s="413"/>
      <c r="CV5" s="413"/>
      <c r="CW5" s="413"/>
      <c r="CX5" s="413"/>
      <c r="CY5" s="413"/>
      <c r="CZ5" s="413"/>
      <c r="DA5" s="414"/>
      <c r="DB5" s="412">
        <v>86.5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1259252</v>
      </c>
      <c r="BO6" s="416"/>
      <c r="BP6" s="416"/>
      <c r="BQ6" s="416"/>
      <c r="BR6" s="416"/>
      <c r="BS6" s="416"/>
      <c r="BT6" s="416"/>
      <c r="BU6" s="417"/>
      <c r="BV6" s="415">
        <v>1341888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91.1</v>
      </c>
      <c r="CU6" s="453"/>
      <c r="CV6" s="453"/>
      <c r="CW6" s="453"/>
      <c r="CX6" s="453"/>
      <c r="CY6" s="453"/>
      <c r="CZ6" s="453"/>
      <c r="DA6" s="454"/>
      <c r="DB6" s="452">
        <v>92.5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234768</v>
      </c>
      <c r="BO7" s="416"/>
      <c r="BP7" s="416"/>
      <c r="BQ7" s="416"/>
      <c r="BR7" s="416"/>
      <c r="BS7" s="416"/>
      <c r="BT7" s="416"/>
      <c r="BU7" s="417"/>
      <c r="BV7" s="415">
        <v>592789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10555369</v>
      </c>
      <c r="CU7" s="416"/>
      <c r="CV7" s="416"/>
      <c r="CW7" s="416"/>
      <c r="CX7" s="416"/>
      <c r="CY7" s="416"/>
      <c r="CZ7" s="416"/>
      <c r="DA7" s="417"/>
      <c r="DB7" s="415">
        <v>10561682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1024484</v>
      </c>
      <c r="BO8" s="416"/>
      <c r="BP8" s="416"/>
      <c r="BQ8" s="416"/>
      <c r="BR8" s="416"/>
      <c r="BS8" s="416"/>
      <c r="BT8" s="416"/>
      <c r="BU8" s="417"/>
      <c r="BV8" s="415">
        <v>749099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0.42</v>
      </c>
      <c r="CU8" s="456"/>
      <c r="CV8" s="456"/>
      <c r="CW8" s="456"/>
      <c r="CX8" s="456"/>
      <c r="CY8" s="456"/>
      <c r="CZ8" s="456"/>
      <c r="DA8" s="457"/>
      <c r="DB8" s="455">
        <v>0.42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35141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275385</v>
      </c>
      <c r="BO9" s="416"/>
      <c r="BP9" s="416"/>
      <c r="BQ9" s="416"/>
      <c r="BR9" s="416"/>
      <c r="BS9" s="416"/>
      <c r="BT9" s="416"/>
      <c r="BU9" s="417"/>
      <c r="BV9" s="415">
        <v>108951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16.899999999999999</v>
      </c>
      <c r="CU9" s="413"/>
      <c r="CV9" s="413"/>
      <c r="CW9" s="413"/>
      <c r="CX9" s="413"/>
      <c r="CY9" s="413"/>
      <c r="CZ9" s="413"/>
      <c r="DA9" s="414"/>
      <c r="DB9" s="412">
        <v>18.3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36832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848</v>
      </c>
      <c r="BO10" s="416"/>
      <c r="BP10" s="416"/>
      <c r="BQ10" s="416"/>
      <c r="BR10" s="416"/>
      <c r="BS10" s="416"/>
      <c r="BT10" s="416"/>
      <c r="BU10" s="417"/>
      <c r="BV10" s="415">
        <v>907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36258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36087</v>
      </c>
      <c r="S13" s="497"/>
      <c r="T13" s="497"/>
      <c r="U13" s="497"/>
      <c r="V13" s="498"/>
      <c r="W13" s="431" t="s">
        <v>120</v>
      </c>
      <c r="X13" s="432"/>
      <c r="Y13" s="432"/>
      <c r="Z13" s="432"/>
      <c r="AA13" s="432"/>
      <c r="AB13" s="422"/>
      <c r="AC13" s="466">
        <v>3432</v>
      </c>
      <c r="AD13" s="467"/>
      <c r="AE13" s="467"/>
      <c r="AF13" s="467"/>
      <c r="AG13" s="506"/>
      <c r="AH13" s="466">
        <v>4073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276233</v>
      </c>
      <c r="BO13" s="416"/>
      <c r="BP13" s="416"/>
      <c r="BQ13" s="416"/>
      <c r="BR13" s="416"/>
      <c r="BS13" s="416"/>
      <c r="BT13" s="416"/>
      <c r="BU13" s="417"/>
      <c r="BV13" s="415">
        <v>109858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11.8</v>
      </c>
      <c r="CU13" s="413"/>
      <c r="CV13" s="413"/>
      <c r="CW13" s="413"/>
      <c r="CX13" s="413"/>
      <c r="CY13" s="413"/>
      <c r="CZ13" s="413"/>
      <c r="DA13" s="414"/>
      <c r="DB13" s="412">
        <v>12.3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36717</v>
      </c>
      <c r="S14" s="497"/>
      <c r="T14" s="497"/>
      <c r="U14" s="497"/>
      <c r="V14" s="498"/>
      <c r="W14" s="405"/>
      <c r="X14" s="406"/>
      <c r="Y14" s="406"/>
      <c r="Z14" s="406"/>
      <c r="AA14" s="406"/>
      <c r="AB14" s="395"/>
      <c r="AC14" s="499">
        <v>18.7</v>
      </c>
      <c r="AD14" s="500"/>
      <c r="AE14" s="500"/>
      <c r="AF14" s="500"/>
      <c r="AG14" s="501"/>
      <c r="AH14" s="499">
        <v>20.2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115.8</v>
      </c>
      <c r="CU14" s="511"/>
      <c r="CV14" s="511"/>
      <c r="CW14" s="511"/>
      <c r="CX14" s="511"/>
      <c r="CY14" s="511"/>
      <c r="CZ14" s="511"/>
      <c r="DA14" s="512"/>
      <c r="DB14" s="510">
        <v>115.3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36548</v>
      </c>
      <c r="S15" s="497"/>
      <c r="T15" s="497"/>
      <c r="U15" s="497"/>
      <c r="V15" s="498"/>
      <c r="W15" s="431" t="s">
        <v>127</v>
      </c>
      <c r="X15" s="432"/>
      <c r="Y15" s="432"/>
      <c r="Z15" s="432"/>
      <c r="AA15" s="432"/>
      <c r="AB15" s="422"/>
      <c r="AC15" s="466">
        <v>3741</v>
      </c>
      <c r="AD15" s="467"/>
      <c r="AE15" s="467"/>
      <c r="AF15" s="467"/>
      <c r="AG15" s="506"/>
      <c r="AH15" s="466">
        <v>4585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3546976</v>
      </c>
      <c r="BO15" s="379"/>
      <c r="BP15" s="379"/>
      <c r="BQ15" s="379"/>
      <c r="BR15" s="379"/>
      <c r="BS15" s="379"/>
      <c r="BT15" s="379"/>
      <c r="BU15" s="380"/>
      <c r="BV15" s="378">
        <v>3334455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20.399999999999999</v>
      </c>
      <c r="AD16" s="500"/>
      <c r="AE16" s="500"/>
      <c r="AF16" s="500"/>
      <c r="AG16" s="501"/>
      <c r="AH16" s="499">
        <v>22.7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8268690</v>
      </c>
      <c r="BO16" s="416"/>
      <c r="BP16" s="416"/>
      <c r="BQ16" s="416"/>
      <c r="BR16" s="416"/>
      <c r="BS16" s="416"/>
      <c r="BT16" s="416"/>
      <c r="BU16" s="417"/>
      <c r="BV16" s="415">
        <v>7923492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11141</v>
      </c>
      <c r="AD17" s="467"/>
      <c r="AE17" s="467"/>
      <c r="AF17" s="467"/>
      <c r="AG17" s="506"/>
      <c r="AH17" s="466">
        <v>11452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4477269</v>
      </c>
      <c r="BO17" s="416"/>
      <c r="BP17" s="416"/>
      <c r="BQ17" s="416"/>
      <c r="BR17" s="416"/>
      <c r="BS17" s="416"/>
      <c r="BT17" s="416"/>
      <c r="BU17" s="417"/>
      <c r="BV17" s="415">
        <v>4261949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289.8</v>
      </c>
      <c r="M18" s="528"/>
      <c r="N18" s="528"/>
      <c r="O18" s="528"/>
      <c r="P18" s="528"/>
      <c r="Q18" s="528"/>
      <c r="R18" s="529"/>
      <c r="S18" s="529"/>
      <c r="T18" s="529"/>
      <c r="U18" s="529"/>
      <c r="V18" s="530"/>
      <c r="W18" s="433"/>
      <c r="X18" s="434"/>
      <c r="Y18" s="434"/>
      <c r="Z18" s="434"/>
      <c r="AA18" s="434"/>
      <c r="AB18" s="425"/>
      <c r="AC18" s="531">
        <v>60.8</v>
      </c>
      <c r="AD18" s="532"/>
      <c r="AE18" s="532"/>
      <c r="AF18" s="532"/>
      <c r="AG18" s="533"/>
      <c r="AH18" s="531">
        <v>56.8</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9169009</v>
      </c>
      <c r="BO18" s="416"/>
      <c r="BP18" s="416"/>
      <c r="BQ18" s="416"/>
      <c r="BR18" s="416"/>
      <c r="BS18" s="416"/>
      <c r="BT18" s="416"/>
      <c r="BU18" s="417"/>
      <c r="BV18" s="415">
        <v>9200260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121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13088764</v>
      </c>
      <c r="BO19" s="416"/>
      <c r="BP19" s="416"/>
      <c r="BQ19" s="416"/>
      <c r="BR19" s="416"/>
      <c r="BS19" s="416"/>
      <c r="BT19" s="416"/>
      <c r="BU19" s="417"/>
      <c r="BV19" s="415">
        <v>12743894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12961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21094283</v>
      </c>
      <c r="BO23" s="416"/>
      <c r="BP23" s="416"/>
      <c r="BQ23" s="416"/>
      <c r="BR23" s="416"/>
      <c r="BS23" s="416"/>
      <c r="BT23" s="416"/>
      <c r="BU23" s="417"/>
      <c r="BV23" s="415">
        <v>20904248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7700</v>
      </c>
      <c r="R24" s="467"/>
      <c r="S24" s="467"/>
      <c r="T24" s="467"/>
      <c r="U24" s="467"/>
      <c r="V24" s="506"/>
      <c r="W24" s="561"/>
      <c r="X24" s="549"/>
      <c r="Y24" s="550"/>
      <c r="Z24" s="465" t="s">
        <v>150</v>
      </c>
      <c r="AA24" s="445"/>
      <c r="AB24" s="445"/>
      <c r="AC24" s="445"/>
      <c r="AD24" s="445"/>
      <c r="AE24" s="445"/>
      <c r="AF24" s="445"/>
      <c r="AG24" s="446"/>
      <c r="AH24" s="466">
        <v>315</v>
      </c>
      <c r="AI24" s="467"/>
      <c r="AJ24" s="467"/>
      <c r="AK24" s="467"/>
      <c r="AL24" s="506"/>
      <c r="AM24" s="466">
        <v>966420</v>
      </c>
      <c r="AN24" s="467"/>
      <c r="AO24" s="467"/>
      <c r="AP24" s="467"/>
      <c r="AQ24" s="467"/>
      <c r="AR24" s="506"/>
      <c r="AS24" s="466">
        <v>3068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10793500</v>
      </c>
      <c r="BO24" s="416"/>
      <c r="BP24" s="416"/>
      <c r="BQ24" s="416"/>
      <c r="BR24" s="416"/>
      <c r="BS24" s="416"/>
      <c r="BT24" s="416"/>
      <c r="BU24" s="417"/>
      <c r="BV24" s="415">
        <v>11143374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6200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312712</v>
      </c>
      <c r="BO25" s="379"/>
      <c r="BP25" s="379"/>
      <c r="BQ25" s="379"/>
      <c r="BR25" s="379"/>
      <c r="BS25" s="379"/>
      <c r="BT25" s="379"/>
      <c r="BU25" s="380"/>
      <c r="BV25" s="378">
        <v>353264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5600</v>
      </c>
      <c r="R26" s="467"/>
      <c r="S26" s="467"/>
      <c r="T26" s="467"/>
      <c r="U26" s="467"/>
      <c r="V26" s="506"/>
      <c r="W26" s="561"/>
      <c r="X26" s="549"/>
      <c r="Y26" s="550"/>
      <c r="Z26" s="465" t="s">
        <v>156</v>
      </c>
      <c r="AA26" s="571"/>
      <c r="AB26" s="571"/>
      <c r="AC26" s="571"/>
      <c r="AD26" s="571"/>
      <c r="AE26" s="571"/>
      <c r="AF26" s="571"/>
      <c r="AG26" s="572"/>
      <c r="AH26" s="466">
        <v>25</v>
      </c>
      <c r="AI26" s="467"/>
      <c r="AJ26" s="467"/>
      <c r="AK26" s="467"/>
      <c r="AL26" s="506"/>
      <c r="AM26" s="466">
        <v>66625</v>
      </c>
      <c r="AN26" s="467"/>
      <c r="AO26" s="467"/>
      <c r="AP26" s="467"/>
      <c r="AQ26" s="467"/>
      <c r="AR26" s="506"/>
      <c r="AS26" s="466">
        <v>2665</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3700</v>
      </c>
      <c r="R27" s="467"/>
      <c r="S27" s="467"/>
      <c r="T27" s="467"/>
      <c r="U27" s="467"/>
      <c r="V27" s="506"/>
      <c r="W27" s="561"/>
      <c r="X27" s="549"/>
      <c r="Y27" s="550"/>
      <c r="Z27" s="465" t="s">
        <v>159</v>
      </c>
      <c r="AA27" s="445"/>
      <c r="AB27" s="445"/>
      <c r="AC27" s="445"/>
      <c r="AD27" s="445"/>
      <c r="AE27" s="445"/>
      <c r="AF27" s="445"/>
      <c r="AG27" s="446"/>
      <c r="AH27" s="466">
        <v>4</v>
      </c>
      <c r="AI27" s="467"/>
      <c r="AJ27" s="467"/>
      <c r="AK27" s="467"/>
      <c r="AL27" s="506"/>
      <c r="AM27" s="466">
        <v>14392</v>
      </c>
      <c r="AN27" s="467"/>
      <c r="AO27" s="467"/>
      <c r="AP27" s="467"/>
      <c r="AQ27" s="467"/>
      <c r="AR27" s="506"/>
      <c r="AS27" s="466">
        <v>3598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1252020</v>
      </c>
      <c r="BO27" s="585"/>
      <c r="BP27" s="585"/>
      <c r="BQ27" s="585"/>
      <c r="BR27" s="585"/>
      <c r="BS27" s="585"/>
      <c r="BT27" s="585"/>
      <c r="BU27" s="586"/>
      <c r="BV27" s="584">
        <v>1252020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3450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2764299</v>
      </c>
      <c r="BO28" s="379"/>
      <c r="BP28" s="379"/>
      <c r="BQ28" s="379"/>
      <c r="BR28" s="379"/>
      <c r="BS28" s="379"/>
      <c r="BT28" s="379"/>
      <c r="BU28" s="380"/>
      <c r="BV28" s="378">
        <v>2763451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16</v>
      </c>
      <c r="M29" s="467"/>
      <c r="N29" s="467"/>
      <c r="O29" s="467"/>
      <c r="P29" s="506"/>
      <c r="Q29" s="466">
        <v>3350</v>
      </c>
      <c r="R29" s="467"/>
      <c r="S29" s="467"/>
      <c r="T29" s="467"/>
      <c r="U29" s="467"/>
      <c r="V29" s="506"/>
      <c r="W29" s="562"/>
      <c r="X29" s="563"/>
      <c r="Y29" s="564"/>
      <c r="Z29" s="465" t="s">
        <v>166</v>
      </c>
      <c r="AA29" s="445"/>
      <c r="AB29" s="445"/>
      <c r="AC29" s="445"/>
      <c r="AD29" s="445"/>
      <c r="AE29" s="445"/>
      <c r="AF29" s="445"/>
      <c r="AG29" s="446"/>
      <c r="AH29" s="466">
        <v>319</v>
      </c>
      <c r="AI29" s="467"/>
      <c r="AJ29" s="467"/>
      <c r="AK29" s="467"/>
      <c r="AL29" s="506"/>
      <c r="AM29" s="466">
        <v>980812</v>
      </c>
      <c r="AN29" s="467"/>
      <c r="AO29" s="467"/>
      <c r="AP29" s="467"/>
      <c r="AQ29" s="467"/>
      <c r="AR29" s="506"/>
      <c r="AS29" s="466">
        <v>3075</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802514</v>
      </c>
      <c r="BO29" s="416"/>
      <c r="BP29" s="416"/>
      <c r="BQ29" s="416"/>
      <c r="BR29" s="416"/>
      <c r="BS29" s="416"/>
      <c r="BT29" s="416"/>
      <c r="BU29" s="417"/>
      <c r="BV29" s="415">
        <v>802122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1313511</v>
      </c>
      <c r="BO30" s="585"/>
      <c r="BP30" s="585"/>
      <c r="BQ30" s="585"/>
      <c r="BR30" s="585"/>
      <c r="BS30" s="585"/>
      <c r="BT30" s="585"/>
      <c r="BU30" s="586"/>
      <c r="BV30" s="584">
        <v>1243907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東山梨行政事務組合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山梨市フルーツパーク株式会社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IF('各会計、関係団体の財政状況及び健全化判断比率'!B34="","",'各会計、関係団体の財政状況及び健全化判断比率'!B34)</f>
        <v>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浄化槽事業特別会計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東山梨環境衛生組合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有限会社みとみ</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交通・火災災害共済事業特別会計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IF('各会計、関係団体の財政状況及び健全化判断比率'!B37="","",'各会計、関係団体の財政状況及び健全化判断比率'!B37)</f>
        <v>簡易水道事業特別会計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甲府・峡東地域ごみ処理施設事務組合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IF('各会計、関係団体の財政状況及び健全化判断比率'!B38="","",'各会計、関係団体の財政状況及び健全化判断比率'!B38)</f>
        <v>活性化事業特別会計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峡東地域広域水道事業団</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居宅介護予防支援事業特別会計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山梨県後期高齢者医療広域連合（一般会計）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山梨県後期高齢者医療広域連合（後期高齢者特別会計）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市町村総合事務組合（一般会計）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市町村総合事務組合（電子化事業及び会館管理・研修事業特別会計）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市町村総合事務組合（一般廃棄物最終処分場事業特別会計）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市町村総合事務組合（交通災害共済事業特別会計）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1" t="s">
        <v>535</v>
      </c>
      <c r="D34" s="1181"/>
      <c r="E34" s="1182"/>
      <c r="F34" s="32">
        <v>9.27</v>
      </c>
      <c r="G34" s="33">
        <v>8.3800000000000008</v>
      </c>
      <c r="H34" s="33">
        <v>5.93</v>
      </c>
      <c r="I34" s="33">
        <v>7.09</v>
      </c>
      <c r="J34" s="34">
        <v>9.6999999999999993</v>
      </c>
      <c r="K34" s="22"/>
      <c r="L34" s="22"/>
      <c r="M34" s="22"/>
      <c r="N34" s="22"/>
      <c r="O34" s="22"/>
      <c r="P34" s="22"/>
    </row>
    <row r="35" spans="1:16" ht="39" customHeight="1">
      <c r="A35" s="22"/>
      <c r="B35" s="35"/>
      <c r="C35" s="1175" t="s">
        <v>536</v>
      </c>
      <c r="D35" s="1176"/>
      <c r="E35" s="1177"/>
      <c r="F35" s="36">
        <v>4.6900000000000004</v>
      </c>
      <c r="G35" s="37">
        <v>5.37</v>
      </c>
      <c r="H35" s="37">
        <v>5.64</v>
      </c>
      <c r="I35" s="37">
        <v>5.85</v>
      </c>
      <c r="J35" s="38">
        <v>5.81</v>
      </c>
      <c r="K35" s="22"/>
      <c r="L35" s="22"/>
      <c r="M35" s="22"/>
      <c r="N35" s="22"/>
      <c r="O35" s="22"/>
      <c r="P35" s="22"/>
    </row>
    <row r="36" spans="1:16" ht="39" customHeight="1">
      <c r="A36" s="22"/>
      <c r="B36" s="35"/>
      <c r="C36" s="1175" t="s">
        <v>537</v>
      </c>
      <c r="D36" s="1176"/>
      <c r="E36" s="1177"/>
      <c r="F36" s="36">
        <v>0</v>
      </c>
      <c r="G36" s="37">
        <v>0.13</v>
      </c>
      <c r="H36" s="37">
        <v>1.06</v>
      </c>
      <c r="I36" s="37">
        <v>1.1299999999999999</v>
      </c>
      <c r="J36" s="38">
        <v>1.44</v>
      </c>
      <c r="K36" s="22"/>
      <c r="L36" s="22"/>
      <c r="M36" s="22"/>
      <c r="N36" s="22"/>
      <c r="O36" s="22"/>
      <c r="P36" s="22"/>
    </row>
    <row r="37" spans="1:16" ht="39" customHeight="1">
      <c r="A37" s="22"/>
      <c r="B37" s="35"/>
      <c r="C37" s="1175" t="s">
        <v>538</v>
      </c>
      <c r="D37" s="1176"/>
      <c r="E37" s="1177"/>
      <c r="F37" s="36">
        <v>0.05</v>
      </c>
      <c r="G37" s="37">
        <v>0.06</v>
      </c>
      <c r="H37" s="37">
        <v>0.05</v>
      </c>
      <c r="I37" s="37">
        <v>0.11</v>
      </c>
      <c r="J37" s="38">
        <v>0.15</v>
      </c>
      <c r="K37" s="22"/>
      <c r="L37" s="22"/>
      <c r="M37" s="22"/>
      <c r="N37" s="22"/>
      <c r="O37" s="22"/>
      <c r="P37" s="22"/>
    </row>
    <row r="38" spans="1:16" ht="39" customHeight="1">
      <c r="A38" s="22"/>
      <c r="B38" s="35"/>
      <c r="C38" s="1175" t="s">
        <v>539</v>
      </c>
      <c r="D38" s="1176"/>
      <c r="E38" s="1177"/>
      <c r="F38" s="36">
        <v>0</v>
      </c>
      <c r="G38" s="37">
        <v>0.03</v>
      </c>
      <c r="H38" s="37">
        <v>0.03</v>
      </c>
      <c r="I38" s="37">
        <v>0.05</v>
      </c>
      <c r="J38" s="38">
        <v>0.09</v>
      </c>
      <c r="K38" s="22"/>
      <c r="L38" s="22"/>
      <c r="M38" s="22"/>
      <c r="N38" s="22"/>
      <c r="O38" s="22"/>
      <c r="P38" s="22"/>
    </row>
    <row r="39" spans="1:16" ht="39" customHeight="1">
      <c r="A39" s="22"/>
      <c r="B39" s="35"/>
      <c r="C39" s="1175" t="s">
        <v>540</v>
      </c>
      <c r="D39" s="1176"/>
      <c r="E39" s="1177"/>
      <c r="F39" s="36">
        <v>0.03</v>
      </c>
      <c r="G39" s="37">
        <v>0.03</v>
      </c>
      <c r="H39" s="37">
        <v>0.03</v>
      </c>
      <c r="I39" s="37">
        <v>0.03</v>
      </c>
      <c r="J39" s="38">
        <v>0.03</v>
      </c>
      <c r="K39" s="22"/>
      <c r="L39" s="22"/>
      <c r="M39" s="22"/>
      <c r="N39" s="22"/>
      <c r="O39" s="22"/>
      <c r="P39" s="22"/>
    </row>
    <row r="40" spans="1:16" ht="39" customHeight="1">
      <c r="A40" s="22"/>
      <c r="B40" s="35"/>
      <c r="C40" s="1175" t="s">
        <v>541</v>
      </c>
      <c r="D40" s="1176"/>
      <c r="E40" s="1177"/>
      <c r="F40" s="36">
        <v>0</v>
      </c>
      <c r="G40" s="37">
        <v>0</v>
      </c>
      <c r="H40" s="37">
        <v>0.01</v>
      </c>
      <c r="I40" s="37">
        <v>0</v>
      </c>
      <c r="J40" s="38">
        <v>0</v>
      </c>
      <c r="K40" s="22"/>
      <c r="L40" s="22"/>
      <c r="M40" s="22"/>
      <c r="N40" s="22"/>
      <c r="O40" s="22"/>
      <c r="P40" s="22"/>
    </row>
    <row r="41" spans="1:16" ht="39" customHeight="1">
      <c r="A41" s="22"/>
      <c r="B41" s="35"/>
      <c r="C41" s="1175" t="s">
        <v>542</v>
      </c>
      <c r="D41" s="1176"/>
      <c r="E41" s="1177"/>
      <c r="F41" s="36">
        <v>0</v>
      </c>
      <c r="G41" s="37">
        <v>0</v>
      </c>
      <c r="H41" s="37">
        <v>0</v>
      </c>
      <c r="I41" s="37">
        <v>0</v>
      </c>
      <c r="J41" s="38">
        <v>0</v>
      </c>
      <c r="K41" s="22"/>
      <c r="L41" s="22"/>
      <c r="M41" s="22"/>
      <c r="N41" s="22"/>
      <c r="O41" s="22"/>
      <c r="P41" s="22"/>
    </row>
    <row r="42" spans="1:16" ht="39" customHeight="1">
      <c r="A42" s="22"/>
      <c r="B42" s="39"/>
      <c r="C42" s="1175" t="s">
        <v>543</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544</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1" t="s">
        <v>10</v>
      </c>
      <c r="C45" s="1192"/>
      <c r="D45" s="58"/>
      <c r="E45" s="1197" t="s">
        <v>11</v>
      </c>
      <c r="F45" s="1197"/>
      <c r="G45" s="1197"/>
      <c r="H45" s="1197"/>
      <c r="I45" s="1197"/>
      <c r="J45" s="1198"/>
      <c r="K45" s="59">
        <v>2413</v>
      </c>
      <c r="L45" s="60">
        <v>2485</v>
      </c>
      <c r="M45" s="60">
        <v>2381</v>
      </c>
      <c r="N45" s="60">
        <v>2335</v>
      </c>
      <c r="O45" s="61">
        <v>2245</v>
      </c>
      <c r="P45" s="48"/>
      <c r="Q45" s="48"/>
      <c r="R45" s="48"/>
      <c r="S45" s="48"/>
      <c r="T45" s="48"/>
      <c r="U45" s="48"/>
    </row>
    <row r="46" spans="1:21" ht="30.75" customHeight="1">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14</v>
      </c>
      <c r="F48" s="1185"/>
      <c r="G48" s="1185"/>
      <c r="H48" s="1185"/>
      <c r="I48" s="1185"/>
      <c r="J48" s="1186"/>
      <c r="K48" s="63">
        <v>729</v>
      </c>
      <c r="L48" s="64">
        <v>719</v>
      </c>
      <c r="M48" s="64">
        <v>735</v>
      </c>
      <c r="N48" s="64">
        <v>724</v>
      </c>
      <c r="O48" s="65">
        <v>756</v>
      </c>
      <c r="P48" s="48"/>
      <c r="Q48" s="48"/>
      <c r="R48" s="48"/>
      <c r="S48" s="48"/>
      <c r="T48" s="48"/>
      <c r="U48" s="48"/>
    </row>
    <row r="49" spans="1:21" ht="30.75" customHeight="1">
      <c r="A49" s="48"/>
      <c r="B49" s="1193"/>
      <c r="C49" s="1194"/>
      <c r="D49" s="62"/>
      <c r="E49" s="1185" t="s">
        <v>15</v>
      </c>
      <c r="F49" s="1185"/>
      <c r="G49" s="1185"/>
      <c r="H49" s="1185"/>
      <c r="I49" s="1185"/>
      <c r="J49" s="1186"/>
      <c r="K49" s="63">
        <v>95</v>
      </c>
      <c r="L49" s="64">
        <v>93</v>
      </c>
      <c r="M49" s="64">
        <v>97</v>
      </c>
      <c r="N49" s="64">
        <v>97</v>
      </c>
      <c r="O49" s="65">
        <v>110</v>
      </c>
      <c r="P49" s="48"/>
      <c r="Q49" s="48"/>
      <c r="R49" s="48"/>
      <c r="S49" s="48"/>
      <c r="T49" s="48"/>
      <c r="U49" s="48"/>
    </row>
    <row r="50" spans="1:21" ht="30.75" customHeight="1">
      <c r="A50" s="48"/>
      <c r="B50" s="1193"/>
      <c r="C50" s="1194"/>
      <c r="D50" s="62"/>
      <c r="E50" s="1185" t="s">
        <v>16</v>
      </c>
      <c r="F50" s="1185"/>
      <c r="G50" s="1185"/>
      <c r="H50" s="1185"/>
      <c r="I50" s="1185"/>
      <c r="J50" s="1186"/>
      <c r="K50" s="63">
        <v>1</v>
      </c>
      <c r="L50" s="64">
        <v>1</v>
      </c>
      <c r="M50" s="64">
        <v>4</v>
      </c>
      <c r="N50" s="64">
        <v>15</v>
      </c>
      <c r="O50" s="65">
        <v>15</v>
      </c>
      <c r="P50" s="48"/>
      <c r="Q50" s="48"/>
      <c r="R50" s="48"/>
      <c r="S50" s="48"/>
      <c r="T50" s="48"/>
      <c r="U50" s="48"/>
    </row>
    <row r="51" spans="1:21" ht="30.75" customHeight="1">
      <c r="A51" s="48"/>
      <c r="B51" s="1195"/>
      <c r="C51" s="1196"/>
      <c r="D51" s="66"/>
      <c r="E51" s="1185" t="s">
        <v>17</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c r="A52" s="48"/>
      <c r="B52" s="1183" t="s">
        <v>18</v>
      </c>
      <c r="C52" s="1184"/>
      <c r="D52" s="66"/>
      <c r="E52" s="1185" t="s">
        <v>19</v>
      </c>
      <c r="F52" s="1185"/>
      <c r="G52" s="1185"/>
      <c r="H52" s="1185"/>
      <c r="I52" s="1185"/>
      <c r="J52" s="1186"/>
      <c r="K52" s="63">
        <v>2054</v>
      </c>
      <c r="L52" s="64">
        <v>2116</v>
      </c>
      <c r="M52" s="64">
        <v>2150</v>
      </c>
      <c r="N52" s="64">
        <v>2179</v>
      </c>
      <c r="O52" s="65">
        <v>2103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1184</v>
      </c>
      <c r="L53" s="69">
        <v>1182</v>
      </c>
      <c r="M53" s="69">
        <v>1067</v>
      </c>
      <c r="N53" s="69">
        <v>992</v>
      </c>
      <c r="O53" s="70">
        <v>1023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529</v>
      </c>
      <c r="J40" s="79" t="s">
        <v>530</v>
      </c>
      <c r="K40" s="79" t="s">
        <v>531</v>
      </c>
      <c r="L40" s="79" t="s">
        <v>532</v>
      </c>
      <c r="M40" s="80" t="s">
        <v>533</v>
      </c>
    </row>
    <row r="41" spans="2:13" ht="27.75" customHeight="1">
      <c r="B41" s="1199" t="s">
        <v>23</v>
      </c>
      <c r="C41" s="1200"/>
      <c r="D41" s="81"/>
      <c r="E41" s="1205" t="s">
        <v>24</v>
      </c>
      <c r="F41" s="1205"/>
      <c r="G41" s="1205"/>
      <c r="H41" s="1206"/>
      <c r="I41" s="82">
        <v>22174</v>
      </c>
      <c r="J41" s="83">
        <v>21741</v>
      </c>
      <c r="K41" s="83">
        <v>21578</v>
      </c>
      <c r="L41" s="83">
        <v>20904</v>
      </c>
      <c r="M41" s="84">
        <v>21094</v>
      </c>
    </row>
    <row r="42" spans="2:13" ht="27.75" customHeight="1">
      <c r="B42" s="1201"/>
      <c r="C42" s="1202"/>
      <c r="D42" s="85"/>
      <c r="E42" s="1207" t="s">
        <v>25</v>
      </c>
      <c r="F42" s="1207"/>
      <c r="G42" s="1207"/>
      <c r="H42" s="1208"/>
      <c r="I42" s="86">
        <v>423</v>
      </c>
      <c r="J42" s="87">
        <v>415</v>
      </c>
      <c r="K42" s="87">
        <v>290</v>
      </c>
      <c r="L42" s="87">
        <v>276</v>
      </c>
      <c r="M42" s="88">
        <v>261</v>
      </c>
    </row>
    <row r="43" spans="2:13" ht="27.75" customHeight="1">
      <c r="B43" s="1201"/>
      <c r="C43" s="1202"/>
      <c r="D43" s="85"/>
      <c r="E43" s="1207" t="s">
        <v>26</v>
      </c>
      <c r="F43" s="1207"/>
      <c r="G43" s="1207"/>
      <c r="H43" s="1208"/>
      <c r="I43" s="86">
        <v>11509</v>
      </c>
      <c r="J43" s="87">
        <v>11601</v>
      </c>
      <c r="K43" s="87">
        <v>11390</v>
      </c>
      <c r="L43" s="87">
        <v>11265</v>
      </c>
      <c r="M43" s="88">
        <v>11076</v>
      </c>
    </row>
    <row r="44" spans="2:13" ht="27.75" customHeight="1">
      <c r="B44" s="1201"/>
      <c r="C44" s="1202"/>
      <c r="D44" s="85"/>
      <c r="E44" s="1207" t="s">
        <v>27</v>
      </c>
      <c r="F44" s="1207"/>
      <c r="G44" s="1207"/>
      <c r="H44" s="1208"/>
      <c r="I44" s="86">
        <v>1033</v>
      </c>
      <c r="J44" s="87">
        <v>957</v>
      </c>
      <c r="K44" s="87">
        <v>989</v>
      </c>
      <c r="L44" s="87">
        <v>1080</v>
      </c>
      <c r="M44" s="88">
        <v>1667</v>
      </c>
    </row>
    <row r="45" spans="2:13" ht="27.75" customHeight="1">
      <c r="B45" s="1201"/>
      <c r="C45" s="1202"/>
      <c r="D45" s="85"/>
      <c r="E45" s="1207" t="s">
        <v>28</v>
      </c>
      <c r="F45" s="1207"/>
      <c r="G45" s="1207"/>
      <c r="H45" s="1208"/>
      <c r="I45" s="86">
        <v>3458</v>
      </c>
      <c r="J45" s="87">
        <v>3546</v>
      </c>
      <c r="K45" s="87">
        <v>3247</v>
      </c>
      <c r="L45" s="87">
        <v>3083</v>
      </c>
      <c r="M45" s="88">
        <v>3104</v>
      </c>
    </row>
    <row r="46" spans="2:13" ht="27.75" customHeight="1">
      <c r="B46" s="1201"/>
      <c r="C46" s="1202"/>
      <c r="D46" s="85"/>
      <c r="E46" s="1207" t="s">
        <v>29</v>
      </c>
      <c r="F46" s="1207"/>
      <c r="G46" s="1207"/>
      <c r="H46" s="1208"/>
      <c r="I46" s="86">
        <v>564</v>
      </c>
      <c r="J46" s="87">
        <v>508</v>
      </c>
      <c r="K46" s="87">
        <v>50</v>
      </c>
      <c r="L46" s="87">
        <v>15</v>
      </c>
      <c r="M46" s="88">
        <v>11</v>
      </c>
    </row>
    <row r="47" spans="2:13" ht="27.75" customHeight="1">
      <c r="B47" s="1201"/>
      <c r="C47" s="1202"/>
      <c r="D47" s="85"/>
      <c r="E47" s="1207" t="s">
        <v>30</v>
      </c>
      <c r="F47" s="1207"/>
      <c r="G47" s="1207"/>
      <c r="H47" s="1208"/>
      <c r="I47" s="86" t="s">
        <v>489</v>
      </c>
      <c r="J47" s="87" t="s">
        <v>489</v>
      </c>
      <c r="K47" s="87" t="s">
        <v>489</v>
      </c>
      <c r="L47" s="87" t="s">
        <v>489</v>
      </c>
      <c r="M47" s="88" t="s">
        <v>489</v>
      </c>
    </row>
    <row r="48" spans="2:13" ht="27.75" customHeight="1">
      <c r="B48" s="1203"/>
      <c r="C48" s="1204"/>
      <c r="D48" s="85"/>
      <c r="E48" s="1207" t="s">
        <v>31</v>
      </c>
      <c r="F48" s="1207"/>
      <c r="G48" s="1207"/>
      <c r="H48" s="1208"/>
      <c r="I48" s="86" t="s">
        <v>489</v>
      </c>
      <c r="J48" s="87" t="s">
        <v>489</v>
      </c>
      <c r="K48" s="87" t="s">
        <v>489</v>
      </c>
      <c r="L48" s="87" t="s">
        <v>489</v>
      </c>
      <c r="M48" s="88" t="s">
        <v>489</v>
      </c>
    </row>
    <row r="49" spans="2:13" ht="27.75" customHeight="1">
      <c r="B49" s="1209" t="s">
        <v>32</v>
      </c>
      <c r="C49" s="1210"/>
      <c r="D49" s="89"/>
      <c r="E49" s="1207" t="s">
        <v>33</v>
      </c>
      <c r="F49" s="1207"/>
      <c r="G49" s="1207"/>
      <c r="H49" s="1208"/>
      <c r="I49" s="86">
        <v>3500</v>
      </c>
      <c r="J49" s="87">
        <v>4033</v>
      </c>
      <c r="K49" s="87">
        <v>4507</v>
      </c>
      <c r="L49" s="87">
        <v>4522</v>
      </c>
      <c r="M49" s="88">
        <v>4601</v>
      </c>
    </row>
    <row r="50" spans="2:13" ht="27.75" customHeight="1">
      <c r="B50" s="1201"/>
      <c r="C50" s="1202"/>
      <c r="D50" s="85"/>
      <c r="E50" s="1207" t="s">
        <v>34</v>
      </c>
      <c r="F50" s="1207"/>
      <c r="G50" s="1207"/>
      <c r="H50" s="1208"/>
      <c r="I50" s="86">
        <v>2507</v>
      </c>
      <c r="J50" s="87">
        <v>2334</v>
      </c>
      <c r="K50" s="87">
        <v>2115</v>
      </c>
      <c r="L50" s="87">
        <v>1936</v>
      </c>
      <c r="M50" s="88">
        <v>1814</v>
      </c>
    </row>
    <row r="51" spans="2:13" ht="27.75" customHeight="1">
      <c r="B51" s="1203"/>
      <c r="C51" s="1204"/>
      <c r="D51" s="85"/>
      <c r="E51" s="1207" t="s">
        <v>35</v>
      </c>
      <c r="F51" s="1207"/>
      <c r="G51" s="1207"/>
      <c r="H51" s="1208"/>
      <c r="I51" s="86">
        <v>20562</v>
      </c>
      <c r="J51" s="87">
        <v>20494</v>
      </c>
      <c r="K51" s="87">
        <v>20486</v>
      </c>
      <c r="L51" s="87">
        <v>20255</v>
      </c>
      <c r="M51" s="88">
        <v>20792</v>
      </c>
    </row>
    <row r="52" spans="2:13" ht="27.75" customHeight="1" thickBot="1">
      <c r="B52" s="1211" t="s">
        <v>36</v>
      </c>
      <c r="C52" s="1212"/>
      <c r="D52" s="90"/>
      <c r="E52" s="1213" t="s">
        <v>37</v>
      </c>
      <c r="F52" s="1213"/>
      <c r="G52" s="1213"/>
      <c r="H52" s="1214"/>
      <c r="I52" s="91">
        <v>12592</v>
      </c>
      <c r="J52" s="92">
        <v>11906</v>
      </c>
      <c r="K52" s="92">
        <v>10438</v>
      </c>
      <c r="L52" s="92">
        <v>9909</v>
      </c>
      <c r="M52" s="93">
        <v>10007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24"/>
      <c r="H50" s="1225"/>
      <c r="I50" s="1225"/>
      <c r="J50" s="1226"/>
      <c r="K50" s="354" t="s">
        <v>529</v>
      </c>
      <c r="L50" s="354" t="s">
        <v>530</v>
      </c>
      <c r="M50" s="354" t="s">
        <v>531</v>
      </c>
      <c r="N50" s="354" t="s">
        <v>532</v>
      </c>
      <c r="O50" s="354" t="s">
        <v>533</v>
      </c>
    </row>
    <row r="51" spans="1:17">
      <c r="B51" s="248"/>
      <c r="C51" s="244"/>
      <c r="D51" s="244"/>
      <c r="E51" s="244"/>
      <c r="F51" s="244"/>
      <c r="G51" s="1227" t="s">
        <v>562</v>
      </c>
      <c r="H51" s="1228"/>
      <c r="I51" s="1233" t="s">
        <v>563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564</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565</v>
      </c>
      <c r="H55" s="1241"/>
      <c r="I55" s="1237" t="s">
        <v>563</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566</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47" t="s">
        <v>568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24"/>
      <c r="H72" s="1225"/>
      <c r="I72" s="1225"/>
      <c r="J72" s="1226"/>
      <c r="K72" s="354" t="s">
        <v>529</v>
      </c>
      <c r="L72" s="354" t="s">
        <v>530</v>
      </c>
      <c r="M72" s="354" t="s">
        <v>531</v>
      </c>
      <c r="N72" s="354" t="s">
        <v>532</v>
      </c>
      <c r="O72" s="354" t="s">
        <v>533</v>
      </c>
    </row>
    <row r="73" spans="2:30">
      <c r="B73" s="248"/>
      <c r="C73" s="244"/>
      <c r="D73" s="244"/>
      <c r="E73" s="244"/>
      <c r="F73" s="244"/>
      <c r="G73" s="1227" t="s">
        <v>562</v>
      </c>
      <c r="H73" s="1228"/>
      <c r="I73" s="1233" t="s">
        <v>563</v>
      </c>
      <c r="J73" s="1233"/>
      <c r="K73" s="1248">
        <v>142.69999999999999</v>
      </c>
      <c r="L73" s="1248">
        <v>136.5</v>
      </c>
      <c r="M73" s="1236">
        <v>117.7</v>
      </c>
      <c r="N73" s="1236">
        <v>115.3</v>
      </c>
      <c r="O73" s="1236">
        <v>115.8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570</v>
      </c>
      <c r="J75" s="1237"/>
      <c r="K75" s="1249">
        <v>14</v>
      </c>
      <c r="L75" s="1249">
        <v>13.7</v>
      </c>
      <c r="M75" s="1249">
        <v>13</v>
      </c>
      <c r="N75" s="1249">
        <v>12.3</v>
      </c>
      <c r="O75" s="1249">
        <v>11.8</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565</v>
      </c>
      <c r="H77" s="1241"/>
      <c r="I77" s="1237" t="s">
        <v>563</v>
      </c>
      <c r="J77" s="1237"/>
      <c r="K77" s="1248">
        <v>88.3</v>
      </c>
      <c r="L77" s="1248">
        <v>76.2</v>
      </c>
      <c r="M77" s="1236">
        <v>65.3</v>
      </c>
      <c r="N77" s="1236">
        <v>60.8</v>
      </c>
      <c r="O77" s="1236">
        <v>58.5</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570</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528</v>
      </c>
      <c r="G2" s="111"/>
      <c r="H2" s="112"/>
    </row>
    <row r="3" spans="1:8">
      <c r="A3" s="108" t="s">
        <v>521</v>
      </c>
      <c r="B3" s="113"/>
      <c r="C3" s="114"/>
      <c r="D3" s="115">
        <v>46494</v>
      </c>
      <c r="E3" s="116"/>
      <c r="F3" s="117">
        <v>67201</v>
      </c>
      <c r="G3" s="118"/>
      <c r="H3" s="119"/>
    </row>
    <row r="4" spans="1:8">
      <c r="A4" s="120"/>
      <c r="B4" s="121"/>
      <c r="C4" s="122"/>
      <c r="D4" s="123">
        <v>20792</v>
      </c>
      <c r="E4" s="124"/>
      <c r="F4" s="125">
        <v>35210</v>
      </c>
      <c r="G4" s="126"/>
      <c r="H4" s="127"/>
    </row>
    <row r="5" spans="1:8">
      <c r="A5" s="108" t="s">
        <v>523</v>
      </c>
      <c r="B5" s="113"/>
      <c r="C5" s="114"/>
      <c r="D5" s="115">
        <v>51156</v>
      </c>
      <c r="E5" s="116"/>
      <c r="F5" s="117">
        <v>75709</v>
      </c>
      <c r="G5" s="118"/>
      <c r="H5" s="119"/>
    </row>
    <row r="6" spans="1:8">
      <c r="A6" s="120"/>
      <c r="B6" s="121"/>
      <c r="C6" s="122"/>
      <c r="D6" s="123">
        <v>19820</v>
      </c>
      <c r="E6" s="124"/>
      <c r="F6" s="125">
        <v>35212</v>
      </c>
      <c r="G6" s="126"/>
      <c r="H6" s="127"/>
    </row>
    <row r="7" spans="1:8">
      <c r="A7" s="108" t="s">
        <v>524</v>
      </c>
      <c r="B7" s="113"/>
      <c r="C7" s="114"/>
      <c r="D7" s="115">
        <v>80202</v>
      </c>
      <c r="E7" s="116"/>
      <c r="F7" s="117">
        <v>90961</v>
      </c>
      <c r="G7" s="118"/>
      <c r="H7" s="119"/>
    </row>
    <row r="8" spans="1:8">
      <c r="A8" s="120"/>
      <c r="B8" s="121"/>
      <c r="C8" s="122"/>
      <c r="D8" s="123">
        <v>33330</v>
      </c>
      <c r="E8" s="124"/>
      <c r="F8" s="125">
        <v>37720</v>
      </c>
      <c r="G8" s="126"/>
      <c r="H8" s="127"/>
    </row>
    <row r="9" spans="1:8">
      <c r="A9" s="108" t="s">
        <v>525</v>
      </c>
      <c r="B9" s="113"/>
      <c r="C9" s="114"/>
      <c r="D9" s="115">
        <v>51663</v>
      </c>
      <c r="E9" s="116"/>
      <c r="F9" s="117">
        <v>106614</v>
      </c>
      <c r="G9" s="118"/>
      <c r="H9" s="119"/>
    </row>
    <row r="10" spans="1:8">
      <c r="A10" s="120"/>
      <c r="B10" s="121"/>
      <c r="C10" s="122"/>
      <c r="D10" s="123">
        <v>20784</v>
      </c>
      <c r="E10" s="124"/>
      <c r="F10" s="125">
        <v>45545</v>
      </c>
      <c r="G10" s="126"/>
      <c r="H10" s="127"/>
    </row>
    <row r="11" spans="1:8">
      <c r="A11" s="108" t="s">
        <v>526</v>
      </c>
      <c r="B11" s="113"/>
      <c r="C11" s="114"/>
      <c r="D11" s="115">
        <v>97011</v>
      </c>
      <c r="E11" s="116"/>
      <c r="F11" s="117">
        <v>85459</v>
      </c>
      <c r="G11" s="118"/>
      <c r="H11" s="119"/>
    </row>
    <row r="12" spans="1:8">
      <c r="A12" s="120"/>
      <c r="B12" s="121"/>
      <c r="C12" s="128"/>
      <c r="D12" s="123">
        <v>39645</v>
      </c>
      <c r="E12" s="124"/>
      <c r="F12" s="125">
        <v>44378</v>
      </c>
      <c r="G12" s="126"/>
      <c r="H12" s="127"/>
    </row>
    <row r="13" spans="1:8">
      <c r="A13" s="108"/>
      <c r="B13" s="113"/>
      <c r="C13" s="129"/>
      <c r="D13" s="130">
        <v>65305</v>
      </c>
      <c r="E13" s="131"/>
      <c r="F13" s="132">
        <v>85189</v>
      </c>
      <c r="G13" s="133"/>
      <c r="H13" s="119"/>
    </row>
    <row r="14" spans="1:8">
      <c r="A14" s="120"/>
      <c r="B14" s="121"/>
      <c r="C14" s="122"/>
      <c r="D14" s="123">
        <v>26874</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9.27</v>
      </c>
      <c r="C19" s="134">
        <f>ROUND(VALUE(SUBSTITUTE(実質収支比率等に係る経年分析!G$48,"▲","-")),2)</f>
        <v>8.39</v>
      </c>
      <c r="D19" s="134">
        <f>ROUND(VALUE(SUBSTITUTE(実質収支比率等に係る経年分析!H$48,"▲","-")),2)</f>
        <v>5.93</v>
      </c>
      <c r="E19" s="134">
        <f>ROUND(VALUE(SUBSTITUTE(実質収支比率等に係る経年分析!I$48,"▲","-")),2)</f>
        <v>7.09</v>
      </c>
      <c r="F19" s="134">
        <f>ROUND(VALUE(SUBSTITUTE(実質収支比率等に係る経年分析!J$48,"▲","-")),2)</f>
        <v>9.7100000000000009</v>
      </c>
    </row>
    <row r="20" spans="1:11">
      <c r="A20" s="134" t="s">
        <v>42</v>
      </c>
      <c r="B20" s="134">
        <f>ROUND(VALUE(SUBSTITUTE(実質収支比率等に係る経年分析!F$47,"▲","-")),2)</f>
        <v>18.97</v>
      </c>
      <c r="C20" s="134">
        <f>ROUND(VALUE(SUBSTITUTE(実質収支比率等に係る経年分析!G$47,"▲","-")),2)</f>
        <v>24.19</v>
      </c>
      <c r="D20" s="134">
        <f>ROUND(VALUE(SUBSTITUTE(実質収支比率等に係る経年分析!H$47,"▲","-")),2)</f>
        <v>25.6</v>
      </c>
      <c r="E20" s="134">
        <f>ROUND(VALUE(SUBSTITUTE(実質収支比率等に係る経年分析!I$47,"▲","-")),2)</f>
        <v>26.16</v>
      </c>
      <c r="F20" s="134">
        <f>ROUND(VALUE(SUBSTITUTE(実質収支比率等に係る経年分析!J$47,"▲","-")),2)</f>
        <v>26.19</v>
      </c>
    </row>
    <row r="21" spans="1:11">
      <c r="A21" s="134" t="s">
        <v>43</v>
      </c>
      <c r="B21" s="134">
        <f>IF(ISNUMBER(VALUE(SUBSTITUTE(実質収支比率等に係る経年分析!F$49,"▲","-"))),ROUND(VALUE(SUBSTITUTE(実質収支比率等に係る経年分析!F$49,"▲","-")),2),NA())</f>
        <v>8.9600000000000009</v>
      </c>
      <c r="C21" s="134">
        <f>IF(ISNUMBER(VALUE(SUBSTITUTE(実質収支比率等に係る経年分析!G$49,"▲","-"))),ROUND(VALUE(SUBSTITUTE(実質収支比率等に係る経年分析!G$49,"▲","-")),2),NA())</f>
        <v>4.3</v>
      </c>
      <c r="D21" s="134">
        <f>IF(ISNUMBER(VALUE(SUBSTITUTE(実質収支比率等に係る経年分析!H$49,"▲","-"))),ROUND(VALUE(SUBSTITUTE(実質収支比率等に係る経年分析!H$49,"▲","-")),2),NA())</f>
        <v>-0.44</v>
      </c>
      <c r="E21" s="134">
        <f>IF(ISNUMBER(VALUE(SUBSTITUTE(実質収支比率等に係る経年分析!I$49,"▲","-"))),ROUND(VALUE(SUBSTITUTE(実質収支比率等に係る経年分析!I$49,"▲","-")),2),NA())</f>
        <v>1.04</v>
      </c>
      <c r="F21" s="134">
        <f>IF(ISNUMBER(VALUE(SUBSTITUTE(実質収支比率等に係る経年分析!J$49,"▲","-"))),ROUND(VALUE(SUBSTITUTE(実質収支比率等に係る経年分析!J$49,"▲","-")),2),NA())</f>
        <v>2.62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居宅介護予防支援事業特別会計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交通・火災災害共済事業特別会計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4.6900000000000004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8.3800000000000008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9.6999999999999993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2054</v>
      </c>
      <c r="E42" s="136"/>
      <c r="F42" s="136"/>
      <c r="G42" s="136">
        <f>'実質公債費比率（分子）の構造'!L$52</f>
        <v>2116</v>
      </c>
      <c r="H42" s="136"/>
      <c r="I42" s="136"/>
      <c r="J42" s="136">
        <f>'実質公債費比率（分子）の構造'!M$52</f>
        <v>2150</v>
      </c>
      <c r="K42" s="136"/>
      <c r="L42" s="136"/>
      <c r="M42" s="136">
        <f>'実質公債費比率（分子）の構造'!N$52</f>
        <v>2179</v>
      </c>
      <c r="N42" s="136"/>
      <c r="O42" s="136"/>
      <c r="P42" s="136">
        <f>'実質公債費比率（分子）の構造'!O$52</f>
        <v>2103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4</v>
      </c>
      <c r="I44" s="136"/>
      <c r="J44" s="136"/>
      <c r="K44" s="136">
        <f>'実質公債費比率（分子）の構造'!N$50</f>
        <v>15</v>
      </c>
      <c r="L44" s="136"/>
      <c r="M44" s="136"/>
      <c r="N44" s="136">
        <f>'実質公債費比率（分子）の構造'!O$50</f>
        <v>15</v>
      </c>
      <c r="O44" s="136"/>
      <c r="P44" s="136"/>
    </row>
    <row r="45" spans="1:16">
      <c r="A45" s="136" t="s">
        <v>53</v>
      </c>
      <c r="B45" s="136">
        <f>'実質公債費比率（分子）の構造'!K$49</f>
        <v>95</v>
      </c>
      <c r="C45" s="136"/>
      <c r="D45" s="136"/>
      <c r="E45" s="136">
        <f>'実質公債費比率（分子）の構造'!L$49</f>
        <v>93</v>
      </c>
      <c r="F45" s="136"/>
      <c r="G45" s="136"/>
      <c r="H45" s="136">
        <f>'実質公債費比率（分子）の構造'!M$49</f>
        <v>97</v>
      </c>
      <c r="I45" s="136"/>
      <c r="J45" s="136"/>
      <c r="K45" s="136">
        <f>'実質公債費比率（分子）の構造'!N$49</f>
        <v>97</v>
      </c>
      <c r="L45" s="136"/>
      <c r="M45" s="136"/>
      <c r="N45" s="136">
        <f>'実質公債費比率（分子）の構造'!O$49</f>
        <v>110</v>
      </c>
      <c r="O45" s="136"/>
      <c r="P45" s="136"/>
    </row>
    <row r="46" spans="1:16">
      <c r="A46" s="136" t="s">
        <v>54</v>
      </c>
      <c r="B46" s="136">
        <f>'実質公債費比率（分子）の構造'!K$48</f>
        <v>729</v>
      </c>
      <c r="C46" s="136"/>
      <c r="D46" s="136"/>
      <c r="E46" s="136">
        <f>'実質公債費比率（分子）の構造'!L$48</f>
        <v>719</v>
      </c>
      <c r="F46" s="136"/>
      <c r="G46" s="136"/>
      <c r="H46" s="136">
        <f>'実質公債費比率（分子）の構造'!M$48</f>
        <v>735</v>
      </c>
      <c r="I46" s="136"/>
      <c r="J46" s="136"/>
      <c r="K46" s="136">
        <f>'実質公債費比率（分子）の構造'!N$48</f>
        <v>724</v>
      </c>
      <c r="L46" s="136"/>
      <c r="M46" s="136"/>
      <c r="N46" s="136">
        <f>'実質公債費比率（分子）の構造'!O$48</f>
        <v>756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2413</v>
      </c>
      <c r="C49" s="136"/>
      <c r="D49" s="136"/>
      <c r="E49" s="136">
        <f>'実質公債費比率（分子）の構造'!L$45</f>
        <v>2485</v>
      </c>
      <c r="F49" s="136"/>
      <c r="G49" s="136"/>
      <c r="H49" s="136">
        <f>'実質公債費比率（分子）の構造'!M$45</f>
        <v>2381</v>
      </c>
      <c r="I49" s="136"/>
      <c r="J49" s="136"/>
      <c r="K49" s="136">
        <f>'実質公債費比率（分子）の構造'!N$45</f>
        <v>2335</v>
      </c>
      <c r="L49" s="136"/>
      <c r="M49" s="136"/>
      <c r="N49" s="136">
        <f>'実質公債費比率（分子）の構造'!O$45</f>
        <v>2245</v>
      </c>
      <c r="O49" s="136"/>
      <c r="P49" s="136"/>
    </row>
    <row r="50" spans="1:16">
      <c r="A50" s="136" t="s">
        <v>58</v>
      </c>
      <c r="B50" s="136" t="e">
        <f>NA()</f>
        <v>#N/A</v>
      </c>
      <c r="C50" s="136">
        <f>IF(ISNUMBER('実質公債費比率（分子）の構造'!K$53),'実質公債費比率（分子）の構造'!K$53,NA())</f>
        <v>1184</v>
      </c>
      <c r="D50" s="136" t="e">
        <f>NA()</f>
        <v>#N/A</v>
      </c>
      <c r="E50" s="136" t="e">
        <f>NA()</f>
        <v>#N/A</v>
      </c>
      <c r="F50" s="136">
        <f>IF(ISNUMBER('実質公債費比率（分子）の構造'!L$53),'実質公債費比率（分子）の構造'!L$53,NA())</f>
        <v>1182</v>
      </c>
      <c r="G50" s="136" t="e">
        <f>NA()</f>
        <v>#N/A</v>
      </c>
      <c r="H50" s="136" t="e">
        <f>NA()</f>
        <v>#N/A</v>
      </c>
      <c r="I50" s="136">
        <f>IF(ISNUMBER('実質公債費比率（分子）の構造'!M$53),'実質公債費比率（分子）の構造'!M$53,NA())</f>
        <v>1067</v>
      </c>
      <c r="J50" s="136" t="e">
        <f>NA()</f>
        <v>#N/A</v>
      </c>
      <c r="K50" s="136" t="e">
        <f>NA()</f>
        <v>#N/A</v>
      </c>
      <c r="L50" s="136">
        <f>IF(ISNUMBER('実質公債費比率（分子）の構造'!N$53),'実質公債費比率（分子）の構造'!N$53,NA())</f>
        <v>992</v>
      </c>
      <c r="M50" s="136" t="e">
        <f>NA()</f>
        <v>#N/A</v>
      </c>
      <c r="N50" s="136" t="e">
        <f>NA()</f>
        <v>#N/A</v>
      </c>
      <c r="O50" s="136">
        <f>IF(ISNUMBER('実質公債費比率（分子）の構造'!O$53),'実質公債費比率（分子）の構造'!O$53,NA())</f>
        <v>1023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20562</v>
      </c>
      <c r="E56" s="135"/>
      <c r="F56" s="135"/>
      <c r="G56" s="135">
        <f>'将来負担比率（分子）の構造'!J$51</f>
        <v>20494</v>
      </c>
      <c r="H56" s="135"/>
      <c r="I56" s="135"/>
      <c r="J56" s="135">
        <f>'将来負担比率（分子）の構造'!K$51</f>
        <v>20486</v>
      </c>
      <c r="K56" s="135"/>
      <c r="L56" s="135"/>
      <c r="M56" s="135">
        <f>'将来負担比率（分子）の構造'!L$51</f>
        <v>20255</v>
      </c>
      <c r="N56" s="135"/>
      <c r="O56" s="135"/>
      <c r="P56" s="135">
        <f>'将来負担比率（分子）の構造'!M$51</f>
        <v>20792</v>
      </c>
    </row>
    <row r="57" spans="1:16">
      <c r="A57" s="135" t="s">
        <v>34</v>
      </c>
      <c r="B57" s="135"/>
      <c r="C57" s="135"/>
      <c r="D57" s="135">
        <f>'将来負担比率（分子）の構造'!I$50</f>
        <v>2507</v>
      </c>
      <c r="E57" s="135"/>
      <c r="F57" s="135"/>
      <c r="G57" s="135">
        <f>'将来負担比率（分子）の構造'!J$50</f>
        <v>2334</v>
      </c>
      <c r="H57" s="135"/>
      <c r="I57" s="135"/>
      <c r="J57" s="135">
        <f>'将来負担比率（分子）の構造'!K$50</f>
        <v>2115</v>
      </c>
      <c r="K57" s="135"/>
      <c r="L57" s="135"/>
      <c r="M57" s="135">
        <f>'将来負担比率（分子）の構造'!L$50</f>
        <v>1936</v>
      </c>
      <c r="N57" s="135"/>
      <c r="O57" s="135"/>
      <c r="P57" s="135">
        <f>'将来負担比率（分子）の構造'!M$50</f>
        <v>1814</v>
      </c>
    </row>
    <row r="58" spans="1:16">
      <c r="A58" s="135" t="s">
        <v>33</v>
      </c>
      <c r="B58" s="135"/>
      <c r="C58" s="135"/>
      <c r="D58" s="135">
        <f>'将来負担比率（分子）の構造'!I$49</f>
        <v>3500</v>
      </c>
      <c r="E58" s="135"/>
      <c r="F58" s="135"/>
      <c r="G58" s="135">
        <f>'将来負担比率（分子）の構造'!J$49</f>
        <v>4033</v>
      </c>
      <c r="H58" s="135"/>
      <c r="I58" s="135"/>
      <c r="J58" s="135">
        <f>'将来負担比率（分子）の構造'!K$49</f>
        <v>4507</v>
      </c>
      <c r="K58" s="135"/>
      <c r="L58" s="135"/>
      <c r="M58" s="135">
        <f>'将来負担比率（分子）の構造'!L$49</f>
        <v>4522</v>
      </c>
      <c r="N58" s="135"/>
      <c r="O58" s="135"/>
      <c r="P58" s="135">
        <f>'将来負担比率（分子）の構造'!M$49</f>
        <v>4601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564</v>
      </c>
      <c r="C61" s="135"/>
      <c r="D61" s="135"/>
      <c r="E61" s="135">
        <f>'将来負担比率（分子）の構造'!J$46</f>
        <v>508</v>
      </c>
      <c r="F61" s="135"/>
      <c r="G61" s="135"/>
      <c r="H61" s="135">
        <f>'将来負担比率（分子）の構造'!K$46</f>
        <v>50</v>
      </c>
      <c r="I61" s="135"/>
      <c r="J61" s="135"/>
      <c r="K61" s="135">
        <f>'将来負担比率（分子）の構造'!L$46</f>
        <v>15</v>
      </c>
      <c r="L61" s="135"/>
      <c r="M61" s="135"/>
      <c r="N61" s="135">
        <f>'将来負担比率（分子）の構造'!M$46</f>
        <v>11</v>
      </c>
      <c r="O61" s="135"/>
      <c r="P61" s="135"/>
    </row>
    <row r="62" spans="1:16">
      <c r="A62" s="135" t="s">
        <v>28</v>
      </c>
      <c r="B62" s="135">
        <f>'将来負担比率（分子）の構造'!I$45</f>
        <v>3458</v>
      </c>
      <c r="C62" s="135"/>
      <c r="D62" s="135"/>
      <c r="E62" s="135">
        <f>'将来負担比率（分子）の構造'!J$45</f>
        <v>3546</v>
      </c>
      <c r="F62" s="135"/>
      <c r="G62" s="135"/>
      <c r="H62" s="135">
        <f>'将来負担比率（分子）の構造'!K$45</f>
        <v>3247</v>
      </c>
      <c r="I62" s="135"/>
      <c r="J62" s="135"/>
      <c r="K62" s="135">
        <f>'将来負担比率（分子）の構造'!L$45</f>
        <v>3083</v>
      </c>
      <c r="L62" s="135"/>
      <c r="M62" s="135"/>
      <c r="N62" s="135">
        <f>'将来負担比率（分子）の構造'!M$45</f>
        <v>3104</v>
      </c>
      <c r="O62" s="135"/>
      <c r="P62" s="135"/>
    </row>
    <row r="63" spans="1:16">
      <c r="A63" s="135" t="s">
        <v>27</v>
      </c>
      <c r="B63" s="135">
        <f>'将来負担比率（分子）の構造'!I$44</f>
        <v>1033</v>
      </c>
      <c r="C63" s="135"/>
      <c r="D63" s="135"/>
      <c r="E63" s="135">
        <f>'将来負担比率（分子）の構造'!J$44</f>
        <v>957</v>
      </c>
      <c r="F63" s="135"/>
      <c r="G63" s="135"/>
      <c r="H63" s="135">
        <f>'将来負担比率（分子）の構造'!K$44</f>
        <v>989</v>
      </c>
      <c r="I63" s="135"/>
      <c r="J63" s="135"/>
      <c r="K63" s="135">
        <f>'将来負担比率（分子）の構造'!L$44</f>
        <v>1080</v>
      </c>
      <c r="L63" s="135"/>
      <c r="M63" s="135"/>
      <c r="N63" s="135">
        <f>'将来負担比率（分子）の構造'!M$44</f>
        <v>1667</v>
      </c>
      <c r="O63" s="135"/>
      <c r="P63" s="135"/>
    </row>
    <row r="64" spans="1:16">
      <c r="A64" s="135" t="s">
        <v>26</v>
      </c>
      <c r="B64" s="135">
        <f>'将来負担比率（分子）の構造'!I$43</f>
        <v>11509</v>
      </c>
      <c r="C64" s="135"/>
      <c r="D64" s="135"/>
      <c r="E64" s="135">
        <f>'将来負担比率（分子）の構造'!J$43</f>
        <v>11601</v>
      </c>
      <c r="F64" s="135"/>
      <c r="G64" s="135"/>
      <c r="H64" s="135">
        <f>'将来負担比率（分子）の構造'!K$43</f>
        <v>11390</v>
      </c>
      <c r="I64" s="135"/>
      <c r="J64" s="135"/>
      <c r="K64" s="135">
        <f>'将来負担比率（分子）の構造'!L$43</f>
        <v>11265</v>
      </c>
      <c r="L64" s="135"/>
      <c r="M64" s="135"/>
      <c r="N64" s="135">
        <f>'将来負担比率（分子）の構造'!M$43</f>
        <v>11076</v>
      </c>
      <c r="O64" s="135"/>
      <c r="P64" s="135"/>
    </row>
    <row r="65" spans="1:16">
      <c r="A65" s="135" t="s">
        <v>25</v>
      </c>
      <c r="B65" s="135">
        <f>'将来負担比率（分子）の構造'!I$42</f>
        <v>423</v>
      </c>
      <c r="C65" s="135"/>
      <c r="D65" s="135"/>
      <c r="E65" s="135">
        <f>'将来負担比率（分子）の構造'!J$42</f>
        <v>415</v>
      </c>
      <c r="F65" s="135"/>
      <c r="G65" s="135"/>
      <c r="H65" s="135">
        <f>'将来負担比率（分子）の構造'!K$42</f>
        <v>290</v>
      </c>
      <c r="I65" s="135"/>
      <c r="J65" s="135"/>
      <c r="K65" s="135">
        <f>'将来負担比率（分子）の構造'!L$42</f>
        <v>276</v>
      </c>
      <c r="L65" s="135"/>
      <c r="M65" s="135"/>
      <c r="N65" s="135">
        <f>'将来負担比率（分子）の構造'!M$42</f>
        <v>261</v>
      </c>
      <c r="O65" s="135"/>
      <c r="P65" s="135"/>
    </row>
    <row r="66" spans="1:16">
      <c r="A66" s="135" t="s">
        <v>24</v>
      </c>
      <c r="B66" s="135">
        <f>'将来負担比率（分子）の構造'!I$41</f>
        <v>22174</v>
      </c>
      <c r="C66" s="135"/>
      <c r="D66" s="135"/>
      <c r="E66" s="135">
        <f>'将来負担比率（分子）の構造'!J$41</f>
        <v>21741</v>
      </c>
      <c r="F66" s="135"/>
      <c r="G66" s="135"/>
      <c r="H66" s="135">
        <f>'将来負担比率（分子）の構造'!K$41</f>
        <v>21578</v>
      </c>
      <c r="I66" s="135"/>
      <c r="J66" s="135"/>
      <c r="K66" s="135">
        <f>'将来負担比率（分子）の構造'!L$41</f>
        <v>20904</v>
      </c>
      <c r="L66" s="135"/>
      <c r="M66" s="135"/>
      <c r="N66" s="135">
        <f>'将来負担比率（分子）の構造'!M$41</f>
        <v>21094</v>
      </c>
      <c r="O66" s="135"/>
      <c r="P66" s="135"/>
    </row>
    <row r="67" spans="1:16">
      <c r="A67" s="135" t="s">
        <v>62</v>
      </c>
      <c r="B67" s="135" t="e">
        <f>NA()</f>
        <v>#N/A</v>
      </c>
      <c r="C67" s="135">
        <f>IF(ISNUMBER('将来負担比率（分子）の構造'!I$52), IF('将来負担比率（分子）の構造'!I$52 &lt; 0, 0, '将来負担比率（分子）の構造'!I$52), NA())</f>
        <v>12592</v>
      </c>
      <c r="D67" s="135" t="e">
        <f>NA()</f>
        <v>#N/A</v>
      </c>
      <c r="E67" s="135" t="e">
        <f>NA()</f>
        <v>#N/A</v>
      </c>
      <c r="F67" s="135">
        <f>IF(ISNUMBER('将来負担比率（分子）の構造'!J$52), IF('将来負担比率（分子）の構造'!J$52 &lt; 0, 0, '将来負担比率（分子）の構造'!J$52), NA())</f>
        <v>11906</v>
      </c>
      <c r="G67" s="135" t="e">
        <f>NA()</f>
        <v>#N/A</v>
      </c>
      <c r="H67" s="135" t="e">
        <f>NA()</f>
        <v>#N/A</v>
      </c>
      <c r="I67" s="135">
        <f>IF(ISNUMBER('将来負担比率（分子）の構造'!K$52), IF('将来負担比率（分子）の構造'!K$52 &lt; 0, 0, '将来負担比率（分子）の構造'!K$52), NA())</f>
        <v>10438</v>
      </c>
      <c r="J67" s="135" t="e">
        <f>NA()</f>
        <v>#N/A</v>
      </c>
      <c r="K67" s="135" t="e">
        <f>NA()</f>
        <v>#N/A</v>
      </c>
      <c r="L67" s="135">
        <f>IF(ISNUMBER('将来負担比率（分子）の構造'!L$52), IF('将来負担比率（分子）の構造'!L$52 &lt; 0, 0, '将来負担比率（分子）の構造'!L$52), NA())</f>
        <v>9909</v>
      </c>
      <c r="M67" s="135" t="e">
        <f>NA()</f>
        <v>#N/A</v>
      </c>
      <c r="N67" s="135" t="e">
        <f>NA()</f>
        <v>#N/A</v>
      </c>
      <c r="O67" s="135">
        <f>IF(ISNUMBER('将来負担比率（分子）の構造'!M$52), IF('将来負担比率（分子）の構造'!M$52 &lt; 0, 0, '将来負担比率（分子）の構造'!M$52), NA())</f>
        <v>10007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3921391</v>
      </c>
      <c r="S5" s="613"/>
      <c r="T5" s="613"/>
      <c r="U5" s="613"/>
      <c r="V5" s="613"/>
      <c r="W5" s="613"/>
      <c r="X5" s="613"/>
      <c r="Y5" s="614"/>
      <c r="Z5" s="615">
        <v>19</v>
      </c>
      <c r="AA5" s="615"/>
      <c r="AB5" s="615"/>
      <c r="AC5" s="615"/>
      <c r="AD5" s="616">
        <v>3715350</v>
      </c>
      <c r="AE5" s="616"/>
      <c r="AF5" s="616"/>
      <c r="AG5" s="616"/>
      <c r="AH5" s="616"/>
      <c r="AI5" s="616"/>
      <c r="AJ5" s="616"/>
      <c r="AK5" s="616"/>
      <c r="AL5" s="617">
        <v>36.9</v>
      </c>
      <c r="AM5" s="618"/>
      <c r="AN5" s="618"/>
      <c r="AO5" s="619"/>
      <c r="AP5" s="609" t="s">
        <v>205</v>
      </c>
      <c r="AQ5" s="610"/>
      <c r="AR5" s="610"/>
      <c r="AS5" s="610"/>
      <c r="AT5" s="610"/>
      <c r="AU5" s="610"/>
      <c r="AV5" s="610"/>
      <c r="AW5" s="610"/>
      <c r="AX5" s="610"/>
      <c r="AY5" s="610"/>
      <c r="AZ5" s="610"/>
      <c r="BA5" s="610"/>
      <c r="BB5" s="610"/>
      <c r="BC5" s="610"/>
      <c r="BD5" s="610"/>
      <c r="BE5" s="610"/>
      <c r="BF5" s="611"/>
      <c r="BG5" s="623">
        <v>3696110</v>
      </c>
      <c r="BH5" s="624"/>
      <c r="BI5" s="624"/>
      <c r="BJ5" s="624"/>
      <c r="BK5" s="624"/>
      <c r="BL5" s="624"/>
      <c r="BM5" s="624"/>
      <c r="BN5" s="625"/>
      <c r="BO5" s="626">
        <v>94.3</v>
      </c>
      <c r="BP5" s="626"/>
      <c r="BQ5" s="626"/>
      <c r="BR5" s="626"/>
      <c r="BS5" s="627">
        <v>6212</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132052</v>
      </c>
      <c r="S6" s="624"/>
      <c r="T6" s="624"/>
      <c r="U6" s="624"/>
      <c r="V6" s="624"/>
      <c r="W6" s="624"/>
      <c r="X6" s="624"/>
      <c r="Y6" s="625"/>
      <c r="Z6" s="626">
        <v>0.6</v>
      </c>
      <c r="AA6" s="626"/>
      <c r="AB6" s="626"/>
      <c r="AC6" s="626"/>
      <c r="AD6" s="627">
        <v>132052</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3696110</v>
      </c>
      <c r="BH6" s="624"/>
      <c r="BI6" s="624"/>
      <c r="BJ6" s="624"/>
      <c r="BK6" s="624"/>
      <c r="BL6" s="624"/>
      <c r="BM6" s="624"/>
      <c r="BN6" s="625"/>
      <c r="BO6" s="626">
        <v>94.3</v>
      </c>
      <c r="BP6" s="626"/>
      <c r="BQ6" s="626"/>
      <c r="BR6" s="626"/>
      <c r="BS6" s="627">
        <v>6212</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185590</v>
      </c>
      <c r="CS6" s="624"/>
      <c r="CT6" s="624"/>
      <c r="CU6" s="624"/>
      <c r="CV6" s="624"/>
      <c r="CW6" s="624"/>
      <c r="CX6" s="624"/>
      <c r="CY6" s="625"/>
      <c r="CZ6" s="626">
        <v>1</v>
      </c>
      <c r="DA6" s="626"/>
      <c r="DB6" s="626"/>
      <c r="DC6" s="626"/>
      <c r="DD6" s="632" t="s">
        <v>212</v>
      </c>
      <c r="DE6" s="624"/>
      <c r="DF6" s="624"/>
      <c r="DG6" s="624"/>
      <c r="DH6" s="624"/>
      <c r="DI6" s="624"/>
      <c r="DJ6" s="624"/>
      <c r="DK6" s="624"/>
      <c r="DL6" s="624"/>
      <c r="DM6" s="624"/>
      <c r="DN6" s="624"/>
      <c r="DO6" s="624"/>
      <c r="DP6" s="625"/>
      <c r="DQ6" s="632">
        <v>185590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6773</v>
      </c>
      <c r="S7" s="624"/>
      <c r="T7" s="624"/>
      <c r="U7" s="624"/>
      <c r="V7" s="624"/>
      <c r="W7" s="624"/>
      <c r="X7" s="624"/>
      <c r="Y7" s="625"/>
      <c r="Z7" s="626">
        <v>0</v>
      </c>
      <c r="AA7" s="626"/>
      <c r="AB7" s="626"/>
      <c r="AC7" s="626"/>
      <c r="AD7" s="627">
        <v>6773</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1701778</v>
      </c>
      <c r="BH7" s="624"/>
      <c r="BI7" s="624"/>
      <c r="BJ7" s="624"/>
      <c r="BK7" s="624"/>
      <c r="BL7" s="624"/>
      <c r="BM7" s="624"/>
      <c r="BN7" s="625"/>
      <c r="BO7" s="626">
        <v>43.4</v>
      </c>
      <c r="BP7" s="626"/>
      <c r="BQ7" s="626"/>
      <c r="BR7" s="626"/>
      <c r="BS7" s="627">
        <v>6212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2105346</v>
      </c>
      <c r="CS7" s="624"/>
      <c r="CT7" s="624"/>
      <c r="CU7" s="624"/>
      <c r="CV7" s="624"/>
      <c r="CW7" s="624"/>
      <c r="CX7" s="624"/>
      <c r="CY7" s="625"/>
      <c r="CZ7" s="626">
        <v>10.9</v>
      </c>
      <c r="DA7" s="626"/>
      <c r="DB7" s="626"/>
      <c r="DC7" s="626"/>
      <c r="DD7" s="632">
        <v>237627</v>
      </c>
      <c r="DE7" s="624"/>
      <c r="DF7" s="624"/>
      <c r="DG7" s="624"/>
      <c r="DH7" s="624"/>
      <c r="DI7" s="624"/>
      <c r="DJ7" s="624"/>
      <c r="DK7" s="624"/>
      <c r="DL7" s="624"/>
      <c r="DM7" s="624"/>
      <c r="DN7" s="624"/>
      <c r="DO7" s="624"/>
      <c r="DP7" s="625"/>
      <c r="DQ7" s="632">
        <v>1631376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20943</v>
      </c>
      <c r="S8" s="624"/>
      <c r="T8" s="624"/>
      <c r="U8" s="624"/>
      <c r="V8" s="624"/>
      <c r="W8" s="624"/>
      <c r="X8" s="624"/>
      <c r="Y8" s="625"/>
      <c r="Z8" s="626">
        <v>0.1</v>
      </c>
      <c r="AA8" s="626"/>
      <c r="AB8" s="626"/>
      <c r="AC8" s="626"/>
      <c r="AD8" s="627">
        <v>20943</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60339</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5254595</v>
      </c>
      <c r="CS8" s="624"/>
      <c r="CT8" s="624"/>
      <c r="CU8" s="624"/>
      <c r="CV8" s="624"/>
      <c r="CW8" s="624"/>
      <c r="CX8" s="624"/>
      <c r="CY8" s="625"/>
      <c r="CZ8" s="626">
        <v>27.1</v>
      </c>
      <c r="DA8" s="626"/>
      <c r="DB8" s="626"/>
      <c r="DC8" s="626"/>
      <c r="DD8" s="632">
        <v>53032</v>
      </c>
      <c r="DE8" s="624"/>
      <c r="DF8" s="624"/>
      <c r="DG8" s="624"/>
      <c r="DH8" s="624"/>
      <c r="DI8" s="624"/>
      <c r="DJ8" s="624"/>
      <c r="DK8" s="624"/>
      <c r="DL8" s="624"/>
      <c r="DM8" s="624"/>
      <c r="DN8" s="624"/>
      <c r="DO8" s="624"/>
      <c r="DP8" s="625"/>
      <c r="DQ8" s="632">
        <v>2918102</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19295</v>
      </c>
      <c r="S9" s="624"/>
      <c r="T9" s="624"/>
      <c r="U9" s="624"/>
      <c r="V9" s="624"/>
      <c r="W9" s="624"/>
      <c r="X9" s="624"/>
      <c r="Y9" s="625"/>
      <c r="Z9" s="626">
        <v>0.1</v>
      </c>
      <c r="AA9" s="626"/>
      <c r="AB9" s="626"/>
      <c r="AC9" s="626"/>
      <c r="AD9" s="627">
        <v>19295</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1470969</v>
      </c>
      <c r="BH9" s="624"/>
      <c r="BI9" s="624"/>
      <c r="BJ9" s="624"/>
      <c r="BK9" s="624"/>
      <c r="BL9" s="624"/>
      <c r="BM9" s="624"/>
      <c r="BN9" s="625"/>
      <c r="BO9" s="626">
        <v>37.5</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1859800</v>
      </c>
      <c r="CS9" s="624"/>
      <c r="CT9" s="624"/>
      <c r="CU9" s="624"/>
      <c r="CV9" s="624"/>
      <c r="CW9" s="624"/>
      <c r="CX9" s="624"/>
      <c r="CY9" s="625"/>
      <c r="CZ9" s="626">
        <v>9.6</v>
      </c>
      <c r="DA9" s="626"/>
      <c r="DB9" s="626"/>
      <c r="DC9" s="626"/>
      <c r="DD9" s="632">
        <v>367873</v>
      </c>
      <c r="DE9" s="624"/>
      <c r="DF9" s="624"/>
      <c r="DG9" s="624"/>
      <c r="DH9" s="624"/>
      <c r="DI9" s="624"/>
      <c r="DJ9" s="624"/>
      <c r="DK9" s="624"/>
      <c r="DL9" s="624"/>
      <c r="DM9" s="624"/>
      <c r="DN9" s="624"/>
      <c r="DO9" s="624"/>
      <c r="DP9" s="625"/>
      <c r="DQ9" s="632">
        <v>1464422</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660253</v>
      </c>
      <c r="S10" s="624"/>
      <c r="T10" s="624"/>
      <c r="U10" s="624"/>
      <c r="V10" s="624"/>
      <c r="W10" s="624"/>
      <c r="X10" s="624"/>
      <c r="Y10" s="625"/>
      <c r="Z10" s="626">
        <v>3.2</v>
      </c>
      <c r="AA10" s="626"/>
      <c r="AB10" s="626"/>
      <c r="AC10" s="626"/>
      <c r="AD10" s="627">
        <v>660253</v>
      </c>
      <c r="AE10" s="627"/>
      <c r="AF10" s="627"/>
      <c r="AG10" s="627"/>
      <c r="AH10" s="627"/>
      <c r="AI10" s="627"/>
      <c r="AJ10" s="627"/>
      <c r="AK10" s="627"/>
      <c r="AL10" s="628">
        <v>6.6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68024</v>
      </c>
      <c r="BH10" s="624"/>
      <c r="BI10" s="624"/>
      <c r="BJ10" s="624"/>
      <c r="BK10" s="624"/>
      <c r="BL10" s="624"/>
      <c r="BM10" s="624"/>
      <c r="BN10" s="625"/>
      <c r="BO10" s="626">
        <v>1.7</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42031</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25196</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102446</v>
      </c>
      <c r="BH11" s="624"/>
      <c r="BI11" s="624"/>
      <c r="BJ11" s="624"/>
      <c r="BK11" s="624"/>
      <c r="BL11" s="624"/>
      <c r="BM11" s="624"/>
      <c r="BN11" s="625"/>
      <c r="BO11" s="626">
        <v>2.6</v>
      </c>
      <c r="BP11" s="626"/>
      <c r="BQ11" s="626"/>
      <c r="BR11" s="626"/>
      <c r="BS11" s="632">
        <v>6212</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2055925</v>
      </c>
      <c r="CS11" s="624"/>
      <c r="CT11" s="624"/>
      <c r="CU11" s="624"/>
      <c r="CV11" s="624"/>
      <c r="CW11" s="624"/>
      <c r="CX11" s="624"/>
      <c r="CY11" s="625"/>
      <c r="CZ11" s="626">
        <v>10.6</v>
      </c>
      <c r="DA11" s="626"/>
      <c r="DB11" s="626"/>
      <c r="DC11" s="626"/>
      <c r="DD11" s="632">
        <v>803265</v>
      </c>
      <c r="DE11" s="624"/>
      <c r="DF11" s="624"/>
      <c r="DG11" s="624"/>
      <c r="DH11" s="624"/>
      <c r="DI11" s="624"/>
      <c r="DJ11" s="624"/>
      <c r="DK11" s="624"/>
      <c r="DL11" s="624"/>
      <c r="DM11" s="624"/>
      <c r="DN11" s="624"/>
      <c r="DO11" s="624"/>
      <c r="DP11" s="625"/>
      <c r="DQ11" s="632">
        <v>290931</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1670010</v>
      </c>
      <c r="BH12" s="624"/>
      <c r="BI12" s="624"/>
      <c r="BJ12" s="624"/>
      <c r="BK12" s="624"/>
      <c r="BL12" s="624"/>
      <c r="BM12" s="624"/>
      <c r="BN12" s="625"/>
      <c r="BO12" s="626">
        <v>42.6</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416210</v>
      </c>
      <c r="CS12" s="624"/>
      <c r="CT12" s="624"/>
      <c r="CU12" s="624"/>
      <c r="CV12" s="624"/>
      <c r="CW12" s="624"/>
      <c r="CX12" s="624"/>
      <c r="CY12" s="625"/>
      <c r="CZ12" s="626">
        <v>2.1</v>
      </c>
      <c r="DA12" s="626"/>
      <c r="DB12" s="626"/>
      <c r="DC12" s="626"/>
      <c r="DD12" s="632">
        <v>17350</v>
      </c>
      <c r="DE12" s="624"/>
      <c r="DF12" s="624"/>
      <c r="DG12" s="624"/>
      <c r="DH12" s="624"/>
      <c r="DI12" s="624"/>
      <c r="DJ12" s="624"/>
      <c r="DK12" s="624"/>
      <c r="DL12" s="624"/>
      <c r="DM12" s="624"/>
      <c r="DN12" s="624"/>
      <c r="DO12" s="624"/>
      <c r="DP12" s="625"/>
      <c r="DQ12" s="632">
        <v>281346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28948</v>
      </c>
      <c r="S13" s="624"/>
      <c r="T13" s="624"/>
      <c r="U13" s="624"/>
      <c r="V13" s="624"/>
      <c r="W13" s="624"/>
      <c r="X13" s="624"/>
      <c r="Y13" s="625"/>
      <c r="Z13" s="626">
        <v>0.1</v>
      </c>
      <c r="AA13" s="626"/>
      <c r="AB13" s="626"/>
      <c r="AC13" s="626"/>
      <c r="AD13" s="627">
        <v>28948</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1631497</v>
      </c>
      <c r="BH13" s="624"/>
      <c r="BI13" s="624"/>
      <c r="BJ13" s="624"/>
      <c r="BK13" s="624"/>
      <c r="BL13" s="624"/>
      <c r="BM13" s="624"/>
      <c r="BN13" s="625"/>
      <c r="BO13" s="626">
        <v>41.6</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2595924</v>
      </c>
      <c r="CS13" s="624"/>
      <c r="CT13" s="624"/>
      <c r="CU13" s="624"/>
      <c r="CV13" s="624"/>
      <c r="CW13" s="624"/>
      <c r="CX13" s="624"/>
      <c r="CY13" s="625"/>
      <c r="CZ13" s="626">
        <v>13.4</v>
      </c>
      <c r="DA13" s="626"/>
      <c r="DB13" s="626"/>
      <c r="DC13" s="626"/>
      <c r="DD13" s="632">
        <v>1433886</v>
      </c>
      <c r="DE13" s="624"/>
      <c r="DF13" s="624"/>
      <c r="DG13" s="624"/>
      <c r="DH13" s="624"/>
      <c r="DI13" s="624"/>
      <c r="DJ13" s="624"/>
      <c r="DK13" s="624"/>
      <c r="DL13" s="624"/>
      <c r="DM13" s="624"/>
      <c r="DN13" s="624"/>
      <c r="DO13" s="624"/>
      <c r="DP13" s="625"/>
      <c r="DQ13" s="632">
        <v>1012844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107516</v>
      </c>
      <c r="BH14" s="624"/>
      <c r="BI14" s="624"/>
      <c r="BJ14" s="624"/>
      <c r="BK14" s="624"/>
      <c r="BL14" s="624"/>
      <c r="BM14" s="624"/>
      <c r="BN14" s="625"/>
      <c r="BO14" s="626">
        <v>2.7</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724636</v>
      </c>
      <c r="CS14" s="624"/>
      <c r="CT14" s="624"/>
      <c r="CU14" s="624"/>
      <c r="CV14" s="624"/>
      <c r="CW14" s="624"/>
      <c r="CX14" s="624"/>
      <c r="CY14" s="625"/>
      <c r="CZ14" s="626">
        <v>3.7</v>
      </c>
      <c r="DA14" s="626"/>
      <c r="DB14" s="626"/>
      <c r="DC14" s="626"/>
      <c r="DD14" s="632">
        <v>58989</v>
      </c>
      <c r="DE14" s="624"/>
      <c r="DF14" s="624"/>
      <c r="DG14" s="624"/>
      <c r="DH14" s="624"/>
      <c r="DI14" s="624"/>
      <c r="DJ14" s="624"/>
      <c r="DK14" s="624"/>
      <c r="DL14" s="624"/>
      <c r="DM14" s="624"/>
      <c r="DN14" s="624"/>
      <c r="DO14" s="624"/>
      <c r="DP14" s="625"/>
      <c r="DQ14" s="632">
        <v>634887</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16262</v>
      </c>
      <c r="S15" s="624"/>
      <c r="T15" s="624"/>
      <c r="U15" s="624"/>
      <c r="V15" s="624"/>
      <c r="W15" s="624"/>
      <c r="X15" s="624"/>
      <c r="Y15" s="625"/>
      <c r="Z15" s="626">
        <v>0.1</v>
      </c>
      <c r="AA15" s="626"/>
      <c r="AB15" s="626"/>
      <c r="AC15" s="626"/>
      <c r="AD15" s="627">
        <v>16262</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216806</v>
      </c>
      <c r="BH15" s="624"/>
      <c r="BI15" s="624"/>
      <c r="BJ15" s="624"/>
      <c r="BK15" s="624"/>
      <c r="BL15" s="624"/>
      <c r="BM15" s="624"/>
      <c r="BN15" s="625"/>
      <c r="BO15" s="626">
        <v>5.5</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1917638</v>
      </c>
      <c r="CS15" s="624"/>
      <c r="CT15" s="624"/>
      <c r="CU15" s="624"/>
      <c r="CV15" s="624"/>
      <c r="CW15" s="624"/>
      <c r="CX15" s="624"/>
      <c r="CY15" s="625"/>
      <c r="CZ15" s="626">
        <v>9.9</v>
      </c>
      <c r="DA15" s="626"/>
      <c r="DB15" s="626"/>
      <c r="DC15" s="626"/>
      <c r="DD15" s="632">
        <v>545399</v>
      </c>
      <c r="DE15" s="624"/>
      <c r="DF15" s="624"/>
      <c r="DG15" s="624"/>
      <c r="DH15" s="624"/>
      <c r="DI15" s="624"/>
      <c r="DJ15" s="624"/>
      <c r="DK15" s="624"/>
      <c r="DL15" s="624"/>
      <c r="DM15" s="624"/>
      <c r="DN15" s="624"/>
      <c r="DO15" s="624"/>
      <c r="DP15" s="625"/>
      <c r="DQ15" s="632">
        <v>1171415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6227978</v>
      </c>
      <c r="S16" s="624"/>
      <c r="T16" s="624"/>
      <c r="U16" s="624"/>
      <c r="V16" s="624"/>
      <c r="W16" s="624"/>
      <c r="X16" s="624"/>
      <c r="Y16" s="625"/>
      <c r="Z16" s="626">
        <v>30.1</v>
      </c>
      <c r="AA16" s="626"/>
      <c r="AB16" s="626"/>
      <c r="AC16" s="626"/>
      <c r="AD16" s="627">
        <v>5441834</v>
      </c>
      <c r="AE16" s="627"/>
      <c r="AF16" s="627"/>
      <c r="AG16" s="627"/>
      <c r="AH16" s="627"/>
      <c r="AI16" s="627"/>
      <c r="AJ16" s="627"/>
      <c r="AK16" s="627"/>
      <c r="AL16" s="628">
        <v>54.1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395</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395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5441834</v>
      </c>
      <c r="S17" s="624"/>
      <c r="T17" s="624"/>
      <c r="U17" s="624"/>
      <c r="V17" s="624"/>
      <c r="W17" s="624"/>
      <c r="X17" s="624"/>
      <c r="Y17" s="625"/>
      <c r="Z17" s="626">
        <v>26.3</v>
      </c>
      <c r="AA17" s="626"/>
      <c r="AB17" s="626"/>
      <c r="AC17" s="626"/>
      <c r="AD17" s="627">
        <v>5441834</v>
      </c>
      <c r="AE17" s="627"/>
      <c r="AF17" s="627"/>
      <c r="AG17" s="627"/>
      <c r="AH17" s="627"/>
      <c r="AI17" s="627"/>
      <c r="AJ17" s="627"/>
      <c r="AK17" s="627"/>
      <c r="AL17" s="628">
        <v>54.1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2245588</v>
      </c>
      <c r="CS17" s="624"/>
      <c r="CT17" s="624"/>
      <c r="CU17" s="624"/>
      <c r="CV17" s="624"/>
      <c r="CW17" s="624"/>
      <c r="CX17" s="624"/>
      <c r="CY17" s="625"/>
      <c r="CZ17" s="626">
        <v>11.6</v>
      </c>
      <c r="DA17" s="626"/>
      <c r="DB17" s="626"/>
      <c r="DC17" s="626"/>
      <c r="DD17" s="632" t="s">
        <v>108</v>
      </c>
      <c r="DE17" s="624"/>
      <c r="DF17" s="624"/>
      <c r="DG17" s="624"/>
      <c r="DH17" s="624"/>
      <c r="DI17" s="624"/>
      <c r="DJ17" s="624"/>
      <c r="DK17" s="624"/>
      <c r="DL17" s="624"/>
      <c r="DM17" s="624"/>
      <c r="DN17" s="624"/>
      <c r="DO17" s="624"/>
      <c r="DP17" s="625"/>
      <c r="DQ17" s="632">
        <v>2213008</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786143</v>
      </c>
      <c r="S18" s="624"/>
      <c r="T18" s="624"/>
      <c r="U18" s="624"/>
      <c r="V18" s="624"/>
      <c r="W18" s="624"/>
      <c r="X18" s="624"/>
      <c r="Y18" s="625"/>
      <c r="Z18" s="626">
        <v>3.8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225281</v>
      </c>
      <c r="BH19" s="624"/>
      <c r="BI19" s="624"/>
      <c r="BJ19" s="624"/>
      <c r="BK19" s="624"/>
      <c r="BL19" s="624"/>
      <c r="BM19" s="624"/>
      <c r="BN19" s="625"/>
      <c r="BO19" s="626">
        <v>5.7</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11033895</v>
      </c>
      <c r="S20" s="624"/>
      <c r="T20" s="624"/>
      <c r="U20" s="624"/>
      <c r="V20" s="624"/>
      <c r="W20" s="624"/>
      <c r="X20" s="624"/>
      <c r="Y20" s="625"/>
      <c r="Z20" s="626">
        <v>53.4</v>
      </c>
      <c r="AA20" s="626"/>
      <c r="AB20" s="626"/>
      <c r="AC20" s="626"/>
      <c r="AD20" s="627">
        <v>10041710</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225281</v>
      </c>
      <c r="BH20" s="624"/>
      <c r="BI20" s="624"/>
      <c r="BJ20" s="624"/>
      <c r="BK20" s="624"/>
      <c r="BL20" s="624"/>
      <c r="BM20" s="624"/>
      <c r="BN20" s="625"/>
      <c r="BO20" s="626">
        <v>5.7</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19403678</v>
      </c>
      <c r="CS20" s="624"/>
      <c r="CT20" s="624"/>
      <c r="CU20" s="624"/>
      <c r="CV20" s="624"/>
      <c r="CW20" s="624"/>
      <c r="CX20" s="624"/>
      <c r="CY20" s="625"/>
      <c r="CZ20" s="626">
        <v>100</v>
      </c>
      <c r="DA20" s="626"/>
      <c r="DB20" s="626"/>
      <c r="DC20" s="626"/>
      <c r="DD20" s="632">
        <v>3517421</v>
      </c>
      <c r="DE20" s="624"/>
      <c r="DF20" s="624"/>
      <c r="DG20" s="624"/>
      <c r="DH20" s="624"/>
      <c r="DI20" s="624"/>
      <c r="DJ20" s="624"/>
      <c r="DK20" s="624"/>
      <c r="DL20" s="624"/>
      <c r="DM20" s="624"/>
      <c r="DN20" s="624"/>
      <c r="DO20" s="624"/>
      <c r="DP20" s="625"/>
      <c r="DQ20" s="632">
        <v>11829512</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4267</v>
      </c>
      <c r="S21" s="624"/>
      <c r="T21" s="624"/>
      <c r="U21" s="624"/>
      <c r="V21" s="624"/>
      <c r="W21" s="624"/>
      <c r="X21" s="624"/>
      <c r="Y21" s="625"/>
      <c r="Z21" s="626">
        <v>0</v>
      </c>
      <c r="AA21" s="626"/>
      <c r="AB21" s="626"/>
      <c r="AC21" s="626"/>
      <c r="AD21" s="627">
        <v>4267</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19240</v>
      </c>
      <c r="BH21" s="624"/>
      <c r="BI21" s="624"/>
      <c r="BJ21" s="624"/>
      <c r="BK21" s="624"/>
      <c r="BL21" s="624"/>
      <c r="BM21" s="624"/>
      <c r="BN21" s="625"/>
      <c r="BO21" s="626">
        <v>0.5</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434272</v>
      </c>
      <c r="S22" s="624"/>
      <c r="T22" s="624"/>
      <c r="U22" s="624"/>
      <c r="V22" s="624"/>
      <c r="W22" s="624"/>
      <c r="X22" s="624"/>
      <c r="Y22" s="625"/>
      <c r="Z22" s="626">
        <v>2.1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353115</v>
      </c>
      <c r="S23" s="624"/>
      <c r="T23" s="624"/>
      <c r="U23" s="624"/>
      <c r="V23" s="624"/>
      <c r="W23" s="624"/>
      <c r="X23" s="624"/>
      <c r="Y23" s="625"/>
      <c r="Z23" s="626">
        <v>1.7</v>
      </c>
      <c r="AA23" s="626"/>
      <c r="AB23" s="626"/>
      <c r="AC23" s="626"/>
      <c r="AD23" s="627">
        <v>5375</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206041</v>
      </c>
      <c r="BH23" s="624"/>
      <c r="BI23" s="624"/>
      <c r="BJ23" s="624"/>
      <c r="BK23" s="624"/>
      <c r="BL23" s="624"/>
      <c r="BM23" s="624"/>
      <c r="BN23" s="625"/>
      <c r="BO23" s="626">
        <v>5.3</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102787</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7584385</v>
      </c>
      <c r="CS24" s="613"/>
      <c r="CT24" s="613"/>
      <c r="CU24" s="613"/>
      <c r="CV24" s="613"/>
      <c r="CW24" s="613"/>
      <c r="CX24" s="613"/>
      <c r="CY24" s="614"/>
      <c r="CZ24" s="650">
        <v>39.1</v>
      </c>
      <c r="DA24" s="651"/>
      <c r="DB24" s="651"/>
      <c r="DC24" s="652"/>
      <c r="DD24" s="649">
        <v>5569284</v>
      </c>
      <c r="DE24" s="613"/>
      <c r="DF24" s="613"/>
      <c r="DG24" s="613"/>
      <c r="DH24" s="613"/>
      <c r="DI24" s="613"/>
      <c r="DJ24" s="613"/>
      <c r="DK24" s="614"/>
      <c r="DL24" s="649">
        <v>5488535</v>
      </c>
      <c r="DM24" s="613"/>
      <c r="DN24" s="613"/>
      <c r="DO24" s="613"/>
      <c r="DP24" s="613"/>
      <c r="DQ24" s="613"/>
      <c r="DR24" s="613"/>
      <c r="DS24" s="613"/>
      <c r="DT24" s="613"/>
      <c r="DU24" s="613"/>
      <c r="DV24" s="614"/>
      <c r="DW24" s="617">
        <v>51.3</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2452473</v>
      </c>
      <c r="S25" s="624"/>
      <c r="T25" s="624"/>
      <c r="U25" s="624"/>
      <c r="V25" s="624"/>
      <c r="W25" s="624"/>
      <c r="X25" s="624"/>
      <c r="Y25" s="625"/>
      <c r="Z25" s="626">
        <v>11.9</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2691332</v>
      </c>
      <c r="CS25" s="655"/>
      <c r="CT25" s="655"/>
      <c r="CU25" s="655"/>
      <c r="CV25" s="655"/>
      <c r="CW25" s="655"/>
      <c r="CX25" s="655"/>
      <c r="CY25" s="656"/>
      <c r="CZ25" s="657">
        <v>13.9</v>
      </c>
      <c r="DA25" s="658"/>
      <c r="DB25" s="658"/>
      <c r="DC25" s="659"/>
      <c r="DD25" s="632">
        <v>2484960</v>
      </c>
      <c r="DE25" s="655"/>
      <c r="DF25" s="655"/>
      <c r="DG25" s="655"/>
      <c r="DH25" s="655"/>
      <c r="DI25" s="655"/>
      <c r="DJ25" s="655"/>
      <c r="DK25" s="656"/>
      <c r="DL25" s="632">
        <v>2404211</v>
      </c>
      <c r="DM25" s="655"/>
      <c r="DN25" s="655"/>
      <c r="DO25" s="655"/>
      <c r="DP25" s="655"/>
      <c r="DQ25" s="655"/>
      <c r="DR25" s="655"/>
      <c r="DS25" s="655"/>
      <c r="DT25" s="655"/>
      <c r="DU25" s="655"/>
      <c r="DV25" s="656"/>
      <c r="DW25" s="628">
        <v>22.5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1745195</v>
      </c>
      <c r="CS26" s="624"/>
      <c r="CT26" s="624"/>
      <c r="CU26" s="624"/>
      <c r="CV26" s="624"/>
      <c r="CW26" s="624"/>
      <c r="CX26" s="624"/>
      <c r="CY26" s="625"/>
      <c r="CZ26" s="657">
        <v>9</v>
      </c>
      <c r="DA26" s="658"/>
      <c r="DB26" s="658"/>
      <c r="DC26" s="659"/>
      <c r="DD26" s="632">
        <v>1562873</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2254034</v>
      </c>
      <c r="S27" s="624"/>
      <c r="T27" s="624"/>
      <c r="U27" s="624"/>
      <c r="V27" s="624"/>
      <c r="W27" s="624"/>
      <c r="X27" s="624"/>
      <c r="Y27" s="625"/>
      <c r="Z27" s="626">
        <v>10.9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3921391</v>
      </c>
      <c r="BH27" s="624"/>
      <c r="BI27" s="624"/>
      <c r="BJ27" s="624"/>
      <c r="BK27" s="624"/>
      <c r="BL27" s="624"/>
      <c r="BM27" s="624"/>
      <c r="BN27" s="625"/>
      <c r="BO27" s="626">
        <v>100</v>
      </c>
      <c r="BP27" s="626"/>
      <c r="BQ27" s="626"/>
      <c r="BR27" s="626"/>
      <c r="BS27" s="632">
        <v>6212</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2647465</v>
      </c>
      <c r="CS27" s="655"/>
      <c r="CT27" s="655"/>
      <c r="CU27" s="655"/>
      <c r="CV27" s="655"/>
      <c r="CW27" s="655"/>
      <c r="CX27" s="655"/>
      <c r="CY27" s="656"/>
      <c r="CZ27" s="657">
        <v>13.6</v>
      </c>
      <c r="DA27" s="658"/>
      <c r="DB27" s="658"/>
      <c r="DC27" s="659"/>
      <c r="DD27" s="632">
        <v>871316</v>
      </c>
      <c r="DE27" s="655"/>
      <c r="DF27" s="655"/>
      <c r="DG27" s="655"/>
      <c r="DH27" s="655"/>
      <c r="DI27" s="655"/>
      <c r="DJ27" s="655"/>
      <c r="DK27" s="656"/>
      <c r="DL27" s="632">
        <v>871316</v>
      </c>
      <c r="DM27" s="655"/>
      <c r="DN27" s="655"/>
      <c r="DO27" s="655"/>
      <c r="DP27" s="655"/>
      <c r="DQ27" s="655"/>
      <c r="DR27" s="655"/>
      <c r="DS27" s="655"/>
      <c r="DT27" s="655"/>
      <c r="DU27" s="655"/>
      <c r="DV27" s="656"/>
      <c r="DW27" s="628">
        <v>8.1</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22883</v>
      </c>
      <c r="S28" s="624"/>
      <c r="T28" s="624"/>
      <c r="U28" s="624"/>
      <c r="V28" s="624"/>
      <c r="W28" s="624"/>
      <c r="X28" s="624"/>
      <c r="Y28" s="625"/>
      <c r="Z28" s="626">
        <v>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2245588</v>
      </c>
      <c r="CS28" s="624"/>
      <c r="CT28" s="624"/>
      <c r="CU28" s="624"/>
      <c r="CV28" s="624"/>
      <c r="CW28" s="624"/>
      <c r="CX28" s="624"/>
      <c r="CY28" s="625"/>
      <c r="CZ28" s="657">
        <v>11.6</v>
      </c>
      <c r="DA28" s="658"/>
      <c r="DB28" s="658"/>
      <c r="DC28" s="659"/>
      <c r="DD28" s="632">
        <v>2213008</v>
      </c>
      <c r="DE28" s="624"/>
      <c r="DF28" s="624"/>
      <c r="DG28" s="624"/>
      <c r="DH28" s="624"/>
      <c r="DI28" s="624"/>
      <c r="DJ28" s="624"/>
      <c r="DK28" s="625"/>
      <c r="DL28" s="632">
        <v>2213008</v>
      </c>
      <c r="DM28" s="624"/>
      <c r="DN28" s="624"/>
      <c r="DO28" s="624"/>
      <c r="DP28" s="624"/>
      <c r="DQ28" s="624"/>
      <c r="DR28" s="624"/>
      <c r="DS28" s="624"/>
      <c r="DT28" s="624"/>
      <c r="DU28" s="624"/>
      <c r="DV28" s="625"/>
      <c r="DW28" s="628">
        <v>20.7</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120672</v>
      </c>
      <c r="S29" s="624"/>
      <c r="T29" s="624"/>
      <c r="U29" s="624"/>
      <c r="V29" s="624"/>
      <c r="W29" s="624"/>
      <c r="X29" s="624"/>
      <c r="Y29" s="625"/>
      <c r="Z29" s="626">
        <v>0.6</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2245481</v>
      </c>
      <c r="CS29" s="655"/>
      <c r="CT29" s="655"/>
      <c r="CU29" s="655"/>
      <c r="CV29" s="655"/>
      <c r="CW29" s="655"/>
      <c r="CX29" s="655"/>
      <c r="CY29" s="656"/>
      <c r="CZ29" s="657">
        <v>11.6</v>
      </c>
      <c r="DA29" s="658"/>
      <c r="DB29" s="658"/>
      <c r="DC29" s="659"/>
      <c r="DD29" s="632">
        <v>2212901</v>
      </c>
      <c r="DE29" s="655"/>
      <c r="DF29" s="655"/>
      <c r="DG29" s="655"/>
      <c r="DH29" s="655"/>
      <c r="DI29" s="655"/>
      <c r="DJ29" s="655"/>
      <c r="DK29" s="656"/>
      <c r="DL29" s="632">
        <v>2212901</v>
      </c>
      <c r="DM29" s="655"/>
      <c r="DN29" s="655"/>
      <c r="DO29" s="655"/>
      <c r="DP29" s="655"/>
      <c r="DQ29" s="655"/>
      <c r="DR29" s="655"/>
      <c r="DS29" s="655"/>
      <c r="DT29" s="655"/>
      <c r="DU29" s="655"/>
      <c r="DV29" s="656"/>
      <c r="DW29" s="628">
        <v>20.7</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50742</v>
      </c>
      <c r="S30" s="624"/>
      <c r="T30" s="624"/>
      <c r="U30" s="624"/>
      <c r="V30" s="624"/>
      <c r="W30" s="624"/>
      <c r="X30" s="624"/>
      <c r="Y30" s="625"/>
      <c r="Z30" s="626">
        <v>0.2</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98.3</v>
      </c>
      <c r="BH30" s="682"/>
      <c r="BI30" s="682"/>
      <c r="BJ30" s="682"/>
      <c r="BK30" s="682"/>
      <c r="BL30" s="682"/>
      <c r="BM30" s="618">
        <v>93.6</v>
      </c>
      <c r="BN30" s="682"/>
      <c r="BO30" s="682"/>
      <c r="BP30" s="682"/>
      <c r="BQ30" s="683"/>
      <c r="BR30" s="681">
        <v>97.8</v>
      </c>
      <c r="BS30" s="682"/>
      <c r="BT30" s="682"/>
      <c r="BU30" s="682"/>
      <c r="BV30" s="682"/>
      <c r="BW30" s="682"/>
      <c r="BX30" s="618">
        <v>93.6</v>
      </c>
      <c r="BY30" s="682"/>
      <c r="BZ30" s="682"/>
      <c r="CA30" s="682"/>
      <c r="CB30" s="683"/>
      <c r="CD30" s="686"/>
      <c r="CE30" s="687"/>
      <c r="CF30" s="637" t="s">
        <v>289</v>
      </c>
      <c r="CG30" s="638"/>
      <c r="CH30" s="638"/>
      <c r="CI30" s="638"/>
      <c r="CJ30" s="638"/>
      <c r="CK30" s="638"/>
      <c r="CL30" s="638"/>
      <c r="CM30" s="638"/>
      <c r="CN30" s="638"/>
      <c r="CO30" s="638"/>
      <c r="CP30" s="638"/>
      <c r="CQ30" s="639"/>
      <c r="CR30" s="623">
        <v>1988965</v>
      </c>
      <c r="CS30" s="624"/>
      <c r="CT30" s="624"/>
      <c r="CU30" s="624"/>
      <c r="CV30" s="624"/>
      <c r="CW30" s="624"/>
      <c r="CX30" s="624"/>
      <c r="CY30" s="625"/>
      <c r="CZ30" s="657">
        <v>10.3</v>
      </c>
      <c r="DA30" s="658"/>
      <c r="DB30" s="658"/>
      <c r="DC30" s="659"/>
      <c r="DD30" s="632">
        <v>1959151</v>
      </c>
      <c r="DE30" s="624"/>
      <c r="DF30" s="624"/>
      <c r="DG30" s="624"/>
      <c r="DH30" s="624"/>
      <c r="DI30" s="624"/>
      <c r="DJ30" s="624"/>
      <c r="DK30" s="625"/>
      <c r="DL30" s="632">
        <v>1959151</v>
      </c>
      <c r="DM30" s="624"/>
      <c r="DN30" s="624"/>
      <c r="DO30" s="624"/>
      <c r="DP30" s="624"/>
      <c r="DQ30" s="624"/>
      <c r="DR30" s="624"/>
      <c r="DS30" s="624"/>
      <c r="DT30" s="624"/>
      <c r="DU30" s="624"/>
      <c r="DV30" s="625"/>
      <c r="DW30" s="628">
        <v>18.3</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1341888</v>
      </c>
      <c r="S31" s="624"/>
      <c r="T31" s="624"/>
      <c r="U31" s="624"/>
      <c r="V31" s="624"/>
      <c r="W31" s="624"/>
      <c r="X31" s="624"/>
      <c r="Y31" s="625"/>
      <c r="Z31" s="626">
        <v>6.5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98.7</v>
      </c>
      <c r="BH31" s="655"/>
      <c r="BI31" s="655"/>
      <c r="BJ31" s="655"/>
      <c r="BK31" s="655"/>
      <c r="BL31" s="655"/>
      <c r="BM31" s="629">
        <v>95</v>
      </c>
      <c r="BN31" s="679"/>
      <c r="BO31" s="679"/>
      <c r="BP31" s="679"/>
      <c r="BQ31" s="680"/>
      <c r="BR31" s="678">
        <v>97.9</v>
      </c>
      <c r="BS31" s="655"/>
      <c r="BT31" s="655"/>
      <c r="BU31" s="655"/>
      <c r="BV31" s="655"/>
      <c r="BW31" s="655"/>
      <c r="BX31" s="629">
        <v>94.5</v>
      </c>
      <c r="BY31" s="679"/>
      <c r="BZ31" s="679"/>
      <c r="CA31" s="679"/>
      <c r="CB31" s="680"/>
      <c r="CD31" s="686"/>
      <c r="CE31" s="687"/>
      <c r="CF31" s="637" t="s">
        <v>293</v>
      </c>
      <c r="CG31" s="638"/>
      <c r="CH31" s="638"/>
      <c r="CI31" s="638"/>
      <c r="CJ31" s="638"/>
      <c r="CK31" s="638"/>
      <c r="CL31" s="638"/>
      <c r="CM31" s="638"/>
      <c r="CN31" s="638"/>
      <c r="CO31" s="638"/>
      <c r="CP31" s="638"/>
      <c r="CQ31" s="639"/>
      <c r="CR31" s="623">
        <v>256516</v>
      </c>
      <c r="CS31" s="655"/>
      <c r="CT31" s="655"/>
      <c r="CU31" s="655"/>
      <c r="CV31" s="655"/>
      <c r="CW31" s="655"/>
      <c r="CX31" s="655"/>
      <c r="CY31" s="656"/>
      <c r="CZ31" s="657">
        <v>1.3</v>
      </c>
      <c r="DA31" s="658"/>
      <c r="DB31" s="658"/>
      <c r="DC31" s="659"/>
      <c r="DD31" s="632">
        <v>253750</v>
      </c>
      <c r="DE31" s="655"/>
      <c r="DF31" s="655"/>
      <c r="DG31" s="655"/>
      <c r="DH31" s="655"/>
      <c r="DI31" s="655"/>
      <c r="DJ31" s="655"/>
      <c r="DK31" s="656"/>
      <c r="DL31" s="632">
        <v>253750</v>
      </c>
      <c r="DM31" s="655"/>
      <c r="DN31" s="655"/>
      <c r="DO31" s="655"/>
      <c r="DP31" s="655"/>
      <c r="DQ31" s="655"/>
      <c r="DR31" s="655"/>
      <c r="DS31" s="655"/>
      <c r="DT31" s="655"/>
      <c r="DU31" s="655"/>
      <c r="DV31" s="656"/>
      <c r="DW31" s="628">
        <v>2.4</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312902</v>
      </c>
      <c r="S32" s="624"/>
      <c r="T32" s="624"/>
      <c r="U32" s="624"/>
      <c r="V32" s="624"/>
      <c r="W32" s="624"/>
      <c r="X32" s="624"/>
      <c r="Y32" s="625"/>
      <c r="Z32" s="626">
        <v>1.5</v>
      </c>
      <c r="AA32" s="626"/>
      <c r="AB32" s="626"/>
      <c r="AC32" s="626"/>
      <c r="AD32" s="627">
        <v>8114</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97.8</v>
      </c>
      <c r="BH32" s="691"/>
      <c r="BI32" s="691"/>
      <c r="BJ32" s="691"/>
      <c r="BK32" s="691"/>
      <c r="BL32" s="691"/>
      <c r="BM32" s="692">
        <v>91.8</v>
      </c>
      <c r="BN32" s="691"/>
      <c r="BO32" s="691"/>
      <c r="BP32" s="691"/>
      <c r="BQ32" s="693"/>
      <c r="BR32" s="690">
        <v>97.5</v>
      </c>
      <c r="BS32" s="691"/>
      <c r="BT32" s="691"/>
      <c r="BU32" s="691"/>
      <c r="BV32" s="691"/>
      <c r="BW32" s="691"/>
      <c r="BX32" s="692">
        <v>92.2</v>
      </c>
      <c r="BY32" s="691"/>
      <c r="BZ32" s="691"/>
      <c r="CA32" s="691"/>
      <c r="CB32" s="693"/>
      <c r="CD32" s="688"/>
      <c r="CE32" s="689"/>
      <c r="CF32" s="637" t="s">
        <v>296</v>
      </c>
      <c r="CG32" s="638"/>
      <c r="CH32" s="638"/>
      <c r="CI32" s="638"/>
      <c r="CJ32" s="638"/>
      <c r="CK32" s="638"/>
      <c r="CL32" s="638"/>
      <c r="CM32" s="638"/>
      <c r="CN32" s="638"/>
      <c r="CO32" s="638"/>
      <c r="CP32" s="638"/>
      <c r="CQ32" s="639"/>
      <c r="CR32" s="623">
        <v>107</v>
      </c>
      <c r="CS32" s="624"/>
      <c r="CT32" s="624"/>
      <c r="CU32" s="624"/>
      <c r="CV32" s="624"/>
      <c r="CW32" s="624"/>
      <c r="CX32" s="624"/>
      <c r="CY32" s="625"/>
      <c r="CZ32" s="657">
        <v>0</v>
      </c>
      <c r="DA32" s="658"/>
      <c r="DB32" s="658"/>
      <c r="DC32" s="659"/>
      <c r="DD32" s="632">
        <v>107</v>
      </c>
      <c r="DE32" s="624"/>
      <c r="DF32" s="624"/>
      <c r="DG32" s="624"/>
      <c r="DH32" s="624"/>
      <c r="DI32" s="624"/>
      <c r="DJ32" s="624"/>
      <c r="DK32" s="625"/>
      <c r="DL32" s="632">
        <v>107</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2179000</v>
      </c>
      <c r="S33" s="624"/>
      <c r="T33" s="624"/>
      <c r="U33" s="624"/>
      <c r="V33" s="624"/>
      <c r="W33" s="624"/>
      <c r="X33" s="624"/>
      <c r="Y33" s="625"/>
      <c r="Z33" s="626">
        <v>10.5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8301477</v>
      </c>
      <c r="CS33" s="655"/>
      <c r="CT33" s="655"/>
      <c r="CU33" s="655"/>
      <c r="CV33" s="655"/>
      <c r="CW33" s="655"/>
      <c r="CX33" s="655"/>
      <c r="CY33" s="656"/>
      <c r="CZ33" s="657">
        <v>42.8</v>
      </c>
      <c r="DA33" s="658"/>
      <c r="DB33" s="658"/>
      <c r="DC33" s="659"/>
      <c r="DD33" s="632">
        <v>5801695</v>
      </c>
      <c r="DE33" s="655"/>
      <c r="DF33" s="655"/>
      <c r="DG33" s="655"/>
      <c r="DH33" s="655"/>
      <c r="DI33" s="655"/>
      <c r="DJ33" s="655"/>
      <c r="DK33" s="656"/>
      <c r="DL33" s="632">
        <v>3680474</v>
      </c>
      <c r="DM33" s="655"/>
      <c r="DN33" s="655"/>
      <c r="DO33" s="655"/>
      <c r="DP33" s="655"/>
      <c r="DQ33" s="655"/>
      <c r="DR33" s="655"/>
      <c r="DS33" s="655"/>
      <c r="DT33" s="655"/>
      <c r="DU33" s="655"/>
      <c r="DV33" s="656"/>
      <c r="DW33" s="628">
        <v>34.4</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2693676</v>
      </c>
      <c r="CS34" s="624"/>
      <c r="CT34" s="624"/>
      <c r="CU34" s="624"/>
      <c r="CV34" s="624"/>
      <c r="CW34" s="624"/>
      <c r="CX34" s="624"/>
      <c r="CY34" s="625"/>
      <c r="CZ34" s="657">
        <v>13.9</v>
      </c>
      <c r="DA34" s="658"/>
      <c r="DB34" s="658"/>
      <c r="DC34" s="659"/>
      <c r="DD34" s="632">
        <v>1930444</v>
      </c>
      <c r="DE34" s="624"/>
      <c r="DF34" s="624"/>
      <c r="DG34" s="624"/>
      <c r="DH34" s="624"/>
      <c r="DI34" s="624"/>
      <c r="DJ34" s="624"/>
      <c r="DK34" s="625"/>
      <c r="DL34" s="632">
        <v>1408014</v>
      </c>
      <c r="DM34" s="624"/>
      <c r="DN34" s="624"/>
      <c r="DO34" s="624"/>
      <c r="DP34" s="624"/>
      <c r="DQ34" s="624"/>
      <c r="DR34" s="624"/>
      <c r="DS34" s="624"/>
      <c r="DT34" s="624"/>
      <c r="DU34" s="624"/>
      <c r="DV34" s="625"/>
      <c r="DW34" s="628">
        <v>13.2</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636100</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2696676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152813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74548</v>
      </c>
      <c r="CS35" s="655"/>
      <c r="CT35" s="655"/>
      <c r="CU35" s="655"/>
      <c r="CV35" s="655"/>
      <c r="CW35" s="655"/>
      <c r="CX35" s="655"/>
      <c r="CY35" s="656"/>
      <c r="CZ35" s="657">
        <v>0.4</v>
      </c>
      <c r="DA35" s="658"/>
      <c r="DB35" s="658"/>
      <c r="DC35" s="659"/>
      <c r="DD35" s="632">
        <v>56437</v>
      </c>
      <c r="DE35" s="655"/>
      <c r="DF35" s="655"/>
      <c r="DG35" s="655"/>
      <c r="DH35" s="655"/>
      <c r="DI35" s="655"/>
      <c r="DJ35" s="655"/>
      <c r="DK35" s="656"/>
      <c r="DL35" s="632">
        <v>56287</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20662930</v>
      </c>
      <c r="S36" s="696"/>
      <c r="T36" s="696"/>
      <c r="U36" s="696"/>
      <c r="V36" s="696"/>
      <c r="W36" s="696"/>
      <c r="X36" s="696"/>
      <c r="Y36" s="697"/>
      <c r="Z36" s="698">
        <v>100</v>
      </c>
      <c r="AA36" s="698"/>
      <c r="AB36" s="698"/>
      <c r="AC36" s="698"/>
      <c r="AD36" s="699">
        <v>10059466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857020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73535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2629646</v>
      </c>
      <c r="CS36" s="624"/>
      <c r="CT36" s="624"/>
      <c r="CU36" s="624"/>
      <c r="CV36" s="624"/>
      <c r="CW36" s="624"/>
      <c r="CX36" s="624"/>
      <c r="CY36" s="625"/>
      <c r="CZ36" s="657">
        <v>13.6</v>
      </c>
      <c r="DA36" s="658"/>
      <c r="DB36" s="658"/>
      <c r="DC36" s="659"/>
      <c r="DD36" s="632">
        <v>1537263</v>
      </c>
      <c r="DE36" s="624"/>
      <c r="DF36" s="624"/>
      <c r="DG36" s="624"/>
      <c r="DH36" s="624"/>
      <c r="DI36" s="624"/>
      <c r="DJ36" s="624"/>
      <c r="DK36" s="625"/>
      <c r="DL36" s="632">
        <v>1009435</v>
      </c>
      <c r="DM36" s="624"/>
      <c r="DN36" s="624"/>
      <c r="DO36" s="624"/>
      <c r="DP36" s="624"/>
      <c r="DQ36" s="624"/>
      <c r="DR36" s="624"/>
      <c r="DS36" s="624"/>
      <c r="DT36" s="624"/>
      <c r="DU36" s="624"/>
      <c r="DV36" s="625"/>
      <c r="DW36" s="628">
        <v>9.4</v>
      </c>
      <c r="DX36" s="653"/>
      <c r="DY36" s="653"/>
      <c r="DZ36" s="653"/>
      <c r="EA36" s="653"/>
      <c r="EB36" s="653"/>
      <c r="EC36" s="654"/>
    </row>
    <row r="37" spans="2:133" ht="11.25" customHeight="1">
      <c r="AQ37" s="702" t="s">
        <v>311</v>
      </c>
      <c r="AR37" s="703"/>
      <c r="AS37" s="703"/>
      <c r="AT37" s="703"/>
      <c r="AU37" s="703"/>
      <c r="AV37" s="703"/>
      <c r="AW37" s="703"/>
      <c r="AX37" s="703"/>
      <c r="AY37" s="704"/>
      <c r="AZ37" s="623">
        <v>275567</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5865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925729</v>
      </c>
      <c r="CS37" s="655"/>
      <c r="CT37" s="655"/>
      <c r="CU37" s="655"/>
      <c r="CV37" s="655"/>
      <c r="CW37" s="655"/>
      <c r="CX37" s="655"/>
      <c r="CY37" s="656"/>
      <c r="CZ37" s="657">
        <v>4.8</v>
      </c>
      <c r="DA37" s="658"/>
      <c r="DB37" s="658"/>
      <c r="DC37" s="659"/>
      <c r="DD37" s="632">
        <v>920491</v>
      </c>
      <c r="DE37" s="655"/>
      <c r="DF37" s="655"/>
      <c r="DG37" s="655"/>
      <c r="DH37" s="655"/>
      <c r="DI37" s="655"/>
      <c r="DJ37" s="655"/>
      <c r="DK37" s="656"/>
      <c r="DL37" s="632">
        <v>698856</v>
      </c>
      <c r="DM37" s="655"/>
      <c r="DN37" s="655"/>
      <c r="DO37" s="655"/>
      <c r="DP37" s="655"/>
      <c r="DQ37" s="655"/>
      <c r="DR37" s="655"/>
      <c r="DS37" s="655"/>
      <c r="DT37" s="655"/>
      <c r="DU37" s="655"/>
      <c r="DV37" s="656"/>
      <c r="DW37" s="628">
        <v>6.5</v>
      </c>
      <c r="DX37" s="653"/>
      <c r="DY37" s="653"/>
      <c r="DZ37" s="653"/>
      <c r="EA37" s="653"/>
      <c r="EB37" s="653"/>
      <c r="EC37" s="654"/>
    </row>
    <row r="38" spans="2:133" ht="11.25" customHeight="1">
      <c r="AQ38" s="702" t="s">
        <v>314</v>
      </c>
      <c r="AR38" s="703"/>
      <c r="AS38" s="703"/>
      <c r="AT38" s="703"/>
      <c r="AU38" s="703"/>
      <c r="AV38" s="703"/>
      <c r="AW38" s="703"/>
      <c r="AX38" s="703"/>
      <c r="AY38" s="704"/>
      <c r="AZ38" s="623">
        <v>53944</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10238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2637763</v>
      </c>
      <c r="CS38" s="624"/>
      <c r="CT38" s="624"/>
      <c r="CU38" s="624"/>
      <c r="CV38" s="624"/>
      <c r="CW38" s="624"/>
      <c r="CX38" s="624"/>
      <c r="CY38" s="625"/>
      <c r="CZ38" s="657">
        <v>13.6</v>
      </c>
      <c r="DA38" s="658"/>
      <c r="DB38" s="658"/>
      <c r="DC38" s="659"/>
      <c r="DD38" s="632">
        <v>2159631</v>
      </c>
      <c r="DE38" s="624"/>
      <c r="DF38" s="624"/>
      <c r="DG38" s="624"/>
      <c r="DH38" s="624"/>
      <c r="DI38" s="624"/>
      <c r="DJ38" s="624"/>
      <c r="DK38" s="625"/>
      <c r="DL38" s="632">
        <v>1206738</v>
      </c>
      <c r="DM38" s="624"/>
      <c r="DN38" s="624"/>
      <c r="DO38" s="624"/>
      <c r="DP38" s="624"/>
      <c r="DQ38" s="624"/>
      <c r="DR38" s="624"/>
      <c r="DS38" s="624"/>
      <c r="DT38" s="624"/>
      <c r="DU38" s="624"/>
      <c r="DV38" s="625"/>
      <c r="DW38" s="628">
        <v>11.3</v>
      </c>
      <c r="DX38" s="653"/>
      <c r="DY38" s="653"/>
      <c r="DZ38" s="653"/>
      <c r="EA38" s="653"/>
      <c r="EB38" s="653"/>
      <c r="EC38" s="654"/>
    </row>
    <row r="39" spans="2:133" ht="11.25" customHeight="1">
      <c r="AQ39" s="702" t="s">
        <v>317</v>
      </c>
      <c r="AR39" s="703"/>
      <c r="AS39" s="703"/>
      <c r="AT39" s="703"/>
      <c r="AU39" s="703"/>
      <c r="AV39" s="703"/>
      <c r="AW39" s="703"/>
      <c r="AX39" s="703"/>
      <c r="AY39" s="704"/>
      <c r="AZ39" s="623">
        <v>30596</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113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120844</v>
      </c>
      <c r="CS39" s="655"/>
      <c r="CT39" s="655"/>
      <c r="CU39" s="655"/>
      <c r="CV39" s="655"/>
      <c r="CW39" s="655"/>
      <c r="CX39" s="655"/>
      <c r="CY39" s="656"/>
      <c r="CZ39" s="657">
        <v>0.6</v>
      </c>
      <c r="DA39" s="658"/>
      <c r="DB39" s="658"/>
      <c r="DC39" s="659"/>
      <c r="DD39" s="632">
        <v>117920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378651</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109</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145000</v>
      </c>
      <c r="CS40" s="624"/>
      <c r="CT40" s="624"/>
      <c r="CU40" s="624"/>
      <c r="CV40" s="624"/>
      <c r="CW40" s="624"/>
      <c r="CX40" s="624"/>
      <c r="CY40" s="625"/>
      <c r="CZ40" s="657">
        <v>0.7</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1100898</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302</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3517816</v>
      </c>
      <c r="CS42" s="624"/>
      <c r="CT42" s="624"/>
      <c r="CU42" s="624"/>
      <c r="CV42" s="624"/>
      <c r="CW42" s="624"/>
      <c r="CX42" s="624"/>
      <c r="CY42" s="625"/>
      <c r="CZ42" s="657">
        <v>18.100000000000001</v>
      </c>
      <c r="DA42" s="706"/>
      <c r="DB42" s="706"/>
      <c r="DC42" s="707"/>
      <c r="DD42" s="632">
        <v>458533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69286</v>
      </c>
      <c r="CS43" s="655"/>
      <c r="CT43" s="655"/>
      <c r="CU43" s="655"/>
      <c r="CV43" s="655"/>
      <c r="CW43" s="655"/>
      <c r="CX43" s="655"/>
      <c r="CY43" s="656"/>
      <c r="CZ43" s="657">
        <v>0.4</v>
      </c>
      <c r="DA43" s="658"/>
      <c r="DB43" s="658"/>
      <c r="DC43" s="659"/>
      <c r="DD43" s="632">
        <v>68818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3517421</v>
      </c>
      <c r="CS44" s="624"/>
      <c r="CT44" s="624"/>
      <c r="CU44" s="624"/>
      <c r="CV44" s="624"/>
      <c r="CW44" s="624"/>
      <c r="CX44" s="624"/>
      <c r="CY44" s="625"/>
      <c r="CZ44" s="657">
        <v>18.100000000000001</v>
      </c>
      <c r="DA44" s="706"/>
      <c r="DB44" s="706"/>
      <c r="DC44" s="707"/>
      <c r="DD44" s="632">
        <v>458138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1912862</v>
      </c>
      <c r="CS45" s="655"/>
      <c r="CT45" s="655"/>
      <c r="CU45" s="655"/>
      <c r="CV45" s="655"/>
      <c r="CW45" s="655"/>
      <c r="CX45" s="655"/>
      <c r="CY45" s="656"/>
      <c r="CZ45" s="657">
        <v>9.9</v>
      </c>
      <c r="DA45" s="658"/>
      <c r="DB45" s="658"/>
      <c r="DC45" s="659"/>
      <c r="DD45" s="632">
        <v>42856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1437466</v>
      </c>
      <c r="CS46" s="624"/>
      <c r="CT46" s="624"/>
      <c r="CU46" s="624"/>
      <c r="CV46" s="624"/>
      <c r="CW46" s="624"/>
      <c r="CX46" s="624"/>
      <c r="CY46" s="625"/>
      <c r="CZ46" s="657">
        <v>7.4</v>
      </c>
      <c r="DA46" s="706"/>
      <c r="DB46" s="706"/>
      <c r="DC46" s="707"/>
      <c r="DD46" s="632">
        <v>404852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395</v>
      </c>
      <c r="CS47" s="655"/>
      <c r="CT47" s="655"/>
      <c r="CU47" s="655"/>
      <c r="CV47" s="655"/>
      <c r="CW47" s="655"/>
      <c r="CX47" s="655"/>
      <c r="CY47" s="656"/>
      <c r="CZ47" s="657">
        <v>0</v>
      </c>
      <c r="DA47" s="658"/>
      <c r="DB47" s="658"/>
      <c r="DC47" s="659"/>
      <c r="DD47" s="632">
        <v>395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19403678</v>
      </c>
      <c r="CS49" s="691"/>
      <c r="CT49" s="691"/>
      <c r="CU49" s="691"/>
      <c r="CV49" s="691"/>
      <c r="CW49" s="691"/>
      <c r="CX49" s="691"/>
      <c r="CY49" s="718"/>
      <c r="CZ49" s="719">
        <v>100</v>
      </c>
      <c r="DA49" s="720"/>
      <c r="DB49" s="720"/>
      <c r="DC49" s="721"/>
      <c r="DD49" s="722">
        <v>11829512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20664</v>
      </c>
      <c r="R7" s="753"/>
      <c r="S7" s="753"/>
      <c r="T7" s="753"/>
      <c r="U7" s="753"/>
      <c r="V7" s="753">
        <v>19405</v>
      </c>
      <c r="W7" s="753"/>
      <c r="X7" s="753"/>
      <c r="Y7" s="753"/>
      <c r="Z7" s="753"/>
      <c r="AA7" s="753">
        <f>Q7-V7</f>
        <v>1259</v>
      </c>
      <c r="AB7" s="753"/>
      <c r="AC7" s="753"/>
      <c r="AD7" s="753"/>
      <c r="AE7" s="754"/>
      <c r="AF7" s="755">
        <v>1024</v>
      </c>
      <c r="AG7" s="756"/>
      <c r="AH7" s="756"/>
      <c r="AI7" s="756"/>
      <c r="AJ7" s="757"/>
      <c r="AK7" s="792">
        <v>1</v>
      </c>
      <c r="AL7" s="793"/>
      <c r="AM7" s="793"/>
      <c r="AN7" s="793"/>
      <c r="AO7" s="793"/>
      <c r="AP7" s="793">
        <v>21094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556</v>
      </c>
      <c r="BS7" s="796" t="s">
        <v>549</v>
      </c>
      <c r="BT7" s="797"/>
      <c r="BU7" s="797"/>
      <c r="BV7" s="797"/>
      <c r="BW7" s="797"/>
      <c r="BX7" s="797"/>
      <c r="BY7" s="797"/>
      <c r="BZ7" s="797"/>
      <c r="CA7" s="797"/>
      <c r="CB7" s="797"/>
      <c r="CC7" s="797"/>
      <c r="CD7" s="797"/>
      <c r="CE7" s="797"/>
      <c r="CF7" s="797"/>
      <c r="CG7" s="798"/>
      <c r="CH7" s="789">
        <v>19</v>
      </c>
      <c r="CI7" s="790"/>
      <c r="CJ7" s="790"/>
      <c r="CK7" s="790"/>
      <c r="CL7" s="791"/>
      <c r="CM7" s="789">
        <v>151</v>
      </c>
      <c r="CN7" s="790"/>
      <c r="CO7" s="790"/>
      <c r="CP7" s="790"/>
      <c r="CQ7" s="791"/>
      <c r="CR7" s="789">
        <v>24</v>
      </c>
      <c r="CS7" s="790"/>
      <c r="CT7" s="790"/>
      <c r="CU7" s="790"/>
      <c r="CV7" s="791"/>
      <c r="CW7" s="789"/>
      <c r="CX7" s="790"/>
      <c r="CY7" s="790"/>
      <c r="CZ7" s="790"/>
      <c r="DA7" s="791"/>
      <c r="DB7" s="789"/>
      <c r="DC7" s="790"/>
      <c r="DD7" s="790"/>
      <c r="DE7" s="790"/>
      <c r="DF7" s="791"/>
      <c r="DG7" s="789"/>
      <c r="DH7" s="790"/>
      <c r="DI7" s="790"/>
      <c r="DJ7" s="790"/>
      <c r="DK7" s="791"/>
      <c r="DL7" s="789">
        <v>60</v>
      </c>
      <c r="DM7" s="790"/>
      <c r="DN7" s="790"/>
      <c r="DO7" s="790"/>
      <c r="DP7" s="791"/>
      <c r="DQ7" s="789">
        <v>6</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5</v>
      </c>
      <c r="CI8" s="800"/>
      <c r="CJ8" s="800"/>
      <c r="CK8" s="800"/>
      <c r="CL8" s="801"/>
      <c r="CM8" s="799">
        <v>-5</v>
      </c>
      <c r="CN8" s="800"/>
      <c r="CO8" s="800"/>
      <c r="CP8" s="800"/>
      <c r="CQ8" s="801"/>
      <c r="CR8" s="799">
        <v>3</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1024</v>
      </c>
      <c r="AG23" s="812"/>
      <c r="AH23" s="812"/>
      <c r="AI23" s="812"/>
      <c r="AJ23" s="815"/>
      <c r="AK23" s="816"/>
      <c r="AL23" s="817"/>
      <c r="AM23" s="817"/>
      <c r="AN23" s="817"/>
      <c r="AO23" s="817"/>
      <c r="AP23" s="812"/>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5350</v>
      </c>
      <c r="R28" s="841"/>
      <c r="S28" s="841"/>
      <c r="T28" s="841"/>
      <c r="U28" s="841"/>
      <c r="V28" s="841">
        <v>5197</v>
      </c>
      <c r="W28" s="841"/>
      <c r="X28" s="841"/>
      <c r="Y28" s="841"/>
      <c r="Z28" s="841"/>
      <c r="AA28" s="841">
        <v>153</v>
      </c>
      <c r="AB28" s="841"/>
      <c r="AC28" s="841"/>
      <c r="AD28" s="841"/>
      <c r="AE28" s="842"/>
      <c r="AF28" s="843">
        <v>153</v>
      </c>
      <c r="AG28" s="841"/>
      <c r="AH28" s="841"/>
      <c r="AI28" s="841"/>
      <c r="AJ28" s="844"/>
      <c r="AK28" s="845">
        <v>379</v>
      </c>
      <c r="AL28" s="836"/>
      <c r="AM28" s="836"/>
      <c r="AN28" s="836"/>
      <c r="AO28" s="836"/>
      <c r="AP28" s="836">
        <v>37</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388</v>
      </c>
      <c r="R29" s="777"/>
      <c r="S29" s="777"/>
      <c r="T29" s="777"/>
      <c r="U29" s="777"/>
      <c r="V29" s="777">
        <v>387</v>
      </c>
      <c r="W29" s="777"/>
      <c r="X29" s="777"/>
      <c r="Y29" s="777"/>
      <c r="Z29" s="777"/>
      <c r="AA29" s="777">
        <v>1</v>
      </c>
      <c r="AB29" s="777"/>
      <c r="AC29" s="777"/>
      <c r="AD29" s="777"/>
      <c r="AE29" s="778"/>
      <c r="AF29" s="779">
        <v>1</v>
      </c>
      <c r="AG29" s="780"/>
      <c r="AH29" s="780"/>
      <c r="AI29" s="780"/>
      <c r="AJ29" s="781"/>
      <c r="AK29" s="848">
        <v>102</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13</v>
      </c>
      <c r="R30" s="777"/>
      <c r="S30" s="777"/>
      <c r="T30" s="777"/>
      <c r="U30" s="777"/>
      <c r="V30" s="777">
        <v>9</v>
      </c>
      <c r="W30" s="777"/>
      <c r="X30" s="777"/>
      <c r="Y30" s="777"/>
      <c r="Z30" s="777"/>
      <c r="AA30" s="777">
        <v>4</v>
      </c>
      <c r="AB30" s="777"/>
      <c r="AC30" s="777"/>
      <c r="AD30" s="777"/>
      <c r="AE30" s="778"/>
      <c r="AF30" s="779">
        <v>4</v>
      </c>
      <c r="AG30" s="780"/>
      <c r="AH30" s="780"/>
      <c r="AI30" s="780"/>
      <c r="AJ30" s="781"/>
      <c r="AK30" s="848">
        <v>0</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3607</v>
      </c>
      <c r="R31" s="777"/>
      <c r="S31" s="777"/>
      <c r="T31" s="777"/>
      <c r="U31" s="777"/>
      <c r="V31" s="777">
        <v>3590</v>
      </c>
      <c r="W31" s="777"/>
      <c r="X31" s="777"/>
      <c r="Y31" s="777"/>
      <c r="Z31" s="777"/>
      <c r="AA31" s="777">
        <v>17</v>
      </c>
      <c r="AB31" s="777"/>
      <c r="AC31" s="777"/>
      <c r="AD31" s="777"/>
      <c r="AE31" s="778"/>
      <c r="AF31" s="779">
        <v>16</v>
      </c>
      <c r="AG31" s="780"/>
      <c r="AH31" s="780"/>
      <c r="AI31" s="780"/>
      <c r="AJ31" s="781"/>
      <c r="AK31" s="848">
        <v>579</v>
      </c>
      <c r="AL31" s="849"/>
      <c r="AM31" s="849"/>
      <c r="AN31" s="849"/>
      <c r="AO31" s="849"/>
      <c r="AP31" s="849">
        <v>10</v>
      </c>
      <c r="AQ31" s="849"/>
      <c r="AR31" s="849"/>
      <c r="AS31" s="849"/>
      <c r="AT31" s="849"/>
      <c r="AU31" s="849">
        <v>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20</v>
      </c>
      <c r="R32" s="777"/>
      <c r="S32" s="777"/>
      <c r="T32" s="777"/>
      <c r="U32" s="777"/>
      <c r="V32" s="777">
        <v>20</v>
      </c>
      <c r="W32" s="777"/>
      <c r="X32" s="777"/>
      <c r="Y32" s="777"/>
      <c r="Z32" s="777"/>
      <c r="AA32" s="777">
        <v>0</v>
      </c>
      <c r="AB32" s="777"/>
      <c r="AC32" s="777"/>
      <c r="AD32" s="777"/>
      <c r="AE32" s="778"/>
      <c r="AF32" s="779" t="s">
        <v>380</v>
      </c>
      <c r="AG32" s="780"/>
      <c r="AH32" s="780"/>
      <c r="AI32" s="780"/>
      <c r="AJ32" s="781"/>
      <c r="AK32" s="848">
        <v>5</v>
      </c>
      <c r="AL32" s="849"/>
      <c r="AM32" s="849"/>
      <c r="AN32" s="849"/>
      <c r="AO32" s="849"/>
      <c r="AP32" s="849">
        <v>0</v>
      </c>
      <c r="AQ32" s="849"/>
      <c r="AR32" s="849"/>
      <c r="AS32" s="849"/>
      <c r="AT32" s="849"/>
      <c r="AU32" s="849">
        <v>0</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617</v>
      </c>
      <c r="R33" s="777"/>
      <c r="S33" s="777"/>
      <c r="T33" s="777"/>
      <c r="U33" s="777"/>
      <c r="V33" s="777">
        <v>3</v>
      </c>
      <c r="W33" s="777"/>
      <c r="X33" s="777"/>
      <c r="Y33" s="777"/>
      <c r="Z33" s="777"/>
      <c r="AA33" s="777">
        <v>614</v>
      </c>
      <c r="AB33" s="777"/>
      <c r="AC33" s="777"/>
      <c r="AD33" s="777"/>
      <c r="AE33" s="778"/>
      <c r="AF33" s="779">
        <v>614</v>
      </c>
      <c r="AG33" s="780"/>
      <c r="AH33" s="780"/>
      <c r="AI33" s="780"/>
      <c r="AJ33" s="781"/>
      <c r="AK33" s="848">
        <v>50</v>
      </c>
      <c r="AL33" s="849"/>
      <c r="AM33" s="849"/>
      <c r="AN33" s="849"/>
      <c r="AO33" s="849"/>
      <c r="AP33" s="849">
        <v>2213</v>
      </c>
      <c r="AQ33" s="849"/>
      <c r="AR33" s="849"/>
      <c r="AS33" s="849"/>
      <c r="AT33" s="849"/>
      <c r="AU33" s="849">
        <v>230</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10</v>
      </c>
      <c r="R34" s="777"/>
      <c r="S34" s="777"/>
      <c r="T34" s="777"/>
      <c r="U34" s="777"/>
      <c r="V34" s="777">
        <v>0</v>
      </c>
      <c r="W34" s="777"/>
      <c r="X34" s="777"/>
      <c r="Y34" s="777"/>
      <c r="Z34" s="777"/>
      <c r="AA34" s="777">
        <v>10</v>
      </c>
      <c r="AB34" s="777"/>
      <c r="AC34" s="777"/>
      <c r="AD34" s="777"/>
      <c r="AE34" s="778"/>
      <c r="AF34" s="779">
        <v>10</v>
      </c>
      <c r="AG34" s="780"/>
      <c r="AH34" s="780"/>
      <c r="AI34" s="780"/>
      <c r="AJ34" s="781"/>
      <c r="AK34" s="848">
        <v>5</v>
      </c>
      <c r="AL34" s="849"/>
      <c r="AM34" s="849"/>
      <c r="AN34" s="849"/>
      <c r="AO34" s="849"/>
      <c r="AP34" s="849">
        <v>2</v>
      </c>
      <c r="AQ34" s="849"/>
      <c r="AR34" s="849"/>
      <c r="AS34" s="849"/>
      <c r="AT34" s="849"/>
      <c r="AU34" s="849">
        <v>2</v>
      </c>
      <c r="AV34" s="849"/>
      <c r="AW34" s="849"/>
      <c r="AX34" s="849"/>
      <c r="AY34" s="849"/>
      <c r="AZ34" s="850"/>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1575</v>
      </c>
      <c r="R35" s="777"/>
      <c r="S35" s="777"/>
      <c r="T35" s="777"/>
      <c r="U35" s="777"/>
      <c r="V35" s="777">
        <v>1524</v>
      </c>
      <c r="W35" s="777"/>
      <c r="X35" s="777"/>
      <c r="Y35" s="777"/>
      <c r="Z35" s="777"/>
      <c r="AA35" s="777">
        <v>51</v>
      </c>
      <c r="AB35" s="777"/>
      <c r="AC35" s="777"/>
      <c r="AD35" s="777"/>
      <c r="AE35" s="778"/>
      <c r="AF35" s="779" t="s">
        <v>380</v>
      </c>
      <c r="AG35" s="780"/>
      <c r="AH35" s="780"/>
      <c r="AI35" s="780"/>
      <c r="AJ35" s="781"/>
      <c r="AK35" s="848">
        <v>808</v>
      </c>
      <c r="AL35" s="849"/>
      <c r="AM35" s="849"/>
      <c r="AN35" s="849"/>
      <c r="AO35" s="849"/>
      <c r="AP35" s="849">
        <v>8921</v>
      </c>
      <c r="AQ35" s="849"/>
      <c r="AR35" s="849"/>
      <c r="AS35" s="849"/>
      <c r="AT35" s="849"/>
      <c r="AU35" s="849">
        <v>8538</v>
      </c>
      <c r="AV35" s="849"/>
      <c r="AW35" s="849"/>
      <c r="AX35" s="849"/>
      <c r="AY35" s="849"/>
      <c r="AZ35" s="850"/>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83</v>
      </c>
      <c r="R36" s="777"/>
      <c r="S36" s="777"/>
      <c r="T36" s="777"/>
      <c r="U36" s="777"/>
      <c r="V36" s="777">
        <v>83</v>
      </c>
      <c r="W36" s="777"/>
      <c r="X36" s="777"/>
      <c r="Y36" s="777"/>
      <c r="Z36" s="777"/>
      <c r="AA36" s="777">
        <v>0</v>
      </c>
      <c r="AB36" s="777"/>
      <c r="AC36" s="777"/>
      <c r="AD36" s="777"/>
      <c r="AE36" s="778"/>
      <c r="AF36" s="779" t="s">
        <v>380</v>
      </c>
      <c r="AG36" s="780"/>
      <c r="AH36" s="780"/>
      <c r="AI36" s="780"/>
      <c r="AJ36" s="781"/>
      <c r="AK36" s="848">
        <v>49</v>
      </c>
      <c r="AL36" s="849"/>
      <c r="AM36" s="849"/>
      <c r="AN36" s="849"/>
      <c r="AO36" s="849"/>
      <c r="AP36" s="849">
        <v>287</v>
      </c>
      <c r="AQ36" s="849"/>
      <c r="AR36" s="849"/>
      <c r="AS36" s="849"/>
      <c r="AT36" s="849"/>
      <c r="AU36" s="849">
        <v>283</v>
      </c>
      <c r="AV36" s="849"/>
      <c r="AW36" s="849"/>
      <c r="AX36" s="849"/>
      <c r="AY36" s="849"/>
      <c r="AZ36" s="850"/>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541</v>
      </c>
      <c r="R37" s="777"/>
      <c r="S37" s="777"/>
      <c r="T37" s="777"/>
      <c r="U37" s="777"/>
      <c r="V37" s="777">
        <v>541</v>
      </c>
      <c r="W37" s="777"/>
      <c r="X37" s="777"/>
      <c r="Y37" s="777"/>
      <c r="Z37" s="777"/>
      <c r="AA37" s="777">
        <v>0</v>
      </c>
      <c r="AB37" s="777"/>
      <c r="AC37" s="777"/>
      <c r="AD37" s="777"/>
      <c r="AE37" s="778"/>
      <c r="AF37" s="779" t="s">
        <v>380</v>
      </c>
      <c r="AG37" s="780"/>
      <c r="AH37" s="780"/>
      <c r="AI37" s="780"/>
      <c r="AJ37" s="781"/>
      <c r="AK37" s="848">
        <v>273</v>
      </c>
      <c r="AL37" s="849"/>
      <c r="AM37" s="849"/>
      <c r="AN37" s="849"/>
      <c r="AO37" s="849"/>
      <c r="AP37" s="849">
        <v>2143</v>
      </c>
      <c r="AQ37" s="849"/>
      <c r="AR37" s="849"/>
      <c r="AS37" s="849"/>
      <c r="AT37" s="849"/>
      <c r="AU37" s="849">
        <v>2023</v>
      </c>
      <c r="AV37" s="849"/>
      <c r="AW37" s="849"/>
      <c r="AX37" s="849"/>
      <c r="AY37" s="849"/>
      <c r="AZ37" s="850"/>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388</v>
      </c>
      <c r="C38" s="774"/>
      <c r="D38" s="774"/>
      <c r="E38" s="774"/>
      <c r="F38" s="774"/>
      <c r="G38" s="774"/>
      <c r="H38" s="774"/>
      <c r="I38" s="774"/>
      <c r="J38" s="774"/>
      <c r="K38" s="774"/>
      <c r="L38" s="774"/>
      <c r="M38" s="774"/>
      <c r="N38" s="774"/>
      <c r="O38" s="774"/>
      <c r="P38" s="775"/>
      <c r="Q38" s="776">
        <v>88</v>
      </c>
      <c r="R38" s="777"/>
      <c r="S38" s="777"/>
      <c r="T38" s="777"/>
      <c r="U38" s="777"/>
      <c r="V38" s="777">
        <v>84</v>
      </c>
      <c r="W38" s="777"/>
      <c r="X38" s="777"/>
      <c r="Y38" s="777"/>
      <c r="Z38" s="777"/>
      <c r="AA38" s="777">
        <v>4</v>
      </c>
      <c r="AB38" s="777"/>
      <c r="AC38" s="777"/>
      <c r="AD38" s="777"/>
      <c r="AE38" s="778"/>
      <c r="AF38" s="779" t="s">
        <v>380</v>
      </c>
      <c r="AG38" s="780"/>
      <c r="AH38" s="780"/>
      <c r="AI38" s="780"/>
      <c r="AJ38" s="781"/>
      <c r="AK38" s="848">
        <v>31</v>
      </c>
      <c r="AL38" s="849"/>
      <c r="AM38" s="849"/>
      <c r="AN38" s="849"/>
      <c r="AO38" s="849"/>
      <c r="AP38" s="849">
        <v>0</v>
      </c>
      <c r="AQ38" s="849"/>
      <c r="AR38" s="849"/>
      <c r="AS38" s="849"/>
      <c r="AT38" s="849"/>
      <c r="AU38" s="849">
        <v>0</v>
      </c>
      <c r="AV38" s="849"/>
      <c r="AW38" s="849"/>
      <c r="AX38" s="849"/>
      <c r="AY38" s="849"/>
      <c r="AZ38" s="850"/>
      <c r="BA38" s="850"/>
      <c r="BB38" s="850"/>
      <c r="BC38" s="850"/>
      <c r="BD38" s="850"/>
      <c r="BE38" s="846" t="s">
        <v>385</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797</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70" t="s">
        <v>396</v>
      </c>
      <c r="AG66" s="831"/>
      <c r="AH66" s="831"/>
      <c r="AI66" s="831"/>
      <c r="AJ66" s="871"/>
      <c r="AK66" s="735" t="s">
        <v>397</v>
      </c>
      <c r="AL66" s="759"/>
      <c r="AM66" s="759"/>
      <c r="AN66" s="759"/>
      <c r="AO66" s="760"/>
      <c r="AP66" s="735" t="s">
        <v>398</v>
      </c>
      <c r="AQ66" s="736"/>
      <c r="AR66" s="736"/>
      <c r="AS66" s="736"/>
      <c r="AT66" s="737"/>
      <c r="AU66" s="735" t="s">
        <v>399</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545</v>
      </c>
      <c r="C68" s="888"/>
      <c r="D68" s="888"/>
      <c r="E68" s="888"/>
      <c r="F68" s="888"/>
      <c r="G68" s="888"/>
      <c r="H68" s="888"/>
      <c r="I68" s="888"/>
      <c r="J68" s="888"/>
      <c r="K68" s="888"/>
      <c r="L68" s="888"/>
      <c r="M68" s="888"/>
      <c r="N68" s="888"/>
      <c r="O68" s="888"/>
      <c r="P68" s="889"/>
      <c r="Q68" s="890">
        <v>1557</v>
      </c>
      <c r="R68" s="884"/>
      <c r="S68" s="884"/>
      <c r="T68" s="884"/>
      <c r="U68" s="884"/>
      <c r="V68" s="884">
        <v>1536</v>
      </c>
      <c r="W68" s="884"/>
      <c r="X68" s="884"/>
      <c r="Y68" s="884"/>
      <c r="Z68" s="884"/>
      <c r="AA68" s="884">
        <v>21</v>
      </c>
      <c r="AB68" s="884"/>
      <c r="AC68" s="884"/>
      <c r="AD68" s="884"/>
      <c r="AE68" s="884"/>
      <c r="AF68" s="884">
        <v>21</v>
      </c>
      <c r="AG68" s="884"/>
      <c r="AH68" s="884"/>
      <c r="AI68" s="884"/>
      <c r="AJ68" s="884"/>
      <c r="AK68" s="884"/>
      <c r="AL68" s="884"/>
      <c r="AM68" s="884"/>
      <c r="AN68" s="884"/>
      <c r="AO68" s="884"/>
      <c r="AP68" s="884">
        <v>1961</v>
      </c>
      <c r="AQ68" s="884"/>
      <c r="AR68" s="884"/>
      <c r="AS68" s="884"/>
      <c r="AT68" s="884"/>
      <c r="AU68" s="884">
        <v>971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546</v>
      </c>
      <c r="C69" s="892"/>
      <c r="D69" s="892"/>
      <c r="E69" s="892"/>
      <c r="F69" s="892"/>
      <c r="G69" s="892"/>
      <c r="H69" s="892"/>
      <c r="I69" s="892"/>
      <c r="J69" s="892"/>
      <c r="K69" s="892"/>
      <c r="L69" s="892"/>
      <c r="M69" s="892"/>
      <c r="N69" s="892"/>
      <c r="O69" s="892"/>
      <c r="P69" s="893"/>
      <c r="Q69" s="894">
        <v>267</v>
      </c>
      <c r="R69" s="849"/>
      <c r="S69" s="849"/>
      <c r="T69" s="849"/>
      <c r="U69" s="849"/>
      <c r="V69" s="849">
        <v>258</v>
      </c>
      <c r="W69" s="849"/>
      <c r="X69" s="849"/>
      <c r="Y69" s="849"/>
      <c r="Z69" s="849"/>
      <c r="AA69" s="849">
        <v>9</v>
      </c>
      <c r="AB69" s="849"/>
      <c r="AC69" s="849"/>
      <c r="AD69" s="849"/>
      <c r="AE69" s="849"/>
      <c r="AF69" s="849">
        <v>9</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547</v>
      </c>
      <c r="C70" s="892"/>
      <c r="D70" s="892"/>
      <c r="E70" s="892"/>
      <c r="F70" s="892"/>
      <c r="G70" s="892"/>
      <c r="H70" s="892"/>
      <c r="I70" s="892"/>
      <c r="J70" s="892"/>
      <c r="K70" s="892"/>
      <c r="L70" s="892"/>
      <c r="M70" s="892"/>
      <c r="N70" s="892"/>
      <c r="O70" s="892"/>
      <c r="P70" s="893"/>
      <c r="Q70" s="894">
        <v>11085</v>
      </c>
      <c r="R70" s="849"/>
      <c r="S70" s="849"/>
      <c r="T70" s="849"/>
      <c r="U70" s="849"/>
      <c r="V70" s="849">
        <v>11061</v>
      </c>
      <c r="W70" s="849"/>
      <c r="X70" s="849"/>
      <c r="Y70" s="849"/>
      <c r="Z70" s="849"/>
      <c r="AA70" s="849">
        <v>24</v>
      </c>
      <c r="AB70" s="849"/>
      <c r="AC70" s="849"/>
      <c r="AD70" s="849"/>
      <c r="AE70" s="849"/>
      <c r="AF70" s="849">
        <v>24</v>
      </c>
      <c r="AG70" s="849"/>
      <c r="AH70" s="849"/>
      <c r="AI70" s="849"/>
      <c r="AJ70" s="849"/>
      <c r="AK70" s="849"/>
      <c r="AL70" s="849"/>
      <c r="AM70" s="849"/>
      <c r="AN70" s="849"/>
      <c r="AO70" s="849"/>
      <c r="AP70" s="849">
        <v>5243</v>
      </c>
      <c r="AQ70" s="849"/>
      <c r="AR70" s="849"/>
      <c r="AS70" s="849"/>
      <c r="AT70" s="849"/>
      <c r="AU70" s="849">
        <v>674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548</v>
      </c>
      <c r="C71" s="892"/>
      <c r="D71" s="892"/>
      <c r="E71" s="892"/>
      <c r="F71" s="892"/>
      <c r="G71" s="892"/>
      <c r="H71" s="892"/>
      <c r="I71" s="892"/>
      <c r="J71" s="892"/>
      <c r="K71" s="892"/>
      <c r="L71" s="892"/>
      <c r="M71" s="892"/>
      <c r="N71" s="892"/>
      <c r="O71" s="892"/>
      <c r="P71" s="893"/>
      <c r="Q71" s="894">
        <v>1096</v>
      </c>
      <c r="R71" s="849"/>
      <c r="S71" s="849"/>
      <c r="T71" s="849"/>
      <c r="U71" s="849"/>
      <c r="V71" s="849">
        <v>1015</v>
      </c>
      <c r="W71" s="849"/>
      <c r="X71" s="849"/>
      <c r="Y71" s="849"/>
      <c r="Z71" s="849"/>
      <c r="AA71" s="849">
        <v>81</v>
      </c>
      <c r="AB71" s="849"/>
      <c r="AC71" s="849"/>
      <c r="AD71" s="849"/>
      <c r="AE71" s="849"/>
      <c r="AF71" s="849">
        <v>2664</v>
      </c>
      <c r="AG71" s="849"/>
      <c r="AH71" s="849"/>
      <c r="AI71" s="849"/>
      <c r="AJ71" s="849"/>
      <c r="AK71" s="849"/>
      <c r="AL71" s="849"/>
      <c r="AM71" s="849"/>
      <c r="AN71" s="849"/>
      <c r="AO71" s="849"/>
      <c r="AP71" s="849">
        <v>2413</v>
      </c>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496</v>
      </c>
      <c r="R72" s="849"/>
      <c r="S72" s="849"/>
      <c r="T72" s="849"/>
      <c r="U72" s="849"/>
      <c r="V72" s="849">
        <v>475</v>
      </c>
      <c r="W72" s="849"/>
      <c r="X72" s="849"/>
      <c r="Y72" s="849"/>
      <c r="Z72" s="849"/>
      <c r="AA72" s="849">
        <v>21</v>
      </c>
      <c r="AB72" s="849"/>
      <c r="AC72" s="849"/>
      <c r="AD72" s="849"/>
      <c r="AE72" s="849"/>
      <c r="AF72" s="849">
        <v>21</v>
      </c>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99578</v>
      </c>
      <c r="R73" s="849"/>
      <c r="S73" s="849"/>
      <c r="T73" s="849"/>
      <c r="U73" s="849"/>
      <c r="V73" s="849">
        <v>97599</v>
      </c>
      <c r="W73" s="849"/>
      <c r="X73" s="849"/>
      <c r="Y73" s="849"/>
      <c r="Z73" s="849"/>
      <c r="AA73" s="849">
        <v>1979</v>
      </c>
      <c r="AB73" s="849"/>
      <c r="AC73" s="849"/>
      <c r="AD73" s="849"/>
      <c r="AE73" s="849"/>
      <c r="AF73" s="849">
        <v>1979</v>
      </c>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v>6153</v>
      </c>
      <c r="R74" s="849"/>
      <c r="S74" s="849"/>
      <c r="T74" s="849"/>
      <c r="U74" s="849"/>
      <c r="V74" s="849">
        <v>5938</v>
      </c>
      <c r="W74" s="849"/>
      <c r="X74" s="849"/>
      <c r="Y74" s="849"/>
      <c r="Z74" s="849"/>
      <c r="AA74" s="849">
        <v>215</v>
      </c>
      <c r="AB74" s="849"/>
      <c r="AC74" s="849"/>
      <c r="AD74" s="849"/>
      <c r="AE74" s="849"/>
      <c r="AF74" s="849">
        <v>215</v>
      </c>
      <c r="AG74" s="849"/>
      <c r="AH74" s="849"/>
      <c r="AI74" s="849"/>
      <c r="AJ74" s="849"/>
      <c r="AK74" s="849">
        <v>1163</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557</v>
      </c>
      <c r="C75" s="892"/>
      <c r="D75" s="892"/>
      <c r="E75" s="892"/>
      <c r="F75" s="892"/>
      <c r="G75" s="892"/>
      <c r="H75" s="892"/>
      <c r="I75" s="892"/>
      <c r="J75" s="892"/>
      <c r="K75" s="892"/>
      <c r="L75" s="892"/>
      <c r="M75" s="892"/>
      <c r="N75" s="892"/>
      <c r="O75" s="892"/>
      <c r="P75" s="893"/>
      <c r="Q75" s="897">
        <v>311</v>
      </c>
      <c r="R75" s="898"/>
      <c r="S75" s="898"/>
      <c r="T75" s="898"/>
      <c r="U75" s="848"/>
      <c r="V75" s="899">
        <v>287</v>
      </c>
      <c r="W75" s="898"/>
      <c r="X75" s="898"/>
      <c r="Y75" s="898"/>
      <c r="Z75" s="848"/>
      <c r="AA75" s="899">
        <v>24</v>
      </c>
      <c r="AB75" s="898"/>
      <c r="AC75" s="898"/>
      <c r="AD75" s="898"/>
      <c r="AE75" s="848"/>
      <c r="AF75" s="899">
        <v>7</v>
      </c>
      <c r="AG75" s="898"/>
      <c r="AH75" s="898"/>
      <c r="AI75" s="898"/>
      <c r="AJ75" s="848"/>
      <c r="AK75" s="899">
        <v>16</v>
      </c>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554</v>
      </c>
      <c r="C76" s="892"/>
      <c r="D76" s="892"/>
      <c r="E76" s="892"/>
      <c r="F76" s="892"/>
      <c r="G76" s="892"/>
      <c r="H76" s="892"/>
      <c r="I76" s="892"/>
      <c r="J76" s="892"/>
      <c r="K76" s="892"/>
      <c r="L76" s="892"/>
      <c r="M76" s="892"/>
      <c r="N76" s="892"/>
      <c r="O76" s="892"/>
      <c r="P76" s="893"/>
      <c r="Q76" s="897">
        <v>670</v>
      </c>
      <c r="R76" s="898"/>
      <c r="S76" s="898"/>
      <c r="T76" s="898"/>
      <c r="U76" s="848"/>
      <c r="V76" s="899">
        <v>503</v>
      </c>
      <c r="W76" s="898"/>
      <c r="X76" s="898"/>
      <c r="Y76" s="898"/>
      <c r="Z76" s="848"/>
      <c r="AA76" s="899">
        <v>167</v>
      </c>
      <c r="AB76" s="898"/>
      <c r="AC76" s="898"/>
      <c r="AD76" s="898"/>
      <c r="AE76" s="848"/>
      <c r="AF76" s="899">
        <v>95</v>
      </c>
      <c r="AG76" s="898"/>
      <c r="AH76" s="898"/>
      <c r="AI76" s="898"/>
      <c r="AJ76" s="848"/>
      <c r="AK76" s="899"/>
      <c r="AL76" s="898"/>
      <c r="AM76" s="898"/>
      <c r="AN76" s="898"/>
      <c r="AO76" s="848"/>
      <c r="AP76" s="899">
        <v>1119</v>
      </c>
      <c r="AQ76" s="898"/>
      <c r="AR76" s="898"/>
      <c r="AS76" s="898"/>
      <c r="AT76" s="848"/>
      <c r="AU76" s="899">
        <v>22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555</v>
      </c>
      <c r="C77" s="892"/>
      <c r="D77" s="892"/>
      <c r="E77" s="892"/>
      <c r="F77" s="892"/>
      <c r="G77" s="892"/>
      <c r="H77" s="892"/>
      <c r="I77" s="892"/>
      <c r="J77" s="892"/>
      <c r="K77" s="892"/>
      <c r="L77" s="892"/>
      <c r="M77" s="892"/>
      <c r="N77" s="892"/>
      <c r="O77" s="892"/>
      <c r="P77" s="893"/>
      <c r="Q77" s="897">
        <v>74</v>
      </c>
      <c r="R77" s="898"/>
      <c r="S77" s="898"/>
      <c r="T77" s="898"/>
      <c r="U77" s="848"/>
      <c r="V77" s="899">
        <v>73</v>
      </c>
      <c r="W77" s="898"/>
      <c r="X77" s="898"/>
      <c r="Y77" s="898"/>
      <c r="Z77" s="848"/>
      <c r="AA77" s="899">
        <v>1</v>
      </c>
      <c r="AB77" s="898"/>
      <c r="AC77" s="898"/>
      <c r="AD77" s="898"/>
      <c r="AE77" s="848"/>
      <c r="AF77" s="899">
        <v>1</v>
      </c>
      <c r="AG77" s="898"/>
      <c r="AH77" s="898"/>
      <c r="AI77" s="898"/>
      <c r="AJ77" s="848"/>
      <c r="AK77" s="899">
        <v>4</v>
      </c>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283</v>
      </c>
      <c r="AG109" s="913"/>
      <c r="AH109" s="913"/>
      <c r="AI109" s="913"/>
      <c r="AJ109" s="914"/>
      <c r="AK109" s="912" t="s">
        <v>282</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283</v>
      </c>
      <c r="BW109" s="913"/>
      <c r="BX109" s="913"/>
      <c r="BY109" s="913"/>
      <c r="BZ109" s="914"/>
      <c r="CA109" s="912" t="s">
        <v>282</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283</v>
      </c>
      <c r="DM109" s="913"/>
      <c r="DN109" s="913"/>
      <c r="DO109" s="913"/>
      <c r="DP109" s="914"/>
      <c r="DQ109" s="912" t="s">
        <v>282</v>
      </c>
      <c r="DR109" s="913"/>
      <c r="DS109" s="913"/>
      <c r="DT109" s="913"/>
      <c r="DU109" s="914"/>
      <c r="DV109" s="912" t="s">
        <v>410</v>
      </c>
      <c r="DW109" s="913"/>
      <c r="DX109" s="913"/>
      <c r="DY109" s="913"/>
      <c r="DZ109" s="915"/>
    </row>
    <row r="110" spans="1:131" s="197" customFormat="1" ht="26.25" customHeight="1">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2381211</v>
      </c>
      <c r="AB110" s="920"/>
      <c r="AC110" s="920"/>
      <c r="AD110" s="920"/>
      <c r="AE110" s="921"/>
      <c r="AF110" s="922">
        <v>2335011</v>
      </c>
      <c r="AG110" s="920"/>
      <c r="AH110" s="920"/>
      <c r="AI110" s="920"/>
      <c r="AJ110" s="921"/>
      <c r="AK110" s="922">
        <v>2245481</v>
      </c>
      <c r="AL110" s="920"/>
      <c r="AM110" s="920"/>
      <c r="AN110" s="920"/>
      <c r="AO110" s="921"/>
      <c r="AP110" s="923">
        <v>26</v>
      </c>
      <c r="AQ110" s="924"/>
      <c r="AR110" s="924"/>
      <c r="AS110" s="924"/>
      <c r="AT110" s="925"/>
      <c r="AU110" s="926" t="s">
        <v>60</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21578315</v>
      </c>
      <c r="BR110" s="957"/>
      <c r="BS110" s="957"/>
      <c r="BT110" s="957"/>
      <c r="BU110" s="957"/>
      <c r="BV110" s="957">
        <v>20904248</v>
      </c>
      <c r="BW110" s="957"/>
      <c r="BX110" s="957"/>
      <c r="BY110" s="957"/>
      <c r="BZ110" s="957"/>
      <c r="CA110" s="957">
        <v>21094283</v>
      </c>
      <c r="CB110" s="957"/>
      <c r="CC110" s="957"/>
      <c r="CD110" s="957"/>
      <c r="CE110" s="957"/>
      <c r="CF110" s="971">
        <v>244.2</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416</v>
      </c>
      <c r="DH110" s="957"/>
      <c r="DI110" s="957"/>
      <c r="DJ110" s="957"/>
      <c r="DK110" s="957"/>
      <c r="DL110" s="957" t="s">
        <v>416</v>
      </c>
      <c r="DM110" s="957"/>
      <c r="DN110" s="957"/>
      <c r="DO110" s="957"/>
      <c r="DP110" s="957"/>
      <c r="DQ110" s="957" t="s">
        <v>416</v>
      </c>
      <c r="DR110" s="957"/>
      <c r="DS110" s="957"/>
      <c r="DT110" s="957"/>
      <c r="DU110" s="957"/>
      <c r="DV110" s="958" t="s">
        <v>416</v>
      </c>
      <c r="DW110" s="958"/>
      <c r="DX110" s="958"/>
      <c r="DY110" s="958"/>
      <c r="DZ110" s="959"/>
    </row>
    <row r="111" spans="1:131" s="197"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290379</v>
      </c>
      <c r="BR111" s="950"/>
      <c r="BS111" s="950"/>
      <c r="BT111" s="950"/>
      <c r="BU111" s="950"/>
      <c r="BV111" s="950">
        <v>275979</v>
      </c>
      <c r="BW111" s="950"/>
      <c r="BX111" s="950"/>
      <c r="BY111" s="950"/>
      <c r="BZ111" s="950"/>
      <c r="CA111" s="950">
        <v>261221</v>
      </c>
      <c r="CB111" s="950"/>
      <c r="CC111" s="950"/>
      <c r="CD111" s="950"/>
      <c r="CE111" s="950"/>
      <c r="CF111" s="944">
        <v>3</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11390461</v>
      </c>
      <c r="BR112" s="950"/>
      <c r="BS112" s="950"/>
      <c r="BT112" s="950"/>
      <c r="BU112" s="950"/>
      <c r="BV112" s="950">
        <v>11264625</v>
      </c>
      <c r="BW112" s="950"/>
      <c r="BX112" s="950"/>
      <c r="BY112" s="950"/>
      <c r="BZ112" s="950"/>
      <c r="CA112" s="950">
        <v>11075711</v>
      </c>
      <c r="CB112" s="950"/>
      <c r="CC112" s="950"/>
      <c r="CD112" s="950"/>
      <c r="CE112" s="950"/>
      <c r="CF112" s="944">
        <v>128.19999999999999</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734797</v>
      </c>
      <c r="AB113" s="964"/>
      <c r="AC113" s="964"/>
      <c r="AD113" s="964"/>
      <c r="AE113" s="965"/>
      <c r="AF113" s="966">
        <v>723851</v>
      </c>
      <c r="AG113" s="964"/>
      <c r="AH113" s="964"/>
      <c r="AI113" s="964"/>
      <c r="AJ113" s="965"/>
      <c r="AK113" s="966">
        <v>756456</v>
      </c>
      <c r="AL113" s="964"/>
      <c r="AM113" s="964"/>
      <c r="AN113" s="964"/>
      <c r="AO113" s="965"/>
      <c r="AP113" s="967">
        <v>8.8000000000000007</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v>988847</v>
      </c>
      <c r="BR113" s="950"/>
      <c r="BS113" s="950"/>
      <c r="BT113" s="950"/>
      <c r="BU113" s="950"/>
      <c r="BV113" s="950">
        <v>1079971</v>
      </c>
      <c r="BW113" s="950"/>
      <c r="BX113" s="950"/>
      <c r="BY113" s="950"/>
      <c r="BZ113" s="950"/>
      <c r="CA113" s="950">
        <v>1667233</v>
      </c>
      <c r="CB113" s="950"/>
      <c r="CC113" s="950"/>
      <c r="CD113" s="950"/>
      <c r="CE113" s="950"/>
      <c r="CF113" s="944">
        <v>19.3</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97100</v>
      </c>
      <c r="AB114" s="989"/>
      <c r="AC114" s="989"/>
      <c r="AD114" s="989"/>
      <c r="AE114" s="990"/>
      <c r="AF114" s="991">
        <v>97076</v>
      </c>
      <c r="AG114" s="989"/>
      <c r="AH114" s="989"/>
      <c r="AI114" s="989"/>
      <c r="AJ114" s="990"/>
      <c r="AK114" s="991">
        <v>109890</v>
      </c>
      <c r="AL114" s="989"/>
      <c r="AM114" s="989"/>
      <c r="AN114" s="989"/>
      <c r="AO114" s="990"/>
      <c r="AP114" s="992">
        <v>1.3</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3247068</v>
      </c>
      <c r="BR114" s="950"/>
      <c r="BS114" s="950"/>
      <c r="BT114" s="950"/>
      <c r="BU114" s="950"/>
      <c r="BV114" s="950">
        <v>3082505</v>
      </c>
      <c r="BW114" s="950"/>
      <c r="BX114" s="950"/>
      <c r="BY114" s="950"/>
      <c r="BZ114" s="950"/>
      <c r="CA114" s="950">
        <v>3104479</v>
      </c>
      <c r="CB114" s="950"/>
      <c r="CC114" s="950"/>
      <c r="CD114" s="950"/>
      <c r="CE114" s="950"/>
      <c r="CF114" s="944">
        <v>35.9</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4397</v>
      </c>
      <c r="AB115" s="964"/>
      <c r="AC115" s="964"/>
      <c r="AD115" s="964"/>
      <c r="AE115" s="965"/>
      <c r="AF115" s="966">
        <v>14727</v>
      </c>
      <c r="AG115" s="964"/>
      <c r="AH115" s="964"/>
      <c r="AI115" s="964"/>
      <c r="AJ115" s="965"/>
      <c r="AK115" s="966">
        <v>15008</v>
      </c>
      <c r="AL115" s="964"/>
      <c r="AM115" s="964"/>
      <c r="AN115" s="964"/>
      <c r="AO115" s="965"/>
      <c r="AP115" s="967">
        <v>0.2</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50410</v>
      </c>
      <c r="BR115" s="950"/>
      <c r="BS115" s="950"/>
      <c r="BT115" s="950"/>
      <c r="BU115" s="950"/>
      <c r="BV115" s="950">
        <v>15114</v>
      </c>
      <c r="BW115" s="950"/>
      <c r="BX115" s="950"/>
      <c r="BY115" s="950"/>
      <c r="BZ115" s="950"/>
      <c r="CA115" s="950">
        <v>11313</v>
      </c>
      <c r="CB115" s="950"/>
      <c r="CC115" s="950"/>
      <c r="CD115" s="950"/>
      <c r="CE115" s="950"/>
      <c r="CF115" s="944">
        <v>0.1</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3217505</v>
      </c>
      <c r="AB117" s="996"/>
      <c r="AC117" s="996"/>
      <c r="AD117" s="996"/>
      <c r="AE117" s="997"/>
      <c r="AF117" s="995">
        <v>3170665</v>
      </c>
      <c r="AG117" s="996"/>
      <c r="AH117" s="996"/>
      <c r="AI117" s="996"/>
      <c r="AJ117" s="997"/>
      <c r="AK117" s="995">
        <v>3126835</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283</v>
      </c>
      <c r="AG118" s="913"/>
      <c r="AH118" s="913"/>
      <c r="AI118" s="913"/>
      <c r="AJ118" s="914"/>
      <c r="AK118" s="912" t="s">
        <v>282</v>
      </c>
      <c r="AL118" s="913"/>
      <c r="AM118" s="913"/>
      <c r="AN118" s="913"/>
      <c r="AO118" s="914"/>
      <c r="AP118" s="1020" t="s">
        <v>410</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439</v>
      </c>
      <c r="BP118" s="1024"/>
      <c r="BQ118" s="1015">
        <v>37545480</v>
      </c>
      <c r="BR118" s="1016"/>
      <c r="BS118" s="1016"/>
      <c r="BT118" s="1016"/>
      <c r="BU118" s="1016"/>
      <c r="BV118" s="1016">
        <v>36622442</v>
      </c>
      <c r="BW118" s="1016"/>
      <c r="BX118" s="1016"/>
      <c r="BY118" s="1016"/>
      <c r="BZ118" s="1016"/>
      <c r="CA118" s="1016">
        <v>37214240</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4506651</v>
      </c>
      <c r="BR119" s="957"/>
      <c r="BS119" s="957"/>
      <c r="BT119" s="957"/>
      <c r="BU119" s="957"/>
      <c r="BV119" s="957">
        <v>4522462</v>
      </c>
      <c r="BW119" s="957"/>
      <c r="BX119" s="957"/>
      <c r="BY119" s="957"/>
      <c r="BZ119" s="957"/>
      <c r="CA119" s="957">
        <v>4601002</v>
      </c>
      <c r="CB119" s="957"/>
      <c r="CC119" s="957"/>
      <c r="CD119" s="957"/>
      <c r="CE119" s="957"/>
      <c r="CF119" s="971">
        <v>53.3</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290379</v>
      </c>
      <c r="DH119" s="1028"/>
      <c r="DI119" s="1028"/>
      <c r="DJ119" s="1028"/>
      <c r="DK119" s="1029"/>
      <c r="DL119" s="1030">
        <v>275979</v>
      </c>
      <c r="DM119" s="1028"/>
      <c r="DN119" s="1028"/>
      <c r="DO119" s="1028"/>
      <c r="DP119" s="1029"/>
      <c r="DQ119" s="1030">
        <v>261221</v>
      </c>
      <c r="DR119" s="1028"/>
      <c r="DS119" s="1028"/>
      <c r="DT119" s="1028"/>
      <c r="DU119" s="1029"/>
      <c r="DV119" s="1031">
        <v>3</v>
      </c>
      <c r="DW119" s="1032"/>
      <c r="DX119" s="1032"/>
      <c r="DY119" s="1032"/>
      <c r="DZ119" s="1033"/>
    </row>
    <row r="120" spans="1:130" s="197" customFormat="1" ht="26.25" customHeight="1">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2114997</v>
      </c>
      <c r="BR120" s="950"/>
      <c r="BS120" s="950"/>
      <c r="BT120" s="950"/>
      <c r="BU120" s="950"/>
      <c r="BV120" s="950">
        <v>1936424</v>
      </c>
      <c r="BW120" s="950"/>
      <c r="BX120" s="950"/>
      <c r="BY120" s="950"/>
      <c r="BZ120" s="950"/>
      <c r="CA120" s="950">
        <v>1814391</v>
      </c>
      <c r="CB120" s="950"/>
      <c r="CC120" s="950"/>
      <c r="CD120" s="950"/>
      <c r="CE120" s="950"/>
      <c r="CF120" s="944">
        <v>21</v>
      </c>
      <c r="CG120" s="945"/>
      <c r="CH120" s="945"/>
      <c r="CI120" s="945"/>
      <c r="CJ120" s="945"/>
      <c r="CK120" s="1043" t="s">
        <v>445</v>
      </c>
      <c r="CL120" s="1044"/>
      <c r="CM120" s="1044"/>
      <c r="CN120" s="1044"/>
      <c r="CO120" s="1045"/>
      <c r="CP120" s="1051" t="s">
        <v>446</v>
      </c>
      <c r="CQ120" s="1052"/>
      <c r="CR120" s="1052"/>
      <c r="CS120" s="1052"/>
      <c r="CT120" s="1052"/>
      <c r="CU120" s="1052"/>
      <c r="CV120" s="1052"/>
      <c r="CW120" s="1052"/>
      <c r="CX120" s="1052"/>
      <c r="CY120" s="1052"/>
      <c r="CZ120" s="1052"/>
      <c r="DA120" s="1052"/>
      <c r="DB120" s="1052"/>
      <c r="DC120" s="1052"/>
      <c r="DD120" s="1052"/>
      <c r="DE120" s="1052"/>
      <c r="DF120" s="1053"/>
      <c r="DG120" s="956">
        <v>8768118</v>
      </c>
      <c r="DH120" s="957"/>
      <c r="DI120" s="957"/>
      <c r="DJ120" s="957"/>
      <c r="DK120" s="957"/>
      <c r="DL120" s="957">
        <v>8643161</v>
      </c>
      <c r="DM120" s="957"/>
      <c r="DN120" s="957"/>
      <c r="DO120" s="957"/>
      <c r="DP120" s="957"/>
      <c r="DQ120" s="957">
        <v>8537552</v>
      </c>
      <c r="DR120" s="957"/>
      <c r="DS120" s="957"/>
      <c r="DT120" s="957"/>
      <c r="DU120" s="957"/>
      <c r="DV120" s="958">
        <v>98.8</v>
      </c>
      <c r="DW120" s="958"/>
      <c r="DX120" s="958"/>
      <c r="DY120" s="958"/>
      <c r="DZ120" s="959"/>
    </row>
    <row r="121" spans="1:130" s="197" customFormat="1" ht="26.25" customHeight="1">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20485731</v>
      </c>
      <c r="BR121" s="1016"/>
      <c r="BS121" s="1016"/>
      <c r="BT121" s="1016"/>
      <c r="BU121" s="1016"/>
      <c r="BV121" s="1016">
        <v>20254758</v>
      </c>
      <c r="BW121" s="1016"/>
      <c r="BX121" s="1016"/>
      <c r="BY121" s="1016"/>
      <c r="BZ121" s="1016"/>
      <c r="CA121" s="1016">
        <v>20791769</v>
      </c>
      <c r="CB121" s="1016"/>
      <c r="CC121" s="1016"/>
      <c r="CD121" s="1016"/>
      <c r="CE121" s="1016"/>
      <c r="CF121" s="1054">
        <v>240.7</v>
      </c>
      <c r="CG121" s="1055"/>
      <c r="CH121" s="1055"/>
      <c r="CI121" s="1055"/>
      <c r="CJ121" s="1055"/>
      <c r="CK121" s="1046"/>
      <c r="CL121" s="1047"/>
      <c r="CM121" s="1047"/>
      <c r="CN121" s="1047"/>
      <c r="CO121" s="1048"/>
      <c r="CP121" s="1037" t="s">
        <v>449</v>
      </c>
      <c r="CQ121" s="1038"/>
      <c r="CR121" s="1038"/>
      <c r="CS121" s="1038"/>
      <c r="CT121" s="1038"/>
      <c r="CU121" s="1038"/>
      <c r="CV121" s="1038"/>
      <c r="CW121" s="1038"/>
      <c r="CX121" s="1038"/>
      <c r="CY121" s="1038"/>
      <c r="CZ121" s="1038"/>
      <c r="DA121" s="1038"/>
      <c r="DB121" s="1038"/>
      <c r="DC121" s="1038"/>
      <c r="DD121" s="1038"/>
      <c r="DE121" s="1038"/>
      <c r="DF121" s="1039"/>
      <c r="DG121" s="949">
        <v>2015103</v>
      </c>
      <c r="DH121" s="950"/>
      <c r="DI121" s="950"/>
      <c r="DJ121" s="950"/>
      <c r="DK121" s="950"/>
      <c r="DL121" s="950">
        <v>2063206</v>
      </c>
      <c r="DM121" s="950"/>
      <c r="DN121" s="950"/>
      <c r="DO121" s="950"/>
      <c r="DP121" s="950"/>
      <c r="DQ121" s="950">
        <v>2022849</v>
      </c>
      <c r="DR121" s="950"/>
      <c r="DS121" s="950"/>
      <c r="DT121" s="950"/>
      <c r="DU121" s="950"/>
      <c r="DV121" s="951">
        <v>23.4</v>
      </c>
      <c r="DW121" s="951"/>
      <c r="DX121" s="951"/>
      <c r="DY121" s="951"/>
      <c r="DZ121" s="952"/>
    </row>
    <row r="122" spans="1:130" s="197" customFormat="1" ht="26.25" customHeight="1">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450</v>
      </c>
      <c r="BP122" s="1024"/>
      <c r="BQ122" s="1064">
        <v>27107379</v>
      </c>
      <c r="BR122" s="1065"/>
      <c r="BS122" s="1065"/>
      <c r="BT122" s="1065"/>
      <c r="BU122" s="1065"/>
      <c r="BV122" s="1065">
        <v>26713644</v>
      </c>
      <c r="BW122" s="1065"/>
      <c r="BX122" s="1065"/>
      <c r="BY122" s="1065"/>
      <c r="BZ122" s="1065"/>
      <c r="CA122" s="1065">
        <v>27207162</v>
      </c>
      <c r="CB122" s="1065"/>
      <c r="CC122" s="1065"/>
      <c r="CD122" s="1065"/>
      <c r="CE122" s="1065"/>
      <c r="CF122" s="1017"/>
      <c r="CG122" s="1018"/>
      <c r="CH122" s="1018"/>
      <c r="CI122" s="1018"/>
      <c r="CJ122" s="1019"/>
      <c r="CK122" s="1046"/>
      <c r="CL122" s="1047"/>
      <c r="CM122" s="1047"/>
      <c r="CN122" s="1047"/>
      <c r="CO122" s="1048"/>
      <c r="CP122" s="1037" t="s">
        <v>451</v>
      </c>
      <c r="CQ122" s="1038"/>
      <c r="CR122" s="1038"/>
      <c r="CS122" s="1038"/>
      <c r="CT122" s="1038"/>
      <c r="CU122" s="1038"/>
      <c r="CV122" s="1038"/>
      <c r="CW122" s="1038"/>
      <c r="CX122" s="1038"/>
      <c r="CY122" s="1038"/>
      <c r="CZ122" s="1038"/>
      <c r="DA122" s="1038"/>
      <c r="DB122" s="1038"/>
      <c r="DC122" s="1038"/>
      <c r="DD122" s="1038"/>
      <c r="DE122" s="1038"/>
      <c r="DF122" s="1039"/>
      <c r="DG122" s="949">
        <v>301681</v>
      </c>
      <c r="DH122" s="950"/>
      <c r="DI122" s="950"/>
      <c r="DJ122" s="950"/>
      <c r="DK122" s="950"/>
      <c r="DL122" s="950">
        <v>295046</v>
      </c>
      <c r="DM122" s="950"/>
      <c r="DN122" s="950"/>
      <c r="DO122" s="950"/>
      <c r="DP122" s="950"/>
      <c r="DQ122" s="950">
        <v>282778</v>
      </c>
      <c r="DR122" s="950"/>
      <c r="DS122" s="950"/>
      <c r="DT122" s="950"/>
      <c r="DU122" s="950"/>
      <c r="DV122" s="951">
        <v>3.3</v>
      </c>
      <c r="DW122" s="951"/>
      <c r="DX122" s="951"/>
      <c r="DY122" s="951"/>
      <c r="DZ122" s="952"/>
    </row>
    <row r="123" spans="1:130" s="197" customFormat="1" ht="26.25" customHeight="1" thickBot="1">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452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117.7</v>
      </c>
      <c r="BR123" s="1057"/>
      <c r="BS123" s="1057"/>
      <c r="BT123" s="1057"/>
      <c r="BU123" s="1057"/>
      <c r="BV123" s="1057">
        <v>115.3</v>
      </c>
      <c r="BW123" s="1057"/>
      <c r="BX123" s="1057"/>
      <c r="BY123" s="1057"/>
      <c r="BZ123" s="1057"/>
      <c r="CA123" s="1057">
        <v>115.8</v>
      </c>
      <c r="CB123" s="1057"/>
      <c r="CC123" s="1057"/>
      <c r="CD123" s="1057"/>
      <c r="CE123" s="1057"/>
      <c r="CF123" s="1058"/>
      <c r="CG123" s="1059"/>
      <c r="CH123" s="1059"/>
      <c r="CI123" s="1059"/>
      <c r="CJ123" s="1060"/>
      <c r="CK123" s="1046"/>
      <c r="CL123" s="1047"/>
      <c r="CM123" s="1047"/>
      <c r="CN123" s="1047"/>
      <c r="CO123" s="1048"/>
      <c r="CP123" s="1037" t="s">
        <v>453</v>
      </c>
      <c r="CQ123" s="1038"/>
      <c r="CR123" s="1038"/>
      <c r="CS123" s="1038"/>
      <c r="CT123" s="1038"/>
      <c r="CU123" s="1038"/>
      <c r="CV123" s="1038"/>
      <c r="CW123" s="1038"/>
      <c r="CX123" s="1038"/>
      <c r="CY123" s="1038"/>
      <c r="CZ123" s="1038"/>
      <c r="DA123" s="1038"/>
      <c r="DB123" s="1038"/>
      <c r="DC123" s="1038"/>
      <c r="DD123" s="1038"/>
      <c r="DE123" s="1038"/>
      <c r="DF123" s="1039"/>
      <c r="DG123" s="988">
        <v>301755</v>
      </c>
      <c r="DH123" s="989"/>
      <c r="DI123" s="989"/>
      <c r="DJ123" s="989"/>
      <c r="DK123" s="990"/>
      <c r="DL123" s="991">
        <v>260112</v>
      </c>
      <c r="DM123" s="989"/>
      <c r="DN123" s="989"/>
      <c r="DO123" s="989"/>
      <c r="DP123" s="990"/>
      <c r="DQ123" s="991">
        <v>230166</v>
      </c>
      <c r="DR123" s="989"/>
      <c r="DS123" s="989"/>
      <c r="DT123" s="989"/>
      <c r="DU123" s="990"/>
      <c r="DV123" s="992">
        <v>2.7</v>
      </c>
      <c r="DW123" s="993"/>
      <c r="DX123" s="993"/>
      <c r="DY123" s="993"/>
      <c r="DZ123" s="994"/>
    </row>
    <row r="124" spans="1:130" s="197" customFormat="1" ht="26.25" customHeight="1">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454</v>
      </c>
      <c r="AB124" s="989"/>
      <c r="AC124" s="989"/>
      <c r="AD124" s="989"/>
      <c r="AE124" s="990"/>
      <c r="AF124" s="991" t="s">
        <v>454</v>
      </c>
      <c r="AG124" s="989"/>
      <c r="AH124" s="989"/>
      <c r="AI124" s="989"/>
      <c r="AJ124" s="990"/>
      <c r="AK124" s="991" t="s">
        <v>454</v>
      </c>
      <c r="AL124" s="989"/>
      <c r="AM124" s="989"/>
      <c r="AN124" s="989"/>
      <c r="AO124" s="990"/>
      <c r="AP124" s="992" t="s">
        <v>454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3804</v>
      </c>
      <c r="DH124" s="1028"/>
      <c r="DI124" s="1028"/>
      <c r="DJ124" s="1028"/>
      <c r="DK124" s="1029"/>
      <c r="DL124" s="1030">
        <v>3100</v>
      </c>
      <c r="DM124" s="1028"/>
      <c r="DN124" s="1028"/>
      <c r="DO124" s="1028"/>
      <c r="DP124" s="1029"/>
      <c r="DQ124" s="1030">
        <v>2366</v>
      </c>
      <c r="DR124" s="1028"/>
      <c r="DS124" s="1028"/>
      <c r="DT124" s="1028"/>
      <c r="DU124" s="1029"/>
      <c r="DV124" s="1031">
        <v>0</v>
      </c>
      <c r="DW124" s="1032"/>
      <c r="DX124" s="1032"/>
      <c r="DY124" s="1032"/>
      <c r="DZ124" s="1033"/>
    </row>
    <row r="125" spans="1:130" s="197" customFormat="1" ht="26.25" customHeight="1" thickBot="1">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454</v>
      </c>
      <c r="AB125" s="989"/>
      <c r="AC125" s="989"/>
      <c r="AD125" s="989"/>
      <c r="AE125" s="990"/>
      <c r="AF125" s="991" t="s">
        <v>454</v>
      </c>
      <c r="AG125" s="989"/>
      <c r="AH125" s="989"/>
      <c r="AI125" s="989"/>
      <c r="AJ125" s="990"/>
      <c r="AK125" s="991" t="s">
        <v>454</v>
      </c>
      <c r="AL125" s="989"/>
      <c r="AM125" s="989"/>
      <c r="AN125" s="989"/>
      <c r="AO125" s="990"/>
      <c r="AP125" s="992" t="s">
        <v>454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454</v>
      </c>
      <c r="DH125" s="957"/>
      <c r="DI125" s="957"/>
      <c r="DJ125" s="957"/>
      <c r="DK125" s="957"/>
      <c r="DL125" s="957" t="s">
        <v>454</v>
      </c>
      <c r="DM125" s="957"/>
      <c r="DN125" s="957"/>
      <c r="DO125" s="957"/>
      <c r="DP125" s="957"/>
      <c r="DQ125" s="957" t="s">
        <v>454</v>
      </c>
      <c r="DR125" s="957"/>
      <c r="DS125" s="957"/>
      <c r="DT125" s="957"/>
      <c r="DU125" s="957"/>
      <c r="DV125" s="958" t="s">
        <v>454</v>
      </c>
      <c r="DW125" s="958"/>
      <c r="DX125" s="958"/>
      <c r="DY125" s="958"/>
      <c r="DZ125" s="959"/>
    </row>
    <row r="126" spans="1:130" s="197" customFormat="1" ht="26.25" customHeight="1">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4051</v>
      </c>
      <c r="AB126" s="989"/>
      <c r="AC126" s="989"/>
      <c r="AD126" s="989"/>
      <c r="AE126" s="990"/>
      <c r="AF126" s="991">
        <v>14400</v>
      </c>
      <c r="AG126" s="989"/>
      <c r="AH126" s="989"/>
      <c r="AI126" s="989"/>
      <c r="AJ126" s="990"/>
      <c r="AK126" s="991">
        <v>14761</v>
      </c>
      <c r="AL126" s="989"/>
      <c r="AM126" s="989"/>
      <c r="AN126" s="989"/>
      <c r="AO126" s="990"/>
      <c r="AP126" s="992">
        <v>0.2</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v>27851</v>
      </c>
      <c r="DH126" s="950"/>
      <c r="DI126" s="950"/>
      <c r="DJ126" s="950"/>
      <c r="DK126" s="950"/>
      <c r="DL126" s="950" t="s">
        <v>454</v>
      </c>
      <c r="DM126" s="950"/>
      <c r="DN126" s="950"/>
      <c r="DO126" s="950"/>
      <c r="DP126" s="950"/>
      <c r="DQ126" s="950" t="s">
        <v>454</v>
      </c>
      <c r="DR126" s="950"/>
      <c r="DS126" s="950"/>
      <c r="DT126" s="950"/>
      <c r="DU126" s="950"/>
      <c r="DV126" s="951" t="s">
        <v>454</v>
      </c>
      <c r="DW126" s="951"/>
      <c r="DX126" s="951"/>
      <c r="DY126" s="951"/>
      <c r="DZ126" s="952"/>
    </row>
    <row r="127" spans="1:130" s="197" customFormat="1" ht="26.25" customHeight="1" thickBot="1">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346</v>
      </c>
      <c r="AB127" s="989"/>
      <c r="AC127" s="989"/>
      <c r="AD127" s="989"/>
      <c r="AE127" s="990"/>
      <c r="AF127" s="991">
        <v>327</v>
      </c>
      <c r="AG127" s="989"/>
      <c r="AH127" s="989"/>
      <c r="AI127" s="989"/>
      <c r="AJ127" s="990"/>
      <c r="AK127" s="991">
        <v>247</v>
      </c>
      <c r="AL127" s="989"/>
      <c r="AM127" s="989"/>
      <c r="AN127" s="989"/>
      <c r="AO127" s="990"/>
      <c r="AP127" s="992">
        <v>0</v>
      </c>
      <c r="AQ127" s="993"/>
      <c r="AR127" s="993"/>
      <c r="AS127" s="993"/>
      <c r="AT127" s="994"/>
      <c r="AU127" s="233"/>
      <c r="AV127" s="233"/>
      <c r="AW127" s="233"/>
      <c r="AX127" s="916" t="s">
        <v>464</v>
      </c>
      <c r="AY127" s="917"/>
      <c r="AZ127" s="917"/>
      <c r="BA127" s="917"/>
      <c r="BB127" s="917"/>
      <c r="BC127" s="917"/>
      <c r="BD127" s="917"/>
      <c r="BE127" s="918"/>
      <c r="BF127" s="1071" t="s">
        <v>454</v>
      </c>
      <c r="BG127" s="1072"/>
      <c r="BH127" s="1072"/>
      <c r="BI127" s="1072"/>
      <c r="BJ127" s="1072"/>
      <c r="BK127" s="1072"/>
      <c r="BL127" s="1081"/>
      <c r="BM127" s="1071">
        <v>13.25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22559</v>
      </c>
      <c r="DH127" s="1078"/>
      <c r="DI127" s="1078"/>
      <c r="DJ127" s="1078"/>
      <c r="DK127" s="1078"/>
      <c r="DL127" s="1078">
        <v>15114</v>
      </c>
      <c r="DM127" s="1078"/>
      <c r="DN127" s="1078"/>
      <c r="DO127" s="1078"/>
      <c r="DP127" s="1078"/>
      <c r="DQ127" s="1078">
        <v>11313</v>
      </c>
      <c r="DR127" s="1078"/>
      <c r="DS127" s="1078"/>
      <c r="DT127" s="1078"/>
      <c r="DU127" s="1078"/>
      <c r="DV127" s="1079">
        <v>0.1</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224653</v>
      </c>
      <c r="AB128" s="1120"/>
      <c r="AC128" s="1120"/>
      <c r="AD128" s="1120"/>
      <c r="AE128" s="1121"/>
      <c r="AF128" s="1122">
        <v>208541</v>
      </c>
      <c r="AG128" s="1120"/>
      <c r="AH128" s="1120"/>
      <c r="AI128" s="1120"/>
      <c r="AJ128" s="1121"/>
      <c r="AK128" s="1122">
        <v>187305</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454</v>
      </c>
      <c r="BG128" s="1097"/>
      <c r="BH128" s="1097"/>
      <c r="BI128" s="1097"/>
      <c r="BJ128" s="1097"/>
      <c r="BK128" s="1097"/>
      <c r="BL128" s="1098"/>
      <c r="BM128" s="1096">
        <v>18.25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10791562</v>
      </c>
      <c r="AB129" s="989"/>
      <c r="AC129" s="989"/>
      <c r="AD129" s="989"/>
      <c r="AE129" s="990"/>
      <c r="AF129" s="991">
        <v>10561682</v>
      </c>
      <c r="AG129" s="989"/>
      <c r="AH129" s="989"/>
      <c r="AI129" s="989"/>
      <c r="AJ129" s="990"/>
      <c r="AK129" s="991">
        <v>10555369</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11.8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1925681</v>
      </c>
      <c r="AB130" s="989"/>
      <c r="AC130" s="989"/>
      <c r="AD130" s="989"/>
      <c r="AE130" s="990"/>
      <c r="AF130" s="991">
        <v>1969635</v>
      </c>
      <c r="AG130" s="989"/>
      <c r="AH130" s="989"/>
      <c r="AI130" s="989"/>
      <c r="AJ130" s="990"/>
      <c r="AK130" s="991">
        <v>1915569</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v>115.8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8865881</v>
      </c>
      <c r="AB131" s="1028"/>
      <c r="AC131" s="1028"/>
      <c r="AD131" s="1028"/>
      <c r="AE131" s="1029"/>
      <c r="AF131" s="1030">
        <v>8592047</v>
      </c>
      <c r="AG131" s="1028"/>
      <c r="AH131" s="1028"/>
      <c r="AI131" s="1028"/>
      <c r="AJ131" s="1029"/>
      <c r="AK131" s="1030">
        <v>8639800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12.036829729999999</v>
      </c>
      <c r="AB132" s="1134"/>
      <c r="AC132" s="1134"/>
      <c r="AD132" s="1134"/>
      <c r="AE132" s="1135"/>
      <c r="AF132" s="1136">
        <v>11.551251990000001</v>
      </c>
      <c r="AG132" s="1134"/>
      <c r="AH132" s="1134"/>
      <c r="AI132" s="1134"/>
      <c r="AJ132" s="1135"/>
      <c r="AK132" s="1136">
        <v>11.85167481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13</v>
      </c>
      <c r="AB133" s="1141"/>
      <c r="AC133" s="1141"/>
      <c r="AD133" s="1141"/>
      <c r="AE133" s="1142"/>
      <c r="AF133" s="1140">
        <v>12.3</v>
      </c>
      <c r="AG133" s="1141"/>
      <c r="AH133" s="1141"/>
      <c r="AI133" s="1141"/>
      <c r="AJ133" s="1142"/>
      <c r="AK133" s="1140">
        <v>11.8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47" t="s">
        <v>480</v>
      </c>
      <c r="L7" s="254"/>
      <c r="M7" s="255" t="s">
        <v>481</v>
      </c>
      <c r="N7" s="256"/>
    </row>
    <row r="8" spans="1:16">
      <c r="A8" s="248"/>
      <c r="B8" s="244"/>
      <c r="C8" s="244"/>
      <c r="D8" s="244"/>
      <c r="E8" s="244"/>
      <c r="F8" s="244"/>
      <c r="G8" s="257"/>
      <c r="H8" s="258"/>
      <c r="I8" s="258"/>
      <c r="J8" s="259"/>
      <c r="K8" s="1148"/>
      <c r="L8" s="260" t="s">
        <v>482</v>
      </c>
      <c r="M8" s="261" t="s">
        <v>483</v>
      </c>
      <c r="N8" s="262" t="s">
        <v>484</v>
      </c>
    </row>
    <row r="9" spans="1:16">
      <c r="A9" s="248"/>
      <c r="B9" s="244"/>
      <c r="C9" s="244"/>
      <c r="D9" s="244"/>
      <c r="E9" s="244"/>
      <c r="F9" s="244"/>
      <c r="G9" s="1149" t="s">
        <v>485</v>
      </c>
      <c r="H9" s="1150"/>
      <c r="I9" s="1150"/>
      <c r="J9" s="1151"/>
      <c r="K9" s="263">
        <v>2691332</v>
      </c>
      <c r="L9" s="264">
        <v>74227</v>
      </c>
      <c r="M9" s="265">
        <v>88578</v>
      </c>
      <c r="N9" s="266">
        <v>-16.2</v>
      </c>
    </row>
    <row r="10" spans="1:16">
      <c r="A10" s="248"/>
      <c r="B10" s="244"/>
      <c r="C10" s="244"/>
      <c r="D10" s="244"/>
      <c r="E10" s="244"/>
      <c r="F10" s="244"/>
      <c r="G10" s="1149" t="s">
        <v>486</v>
      </c>
      <c r="H10" s="1150"/>
      <c r="I10" s="1150"/>
      <c r="J10" s="1151"/>
      <c r="K10" s="267">
        <v>378974</v>
      </c>
      <c r="L10" s="268">
        <v>10452</v>
      </c>
      <c r="M10" s="269">
        <v>7040</v>
      </c>
      <c r="N10" s="270">
        <v>48.5</v>
      </c>
    </row>
    <row r="11" spans="1:16" ht="13.5" customHeight="1">
      <c r="A11" s="248"/>
      <c r="B11" s="244"/>
      <c r="C11" s="244"/>
      <c r="D11" s="244"/>
      <c r="E11" s="244"/>
      <c r="F11" s="244"/>
      <c r="G11" s="1149" t="s">
        <v>487</v>
      </c>
      <c r="H11" s="1150"/>
      <c r="I11" s="1150"/>
      <c r="J11" s="1151"/>
      <c r="K11" s="267">
        <v>433637</v>
      </c>
      <c r="L11" s="268">
        <v>11960</v>
      </c>
      <c r="M11" s="269">
        <v>8852</v>
      </c>
      <c r="N11" s="270">
        <v>35.1</v>
      </c>
    </row>
    <row r="12" spans="1:16" ht="13.5" customHeight="1">
      <c r="A12" s="248"/>
      <c r="B12" s="244"/>
      <c r="C12" s="244"/>
      <c r="D12" s="244"/>
      <c r="E12" s="244"/>
      <c r="F12" s="244"/>
      <c r="G12" s="1149" t="s">
        <v>488</v>
      </c>
      <c r="H12" s="1150"/>
      <c r="I12" s="1150"/>
      <c r="J12" s="1151"/>
      <c r="K12" s="267" t="s">
        <v>489</v>
      </c>
      <c r="L12" s="268" t="s">
        <v>489</v>
      </c>
      <c r="M12" s="269">
        <v>853</v>
      </c>
      <c r="N12" s="270" t="s">
        <v>489</v>
      </c>
    </row>
    <row r="13" spans="1:16" ht="13.5" customHeight="1">
      <c r="A13" s="248"/>
      <c r="B13" s="244"/>
      <c r="C13" s="244"/>
      <c r="D13" s="244"/>
      <c r="E13" s="244"/>
      <c r="F13" s="244"/>
      <c r="G13" s="1149" t="s">
        <v>490</v>
      </c>
      <c r="H13" s="1150"/>
      <c r="I13" s="1150"/>
      <c r="J13" s="1151"/>
      <c r="K13" s="267" t="s">
        <v>489</v>
      </c>
      <c r="L13" s="268" t="s">
        <v>489</v>
      </c>
      <c r="M13" s="269">
        <v>12</v>
      </c>
      <c r="N13" s="270" t="s">
        <v>489</v>
      </c>
    </row>
    <row r="14" spans="1:16" ht="13.5" customHeight="1">
      <c r="A14" s="248"/>
      <c r="B14" s="244"/>
      <c r="C14" s="244"/>
      <c r="D14" s="244"/>
      <c r="E14" s="244"/>
      <c r="F14" s="244"/>
      <c r="G14" s="1149" t="s">
        <v>491</v>
      </c>
      <c r="H14" s="1150"/>
      <c r="I14" s="1150"/>
      <c r="J14" s="1151"/>
      <c r="K14" s="267">
        <v>170834</v>
      </c>
      <c r="L14" s="268">
        <v>4712</v>
      </c>
      <c r="M14" s="269">
        <v>4061</v>
      </c>
      <c r="N14" s="270">
        <v>16</v>
      </c>
    </row>
    <row r="15" spans="1:16" ht="13.5" customHeight="1">
      <c r="A15" s="248"/>
      <c r="B15" s="244"/>
      <c r="C15" s="244"/>
      <c r="D15" s="244"/>
      <c r="E15" s="244"/>
      <c r="F15" s="244"/>
      <c r="G15" s="1149" t="s">
        <v>492</v>
      </c>
      <c r="H15" s="1150"/>
      <c r="I15" s="1150"/>
      <c r="J15" s="1151"/>
      <c r="K15" s="267">
        <v>69286</v>
      </c>
      <c r="L15" s="268">
        <v>1911</v>
      </c>
      <c r="M15" s="269">
        <v>2096</v>
      </c>
      <c r="N15" s="270">
        <v>-8.8000000000000007</v>
      </c>
    </row>
    <row r="16" spans="1:16">
      <c r="A16" s="248"/>
      <c r="B16" s="244"/>
      <c r="C16" s="244"/>
      <c r="D16" s="244"/>
      <c r="E16" s="244"/>
      <c r="F16" s="244"/>
      <c r="G16" s="1152" t="s">
        <v>493</v>
      </c>
      <c r="H16" s="1153"/>
      <c r="I16" s="1153"/>
      <c r="J16" s="1154"/>
      <c r="K16" s="268">
        <v>-274199</v>
      </c>
      <c r="L16" s="268">
        <v>-7562</v>
      </c>
      <c r="M16" s="269">
        <v>-9609</v>
      </c>
      <c r="N16" s="270">
        <v>-21.3</v>
      </c>
    </row>
    <row r="17" spans="1:16">
      <c r="A17" s="248"/>
      <c r="B17" s="244"/>
      <c r="C17" s="244"/>
      <c r="D17" s="244"/>
      <c r="E17" s="244"/>
      <c r="F17" s="244"/>
      <c r="G17" s="1152" t="s">
        <v>166</v>
      </c>
      <c r="H17" s="1153"/>
      <c r="I17" s="1153"/>
      <c r="J17" s="1154"/>
      <c r="K17" s="268">
        <v>3469864</v>
      </c>
      <c r="L17" s="268">
        <v>95699</v>
      </c>
      <c r="M17" s="269">
        <v>101883</v>
      </c>
      <c r="N17" s="270">
        <v>-6.1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44" t="s">
        <v>498</v>
      </c>
      <c r="H21" s="1145"/>
      <c r="I21" s="1145"/>
      <c r="J21" s="1146"/>
      <c r="K21" s="280">
        <v>8.8000000000000007</v>
      </c>
      <c r="L21" s="281">
        <v>9.81</v>
      </c>
      <c r="M21" s="282">
        <v>-1.01</v>
      </c>
      <c r="N21" s="249"/>
      <c r="O21" s="283"/>
      <c r="P21" s="279"/>
    </row>
    <row r="22" spans="1:16" s="284" customFormat="1">
      <c r="A22" s="279"/>
      <c r="B22" s="249"/>
      <c r="C22" s="249"/>
      <c r="D22" s="249"/>
      <c r="E22" s="249"/>
      <c r="F22" s="249"/>
      <c r="G22" s="1144" t="s">
        <v>499</v>
      </c>
      <c r="H22" s="1145"/>
      <c r="I22" s="1145"/>
      <c r="J22" s="1146"/>
      <c r="K22" s="285">
        <v>97.2</v>
      </c>
      <c r="L22" s="286">
        <v>97.8</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47" t="s">
        <v>480</v>
      </c>
      <c r="L30" s="254"/>
      <c r="M30" s="255" t="s">
        <v>481</v>
      </c>
      <c r="N30" s="256"/>
    </row>
    <row r="31" spans="1:16">
      <c r="A31" s="248"/>
      <c r="B31" s="244"/>
      <c r="C31" s="244"/>
      <c r="D31" s="244"/>
      <c r="E31" s="244"/>
      <c r="F31" s="244"/>
      <c r="G31" s="257"/>
      <c r="H31" s="258"/>
      <c r="I31" s="258"/>
      <c r="J31" s="259"/>
      <c r="K31" s="1148"/>
      <c r="L31" s="260" t="s">
        <v>482</v>
      </c>
      <c r="M31" s="261" t="s">
        <v>483</v>
      </c>
      <c r="N31" s="262" t="s">
        <v>484</v>
      </c>
    </row>
    <row r="32" spans="1:16" ht="27" customHeight="1">
      <c r="A32" s="248"/>
      <c r="B32" s="244"/>
      <c r="C32" s="244"/>
      <c r="D32" s="244"/>
      <c r="E32" s="244"/>
      <c r="F32" s="244"/>
      <c r="G32" s="1160" t="s">
        <v>503</v>
      </c>
      <c r="H32" s="1161"/>
      <c r="I32" s="1161"/>
      <c r="J32" s="1162"/>
      <c r="K32" s="294">
        <v>2245481</v>
      </c>
      <c r="L32" s="294">
        <v>61931</v>
      </c>
      <c r="M32" s="295">
        <v>68295</v>
      </c>
      <c r="N32" s="296">
        <v>-9.3000000000000007</v>
      </c>
    </row>
    <row r="33" spans="1:16" ht="13.5" customHeight="1">
      <c r="A33" s="248"/>
      <c r="B33" s="244"/>
      <c r="C33" s="244"/>
      <c r="D33" s="244"/>
      <c r="E33" s="244"/>
      <c r="F33" s="244"/>
      <c r="G33" s="1160" t="s">
        <v>504</v>
      </c>
      <c r="H33" s="1161"/>
      <c r="I33" s="1161"/>
      <c r="J33" s="1162"/>
      <c r="K33" s="294" t="s">
        <v>489</v>
      </c>
      <c r="L33" s="294" t="s">
        <v>489</v>
      </c>
      <c r="M33" s="295" t="s">
        <v>489</v>
      </c>
      <c r="N33" s="296" t="s">
        <v>489</v>
      </c>
    </row>
    <row r="34" spans="1:16" ht="27" customHeight="1">
      <c r="A34" s="248"/>
      <c r="B34" s="244"/>
      <c r="C34" s="244"/>
      <c r="D34" s="244"/>
      <c r="E34" s="244"/>
      <c r="F34" s="244"/>
      <c r="G34" s="1160" t="s">
        <v>505</v>
      </c>
      <c r="H34" s="1161"/>
      <c r="I34" s="1161"/>
      <c r="J34" s="1162"/>
      <c r="K34" s="294" t="s">
        <v>489</v>
      </c>
      <c r="L34" s="294" t="s">
        <v>489</v>
      </c>
      <c r="M34" s="295">
        <v>20</v>
      </c>
      <c r="N34" s="296" t="s">
        <v>489</v>
      </c>
    </row>
    <row r="35" spans="1:16" ht="27" customHeight="1">
      <c r="A35" s="248"/>
      <c r="B35" s="244"/>
      <c r="C35" s="244"/>
      <c r="D35" s="244"/>
      <c r="E35" s="244"/>
      <c r="F35" s="244"/>
      <c r="G35" s="1160" t="s">
        <v>506</v>
      </c>
      <c r="H35" s="1161"/>
      <c r="I35" s="1161"/>
      <c r="J35" s="1162"/>
      <c r="K35" s="294">
        <v>756456</v>
      </c>
      <c r="L35" s="294">
        <v>20863</v>
      </c>
      <c r="M35" s="295">
        <v>17270</v>
      </c>
      <c r="N35" s="296">
        <v>20.8</v>
      </c>
    </row>
    <row r="36" spans="1:16" ht="27" customHeight="1">
      <c r="A36" s="248"/>
      <c r="B36" s="244"/>
      <c r="C36" s="244"/>
      <c r="D36" s="244"/>
      <c r="E36" s="244"/>
      <c r="F36" s="244"/>
      <c r="G36" s="1160" t="s">
        <v>507</v>
      </c>
      <c r="H36" s="1161"/>
      <c r="I36" s="1161"/>
      <c r="J36" s="1162"/>
      <c r="K36" s="294">
        <v>109890</v>
      </c>
      <c r="L36" s="294">
        <v>3031</v>
      </c>
      <c r="M36" s="295">
        <v>2908</v>
      </c>
      <c r="N36" s="296">
        <v>4.2</v>
      </c>
    </row>
    <row r="37" spans="1:16" ht="13.5" customHeight="1">
      <c r="A37" s="248"/>
      <c r="B37" s="244"/>
      <c r="C37" s="244"/>
      <c r="D37" s="244"/>
      <c r="E37" s="244"/>
      <c r="F37" s="244"/>
      <c r="G37" s="1160" t="s">
        <v>508</v>
      </c>
      <c r="H37" s="1161"/>
      <c r="I37" s="1161"/>
      <c r="J37" s="1162"/>
      <c r="K37" s="294">
        <v>15008</v>
      </c>
      <c r="L37" s="294">
        <v>414</v>
      </c>
      <c r="M37" s="295">
        <v>1444</v>
      </c>
      <c r="N37" s="296">
        <v>-71.3</v>
      </c>
    </row>
    <row r="38" spans="1:16" ht="27" customHeight="1">
      <c r="A38" s="248"/>
      <c r="B38" s="244"/>
      <c r="C38" s="244"/>
      <c r="D38" s="244"/>
      <c r="E38" s="244"/>
      <c r="F38" s="244"/>
      <c r="G38" s="1163" t="s">
        <v>509</v>
      </c>
      <c r="H38" s="1164"/>
      <c r="I38" s="1164"/>
      <c r="J38" s="1165"/>
      <c r="K38" s="297" t="s">
        <v>489</v>
      </c>
      <c r="L38" s="297" t="s">
        <v>489</v>
      </c>
      <c r="M38" s="298">
        <v>7</v>
      </c>
      <c r="N38" s="299" t="s">
        <v>489</v>
      </c>
      <c r="O38" s="293"/>
    </row>
    <row r="39" spans="1:16">
      <c r="A39" s="248"/>
      <c r="B39" s="244"/>
      <c r="C39" s="244"/>
      <c r="D39" s="244"/>
      <c r="E39" s="244"/>
      <c r="F39" s="244"/>
      <c r="G39" s="1163" t="s">
        <v>510</v>
      </c>
      <c r="H39" s="1164"/>
      <c r="I39" s="1164"/>
      <c r="J39" s="1165"/>
      <c r="K39" s="300">
        <v>-187305</v>
      </c>
      <c r="L39" s="300">
        <v>-5166</v>
      </c>
      <c r="M39" s="301">
        <v>-4412</v>
      </c>
      <c r="N39" s="302">
        <v>17.100000000000001</v>
      </c>
      <c r="O39" s="293"/>
    </row>
    <row r="40" spans="1:16" ht="27" customHeight="1">
      <c r="A40" s="248"/>
      <c r="B40" s="244"/>
      <c r="C40" s="244"/>
      <c r="D40" s="244"/>
      <c r="E40" s="244"/>
      <c r="F40" s="244"/>
      <c r="G40" s="1160" t="s">
        <v>511</v>
      </c>
      <c r="H40" s="1161"/>
      <c r="I40" s="1161"/>
      <c r="J40" s="1162"/>
      <c r="K40" s="300">
        <v>-1915569</v>
      </c>
      <c r="L40" s="300">
        <v>-52832</v>
      </c>
      <c r="M40" s="301">
        <v>-58381</v>
      </c>
      <c r="N40" s="302">
        <v>-9.5</v>
      </c>
      <c r="O40" s="293"/>
    </row>
    <row r="41" spans="1:16">
      <c r="A41" s="248"/>
      <c r="B41" s="244"/>
      <c r="C41" s="244"/>
      <c r="D41" s="244"/>
      <c r="E41" s="244"/>
      <c r="F41" s="244"/>
      <c r="G41" s="1166" t="s">
        <v>277</v>
      </c>
      <c r="H41" s="1167"/>
      <c r="I41" s="1167"/>
      <c r="J41" s="1168"/>
      <c r="K41" s="294">
        <v>1023961</v>
      </c>
      <c r="L41" s="300">
        <v>28241</v>
      </c>
      <c r="M41" s="301">
        <v>27153</v>
      </c>
      <c r="N41" s="302">
        <v>4</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55" t="s">
        <v>480</v>
      </c>
      <c r="J49" s="1157" t="s">
        <v>515</v>
      </c>
      <c r="K49" s="1158"/>
      <c r="L49" s="1158"/>
      <c r="M49" s="1158"/>
      <c r="N49" s="1159"/>
    </row>
    <row r="50" spans="1:14">
      <c r="A50" s="248"/>
      <c r="B50" s="244"/>
      <c r="C50" s="244"/>
      <c r="D50" s="244"/>
      <c r="E50" s="244"/>
      <c r="F50" s="244"/>
      <c r="G50" s="312"/>
      <c r="H50" s="313"/>
      <c r="I50" s="1156"/>
      <c r="J50" s="314" t="s">
        <v>516</v>
      </c>
      <c r="K50" s="315" t="s">
        <v>517</v>
      </c>
      <c r="L50" s="316" t="s">
        <v>518</v>
      </c>
      <c r="M50" s="317" t="s">
        <v>519</v>
      </c>
      <c r="N50" s="318" t="s">
        <v>520</v>
      </c>
    </row>
    <row r="51" spans="1:14">
      <c r="A51" s="248"/>
      <c r="B51" s="244"/>
      <c r="C51" s="244"/>
      <c r="D51" s="244"/>
      <c r="E51" s="244"/>
      <c r="F51" s="244"/>
      <c r="G51" s="310" t="s">
        <v>521</v>
      </c>
      <c r="H51" s="311"/>
      <c r="I51" s="319">
        <v>1743947</v>
      </c>
      <c r="J51" s="320">
        <v>46494</v>
      </c>
      <c r="K51" s="321">
        <v>-27.1</v>
      </c>
      <c r="L51" s="322">
        <v>67201</v>
      </c>
      <c r="M51" s="323">
        <v>-14.6</v>
      </c>
      <c r="N51" s="324">
        <v>-12.5</v>
      </c>
    </row>
    <row r="52" spans="1:14">
      <c r="A52" s="248"/>
      <c r="B52" s="244"/>
      <c r="C52" s="244"/>
      <c r="D52" s="244"/>
      <c r="E52" s="244"/>
      <c r="F52" s="244"/>
      <c r="G52" s="325"/>
      <c r="H52" s="326" t="s">
        <v>522</v>
      </c>
      <c r="I52" s="327">
        <v>779881</v>
      </c>
      <c r="J52" s="328">
        <v>20792</v>
      </c>
      <c r="K52" s="329">
        <v>-38.9</v>
      </c>
      <c r="L52" s="330">
        <v>35210</v>
      </c>
      <c r="M52" s="331">
        <v>-7.6</v>
      </c>
      <c r="N52" s="332">
        <v>-31.3</v>
      </c>
    </row>
    <row r="53" spans="1:14">
      <c r="A53" s="248"/>
      <c r="B53" s="244"/>
      <c r="C53" s="244"/>
      <c r="D53" s="244"/>
      <c r="E53" s="244"/>
      <c r="F53" s="244"/>
      <c r="G53" s="310" t="s">
        <v>523</v>
      </c>
      <c r="H53" s="311"/>
      <c r="I53" s="319">
        <v>1908032</v>
      </c>
      <c r="J53" s="320">
        <v>51156</v>
      </c>
      <c r="K53" s="321">
        <v>10</v>
      </c>
      <c r="L53" s="322">
        <v>75709</v>
      </c>
      <c r="M53" s="323">
        <v>12.7</v>
      </c>
      <c r="N53" s="324">
        <v>-2.7</v>
      </c>
    </row>
    <row r="54" spans="1:14">
      <c r="A54" s="248"/>
      <c r="B54" s="244"/>
      <c r="C54" s="244"/>
      <c r="D54" s="244"/>
      <c r="E54" s="244"/>
      <c r="F54" s="244"/>
      <c r="G54" s="325"/>
      <c r="H54" s="326" t="s">
        <v>522</v>
      </c>
      <c r="I54" s="327">
        <v>739243</v>
      </c>
      <c r="J54" s="328">
        <v>19820</v>
      </c>
      <c r="K54" s="329">
        <v>-4.7</v>
      </c>
      <c r="L54" s="330">
        <v>35212</v>
      </c>
      <c r="M54" s="331">
        <v>0</v>
      </c>
      <c r="N54" s="332">
        <v>-4.7</v>
      </c>
    </row>
    <row r="55" spans="1:14">
      <c r="A55" s="248"/>
      <c r="B55" s="244"/>
      <c r="C55" s="244"/>
      <c r="D55" s="244"/>
      <c r="E55" s="244"/>
      <c r="F55" s="244"/>
      <c r="G55" s="310" t="s">
        <v>524</v>
      </c>
      <c r="H55" s="311"/>
      <c r="I55" s="319">
        <v>2976766</v>
      </c>
      <c r="J55" s="320">
        <v>80202</v>
      </c>
      <c r="K55" s="321">
        <v>56.8</v>
      </c>
      <c r="L55" s="322">
        <v>90961</v>
      </c>
      <c r="M55" s="323">
        <v>20.100000000000001</v>
      </c>
      <c r="N55" s="324">
        <v>36.700000000000003</v>
      </c>
    </row>
    <row r="56" spans="1:14">
      <c r="A56" s="248"/>
      <c r="B56" s="244"/>
      <c r="C56" s="244"/>
      <c r="D56" s="244"/>
      <c r="E56" s="244"/>
      <c r="F56" s="244"/>
      <c r="G56" s="325"/>
      <c r="H56" s="326" t="s">
        <v>522</v>
      </c>
      <c r="I56" s="327">
        <v>1237059</v>
      </c>
      <c r="J56" s="328">
        <v>33330</v>
      </c>
      <c r="K56" s="329">
        <v>68.2</v>
      </c>
      <c r="L56" s="330">
        <v>37720</v>
      </c>
      <c r="M56" s="331">
        <v>7.1</v>
      </c>
      <c r="N56" s="332">
        <v>61.1</v>
      </c>
    </row>
    <row r="57" spans="1:14">
      <c r="A57" s="248"/>
      <c r="B57" s="244"/>
      <c r="C57" s="244"/>
      <c r="D57" s="244"/>
      <c r="E57" s="244"/>
      <c r="F57" s="244"/>
      <c r="G57" s="310" t="s">
        <v>525</v>
      </c>
      <c r="H57" s="311"/>
      <c r="I57" s="319">
        <v>1896911</v>
      </c>
      <c r="J57" s="320">
        <v>51663</v>
      </c>
      <c r="K57" s="321">
        <v>-35.6</v>
      </c>
      <c r="L57" s="322">
        <v>106614</v>
      </c>
      <c r="M57" s="323">
        <v>17.2</v>
      </c>
      <c r="N57" s="324">
        <v>-52.8</v>
      </c>
    </row>
    <row r="58" spans="1:14">
      <c r="A58" s="248"/>
      <c r="B58" s="244"/>
      <c r="C58" s="244"/>
      <c r="D58" s="244"/>
      <c r="E58" s="244"/>
      <c r="F58" s="244"/>
      <c r="G58" s="325"/>
      <c r="H58" s="326" t="s">
        <v>522</v>
      </c>
      <c r="I58" s="327">
        <v>763130</v>
      </c>
      <c r="J58" s="328">
        <v>20784</v>
      </c>
      <c r="K58" s="329">
        <v>-37.6</v>
      </c>
      <c r="L58" s="330">
        <v>45545</v>
      </c>
      <c r="M58" s="331">
        <v>20.7</v>
      </c>
      <c r="N58" s="332">
        <v>-58.3</v>
      </c>
    </row>
    <row r="59" spans="1:14">
      <c r="A59" s="248"/>
      <c r="B59" s="244"/>
      <c r="C59" s="244"/>
      <c r="D59" s="244"/>
      <c r="E59" s="244"/>
      <c r="F59" s="244"/>
      <c r="G59" s="310" t="s">
        <v>526</v>
      </c>
      <c r="H59" s="311"/>
      <c r="I59" s="319">
        <v>3517421</v>
      </c>
      <c r="J59" s="320">
        <v>97011</v>
      </c>
      <c r="K59" s="321">
        <v>87.8</v>
      </c>
      <c r="L59" s="322">
        <v>85459</v>
      </c>
      <c r="M59" s="323">
        <v>-19.8</v>
      </c>
      <c r="N59" s="324">
        <v>107.6</v>
      </c>
    </row>
    <row r="60" spans="1:14">
      <c r="A60" s="248"/>
      <c r="B60" s="244"/>
      <c r="C60" s="244"/>
      <c r="D60" s="244"/>
      <c r="E60" s="244"/>
      <c r="F60" s="244"/>
      <c r="G60" s="325"/>
      <c r="H60" s="326" t="s">
        <v>522</v>
      </c>
      <c r="I60" s="333">
        <v>1437466</v>
      </c>
      <c r="J60" s="328">
        <v>39645</v>
      </c>
      <c r="K60" s="329">
        <v>90.7</v>
      </c>
      <c r="L60" s="330">
        <v>44378</v>
      </c>
      <c r="M60" s="331">
        <v>-2.6</v>
      </c>
      <c r="N60" s="332">
        <v>93.3</v>
      </c>
    </row>
    <row r="61" spans="1:14">
      <c r="A61" s="248"/>
      <c r="B61" s="244"/>
      <c r="C61" s="244"/>
      <c r="D61" s="244"/>
      <c r="E61" s="244"/>
      <c r="F61" s="244"/>
      <c r="G61" s="310" t="s">
        <v>527</v>
      </c>
      <c r="H61" s="334"/>
      <c r="I61" s="335">
        <v>2408615</v>
      </c>
      <c r="J61" s="336">
        <v>65305</v>
      </c>
      <c r="K61" s="337">
        <v>18.399999999999999</v>
      </c>
      <c r="L61" s="338">
        <v>85189</v>
      </c>
      <c r="M61" s="339">
        <v>3.1</v>
      </c>
      <c r="N61" s="324">
        <v>15.3</v>
      </c>
    </row>
    <row r="62" spans="1:14">
      <c r="A62" s="248"/>
      <c r="B62" s="244"/>
      <c r="C62" s="244"/>
      <c r="D62" s="244"/>
      <c r="E62" s="244"/>
      <c r="F62" s="244"/>
      <c r="G62" s="325"/>
      <c r="H62" s="326" t="s">
        <v>522</v>
      </c>
      <c r="I62" s="327">
        <v>991356</v>
      </c>
      <c r="J62" s="328">
        <v>26874</v>
      </c>
      <c r="K62" s="329">
        <v>15.5</v>
      </c>
      <c r="L62" s="330">
        <v>39613</v>
      </c>
      <c r="M62" s="331">
        <v>3.5</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69" t="s">
        <v>3</v>
      </c>
      <c r="D47" s="1169"/>
      <c r="E47" s="1170"/>
      <c r="F47" s="11">
        <v>18.97</v>
      </c>
      <c r="G47" s="12">
        <v>24.19</v>
      </c>
      <c r="H47" s="12">
        <v>25.6</v>
      </c>
      <c r="I47" s="12">
        <v>26.16</v>
      </c>
      <c r="J47" s="13">
        <v>26.19</v>
      </c>
    </row>
    <row r="48" spans="2:10" ht="57.75" customHeight="1">
      <c r="B48" s="14"/>
      <c r="C48" s="1171" t="s">
        <v>4</v>
      </c>
      <c r="D48" s="1171"/>
      <c r="E48" s="1172"/>
      <c r="F48" s="15">
        <v>9.27</v>
      </c>
      <c r="G48" s="16">
        <v>8.39</v>
      </c>
      <c r="H48" s="16">
        <v>5.93</v>
      </c>
      <c r="I48" s="16">
        <v>7.09</v>
      </c>
      <c r="J48" s="17">
        <v>9.7100000000000009</v>
      </c>
    </row>
    <row r="49" spans="2:10" ht="57.75" customHeight="1" thickBot="1">
      <c r="B49" s="18"/>
      <c r="C49" s="1173" t="s">
        <v>5</v>
      </c>
      <c r="D49" s="1173"/>
      <c r="E49" s="1174"/>
      <c r="F49" s="19">
        <v>8.9600000000000009</v>
      </c>
      <c r="G49" s="20">
        <v>4.3</v>
      </c>
      <c r="H49" s="20" t="s">
        <v>534</v>
      </c>
      <c r="I49" s="20">
        <v>1.04</v>
      </c>
      <c r="J49" s="21">
        <v>2.62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2017-05-18T00:15:06Z</cp:lastPrinted>
  <dcterms:created xsi:type="dcterms:W3CDTF">2017-02-15T18:39:15Z</dcterms:created>
  <dcterms:modified xsi:type="dcterms:W3CDTF">2017-05-18T00:15:56Z</dcterms:modified>
</cp:coreProperties>
</file>