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concurrentManualCount="2"/>
</workbook>
</file>

<file path=xl/calcChain.xml><?xml version="1.0" encoding="utf-8"?>
<calcChain xmlns="http://schemas.openxmlformats.org/spreadsheetml/2006/main">
  <c r="BG34"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C37" i="9"/>
  <c r="BE36" i="9"/>
  <c r="AM36" i="9"/>
  <c r="C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AM35" i="9" l="1"/>
  <c r="BE34" i="9" l="1"/>
  <c r="BW34" i="9" s="1"/>
  <c r="BW35" i="9" l="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<sst xmlns="http://schemas.openxmlformats.org/spreadsheetml/2006/main" count="1075" uniqueCount="564">
  <si>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</si>
  <si>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</si>
  <si>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</si>
  <si>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</si>
  <si>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</si>
  <si>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</si>
  <si>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</si>
  <si>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</si>
  <si>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</si>
  <si>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</si>
  <si>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</si>
  <si>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</si>
  <si>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</si>
  <si>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</si>
  <si>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</si>
  <si>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</si>
  <si>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</si>
  <si>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</si>
  <si>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</si>
  <si>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</si>
  <si>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</si>
  <si>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</si>
  <si>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</si>
  <si>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</si>
  <si>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</si>
  <si>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</si>
  <si>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</si>
  <si>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</si>
  <si>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</si>
  <si>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</si>
  <si>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</si>
  <si>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</si>
  <si>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</si>
  <si>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</si>
  <si>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</si>
  <si>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</si>
  <si>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</si>
  <si>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</si>
  <si>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</si>
  <si>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</si>
  <si>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</si>
  <si>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</si>
  <si>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</si>
  <si>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</si>
  <si>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</si>
  <si>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</si>
  <si>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</si>
  <si>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</si>
  <si>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</si>
  <si>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</si>
  <si>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</si>
  <si>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</si>
  <si>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</si>
  <si>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</si>
  <si>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</si>
  <si>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</si>
  <si>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</si>
  <si>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</si>
  <si>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</si>
  <si>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</si>
  <si>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</si>
  <si>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</si>
  <si>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</si>
  <si>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</si>
  <si>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</si>
  <si>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</si>
  <si>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</si>
  <si>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</si>
  <si>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</si>
  <si>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</si>
  <si>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</si>
  <si>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</si>
  <si>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</si>
  <si>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</si>
  <si>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</si>
  <si>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</si>
  <si>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</si>
  <si>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</si>
  <si>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</si>
  <si>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</si>
  <si>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</si>
  <si>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</si>
  <si>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富士吉田市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</si>
  <si>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</si>
  <si>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</si>
  <si>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</si>
  <si>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</si>
  <si>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</si>
  <si>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</si>
  <si>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</si>
  <si>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</si>
  <si>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</si>
  <si>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</si>
  <si>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</si>
  <si>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</si>
  <si>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</si>
  <si>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</si>
  <si>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</si>
  <si>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</si>
  <si>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</si>
  <si>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</si>
  <si>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</si>
  <si>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</si>
  <si>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</si>
  <si>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</si>
  <si>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</si>
  <si>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</si>
  <si>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</si>
  <si>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</si>
  <si>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</si>
  <si>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</si>
  <si>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</si>
  <si>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</si>
  <si>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</si>
  <si>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</si>
  <si>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</si>
  <si>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</si>
  <si>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</si>
  <si>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</si>
  <si>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</si>
  <si>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</si>
  <si>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</si>
  <si>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</si>
  <si>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</si>
  <si>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</si>
  <si>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</si>
  <si>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</si>
  <si>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</si>
  <si>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</si>
  <si>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</si>
  <si>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</si>
  <si>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</si>
  <si>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</si>
  <si>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</si>
  <si>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</si>
  <si>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</si>
  <si>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</si>
  <si>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</si>
  <si>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</si>
  <si>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</si>
  <si>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</si>
  <si>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</si>
  <si>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</si>
  <si>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</si>
  <si>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</si>
  <si>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</si>
  <si>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</si>
  <si>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</si>
  <si>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</si>
  <si>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</si>
  <si>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</si>
  <si>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</si>
  <si>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</si>
  <si>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</si>
  <si>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</si>
  <si>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</si>
  <si>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</si>
  <si>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</si>
  <si>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</si>
  <si>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</si>
  <si>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</si>
  <si>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</si>
  <si>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</si>
  <si>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</si>
  <si>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</si>
  <si>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</si>
  <si>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</si>
  <si>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</si>
  <si>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</si>
  <si>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</si>
  <si>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</si>
  <si>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</si>
  <si>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</si>
  <si>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</si>
  <si>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</si>
  <si>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</si>
  <si>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</si>
  <si>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</si>
  <si>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</si>
  <si>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</si>
  <si>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</si>
  <si>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</si>
  <si>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</si>
  <si>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</si>
  <si>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</si>
  <si>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</si>
  <si>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</si>
  <si>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</si>
  <si>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</si>
  <si>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</si>
  <si>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</si>
  <si>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山梨県富士吉田市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</si>
  <si>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</si>
  <si>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</si>
  <si>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</si>
  <si>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</si>
  <si>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</si>
  <si>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</si>
  <si>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</si>
  <si>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</si>
  <si>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</si>
  <si>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</si>
  <si>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</si>
  <si>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</si>
  <si>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</si>
  <si>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</si>
  <si>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</si>
  <si>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</si>
  <si>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</si>
  <si>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</si>
  <si>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</si>
  <si>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</si>
  <si>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</si>
  <si>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</si>
  <si>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</si>
  <si>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</si>
  <si>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</si>
  <si>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</si>
  <si>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</si>
  <si>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</si>
  <si>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</si>
  <si>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</si>
  <si>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</si>
  <si>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</si>
  <si>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</si>
  <si>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</si>
  <si>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</si>
  <si>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</si>
  <si>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</si>
  <si>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</si>
  <si>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</si>
  <si>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</si>
  <si>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</si>
  <si>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</si>
  <si>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</si>
  <si>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</si>
  <si>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</si>
  <si>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</si>
  <si>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</si>
  <si>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</si>
  <si>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</si>
  <si>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</si>
  <si>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</si>
  <si>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</si>
  <si>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</si>
  <si>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</si>
  <si>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</si>
  <si>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</si>
  <si>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</si>
  <si>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</si>
  <si>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</si>
  <si>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</si>
  <si>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</si>
  <si>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</si>
  <si>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</si>
  <si>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</si>
  <si>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</si>
  <si>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</si>
  <si>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</si>
  <si>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</si>
  <si>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</si>
  <si>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</si>
  <si>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</si>
  <si>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</si>
  <si>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</si>
  <si>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</si>
  <si>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</si>
  <si>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</si>
  <si>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</si>
  <si>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</si>
  <si>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</si>
  <si>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</si>
  <si>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</si>
  <si>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</si>
  <si>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</si>
  <si>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</si>
  <si>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</si>
  <si>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</si>
  <si>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</si>
  <si>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</si>
  <si>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</si>
  <si>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</si>
  <si>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</si>
  <si>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</si>
  <si>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</si>
  <si>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</si>
  <si>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</si>
  <si>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</si>
  <si>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</si>
  <si>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</si>
  <si>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</si>
  <si>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</si>
  <si>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</si>
  <si>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</si>
  <si>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</si>
  <si>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</si>
  <si>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</si>
  <si>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</si>
  <si>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</si>
  <si>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</si>
  <si>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</si>
  <si>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</si>
  <si>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</si>
  <si>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</si>
  <si>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</si>
  <si>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</si>
  <si>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</si>
  <si>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</si>
  <si>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</si>
  <si>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</si>
  <si>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</si>
  <si>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</si>
  <si>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</si>
  <si>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</si>
  <si>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</si>
  <si>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</si>
  <si>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</si>
  <si>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</si>
  <si>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</si>
  <si>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</si>
  <si>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</si>
  <si>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</si>
  <si>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</si>
  <si>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</si>
  <si>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</si>
  <si>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</si>
  <si>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</si>
  <si>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</si>
  <si>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</si>
  <si>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</si>
  <si>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</si>
  <si>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</si>
  <si>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</si>
  <si>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</si>
  <si>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</si>
  <si>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</si>
  <si>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</si>
  <si>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</si>
  <si>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</si>
  <si>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山梨県富士吉田市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</si>
  <si>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</si>
  <si>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</si>
  <si>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</si>
  <si>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</si>
  <si>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</si>
  <si>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</si>
  <si>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</si>
  <si>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</si>
  <si>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</si>
  <si>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</si>
  <si>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</si>
  <si>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</si>
  <si>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</si>
  <si>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</si>
  <si>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</si>
  <si>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</si>
  <si>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</si>
  <si>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</si>
  <si>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</si>
  <si>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</si>
  <si>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</si>
  <si>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</si>
  <si>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</si>
  <si>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</si>
  <si>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</si>
  <si>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</si>
  <si>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</si>
  <si>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</si>
  <si>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</si>
  <si>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</si>
  <si>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</si>
  <si>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</si>
  <si>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</si>
  <si>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</si>
  <si>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</si>
  <si>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</si>
  <si>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介護予防支援事業特別会計</t>
    <phoneticPr fontId="5"/>
  </si>
  <si>
    <t>後期高齢者医療特別会計</t>
    <phoneticPr fontId="5"/>
  </si>
  <si>
    <t>水道事業会計</t>
    <phoneticPr fontId="5"/>
  </si>
  <si>
    <t>市立病院事業会計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</si>
  <si>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</si>
  <si>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</si>
  <si>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</si>
  <si>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</si>
  <si>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</si>
  <si>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</si>
  <si>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</si>
  <si>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</si>
  <si>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</si>
  <si>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</si>
  <si>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</si>
  <si>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</si>
  <si>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</si>
  <si>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</si>
  <si>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</si>
  <si>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</si>
  <si>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</si>
  <si>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</si>
  <si>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</si>
  <si>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</si>
  <si>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</si>
  <si>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</si>
  <si>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</si>
  <si>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</si>
  <si>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</si>
  <si>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</si>
  <si>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</si>
  <si>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</si>
  <si>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</si>
  <si>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</si>
  <si>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</si>
  <si>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</si>
  <si>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</si>
  <si>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</si>
  <si>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</si>
  <si>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</si>
  <si>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</si>
  <si>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</si>
  <si>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</si>
  <si>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</si>
  <si>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</si>
  <si>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</si>
  <si>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</si>
  <si>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</si>
  <si>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</si>
  <si>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</si>
  <si>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</si>
  <si>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</si>
  <si>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</si>
  <si>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</si>
  <si>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</si>
  <si>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</si>
  <si>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</si>
  <si>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</si>
  <si>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</si>
  <si>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</si>
  <si>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</si>
  <si>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</si>
  <si>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t>
    <phoneticPr fontId="5"/>
  </si>
  <si>
    <t>将来負担比率（(Ｅ)－(Ｆ)）／（(Ｃ)－(Ｄ)）×１００</t>
    <rPh sb="0" eb="2">
      <t>ショウライ</t>
    </rPh>
    <rPh sb="2" eb="4">
      <t>フタン</t>
    </rPh>
    <rPh sb="4" eb="6">
      <t>ヒリツ</t>
    </rPh>
    <phoneticPr fontId="5"/>
  </si>
  <si>
    <t>介護保険特別会計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</si>
  <si>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</si>
  <si>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</si>
  <si>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</si>
  <si>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</si>
  <si>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</si>
  <si>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</si>
  <si>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</si>
  <si>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</si>
  <si>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</si>
  <si>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</si>
  <si>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</si>
  <si>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</si>
  <si>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</si>
  <si>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</si>
  <si>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</si>
  <si>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</si>
  <si>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</si>
  <si>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</si>
  <si>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</si>
  <si>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</si>
  <si>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</si>
  <si>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</si>
  <si>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</si>
  <si>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</si>
  <si>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</si>
  <si>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</si>
  <si>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</si>
  <si>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</si>
  <si>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</si>
  <si>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</si>
  <si>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</si>
  <si>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</si>
  <si>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</si>
  <si>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</si>
  <si>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</si>
  <si>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</si>
  <si>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</si>
  <si>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</si>
  <si>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</si>
  <si>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</si>
  <si>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</si>
  <si>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</si>
  <si>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</si>
  <si>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</si>
  <si>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</si>
  <si>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</si>
  <si>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</si>
  <si>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</si>
  <si>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</si>
  <si>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</si>
  <si>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</si>
  <si>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</si>
  <si>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</si>
  <si>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</si>
  <si>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</si>
  <si>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</si>
  <si>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</si>
  <si>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</si>
  <si>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</si>
  <si>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</si>
  <si>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</si>
  <si>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</si>
  <si>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</si>
  <si>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</si>
  <si>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</si>
  <si>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</si>
  <si>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</si>
  <si>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</si>
  <si>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</si>
  <si>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</si>
  <si>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</si>
  <si>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</si>
  <si>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</si>
  <si>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</si>
  <si>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</si>
  <si>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</si>
  <si>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</si>
  <si>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</si>
  <si>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</si>
  <si>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</si>
  <si>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</si>
  <si>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3.83</t>
  </si>
  <si>
    <t>▲ 4.51</t>
  </si>
  <si>
    <t>▲ 11.28</t>
  </si>
  <si>
    <t>▲ 2.11</t>
  </si>
  <si>
    <t>市立病院事業会計</t>
  </si>
  <si>
    <t>一般会計</t>
  </si>
  <si>
    <t>水道事業会計</t>
  </si>
  <si>
    <t>介護保険特別会計</t>
  </si>
  <si>
    <t>国民健康保険特別会計</t>
  </si>
  <si>
    <t>看護専門学校特別会計</t>
  </si>
  <si>
    <t>介護予防支援事業特別会計</t>
  </si>
  <si>
    <t>後期高齢者医療特別会計</t>
  </si>
  <si>
    <t>その他会計（赤字）</t>
  </si>
  <si>
    <t>その他会計（黒字）</t>
  </si>
  <si>
    <t>法適用企業</t>
  </si>
  <si>
    <t>法非適用企業</t>
  </si>
  <si>
    <t>富士五湖広域行政事務組合
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</si>
  <si>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
富士五湖ふるさと振興整備事業特別会計</t>
    <rPh sb="0" eb="4">
      <t>フジゴコ</t>
    </rPh>
    <rPh sb="4" eb="6">
      <t>コウイキ</t>
    </rPh>
    <rPh sb="6" eb="8">
      <t>ギョウセイ</t>
    </rPh>
    <rPh sb="8" eb="10">
      <t>ジム</t>
    </rPh>
    <rPh sb="10" eb="12">
      <t>クミアイ</t>
    </rPh>
    <rPh sb="13" eb="17">
      <t>フジゴコ</t>
    </rPh>
    <rPh sb="21" eb="23">
      <t>シンコウ</t>
    </rPh>
    <rPh sb="23" eb="25">
      <t>セイビ</t>
    </rPh>
    <rPh sb="25" eb="27">
      <t>ジギョウ</t>
    </rPh>
    <rPh sb="27" eb="29">
      <t>トクベツ</t>
    </rPh>
    <rPh sb="29" eb="31">
      <t>カイケイ</t>
    </rPh>
    <phoneticPr fontId="2"/>
  </si>
  <si>
    <t>富士五湖広域行政事務組合
富士五湖聖苑特別会計</t>
    <rPh sb="0" eb="4">
      <t>フジゴコ</t>
    </rPh>
    <rPh sb="4" eb="6">
      <t>コウイキ</t>
    </rPh>
    <rPh sb="6" eb="8">
      <t>ギョウセイ</t>
    </rPh>
    <rPh sb="8" eb="10">
      <t>ジム</t>
    </rPh>
    <rPh sb="10" eb="12">
      <t>クミアイ</t>
    </rPh>
    <rPh sb="13" eb="19">
      <t>フジゴコセイエン</t>
    </rPh>
    <rPh sb="19" eb="21">
      <t>トクベツ</t>
    </rPh>
    <rPh sb="21" eb="23">
      <t>カイケイ</t>
    </rPh>
    <phoneticPr fontId="2"/>
  </si>
  <si>
    <t>富士吉田外二ヶ村恩賜県有財産保護組合
一般会計</t>
  </si>
  <si>
    <t>山梨県市町村総合事務組合
一般会計</t>
    <rPh sb="0" eb="6">
      <t>ヤマナシケンシチョウソン</t>
    </rPh>
    <rPh sb="6" eb="8">
      <t>ソウゴウ</t>
    </rPh>
    <rPh sb="8" eb="10">
      <t>ジム</t>
    </rPh>
    <rPh sb="10" eb="12">
      <t>クミアイ</t>
    </rPh>
    <rPh sb="13" eb="15">
      <t>イッパン</t>
    </rPh>
    <rPh sb="15" eb="17">
      <t>カイケイ</t>
    </rPh>
    <phoneticPr fontId="2"/>
  </si>
  <si>
    <t>山梨県市町村総合事務組合
行政手続の電子化事業特別会計</t>
    <rPh sb="0" eb="6">
      <t>ヤマナシケンシチョウソン</t>
    </rPh>
    <rPh sb="6" eb="8">
      <t>ソウゴウ</t>
    </rPh>
    <rPh sb="8" eb="10">
      <t>ジム</t>
    </rPh>
    <rPh sb="10" eb="12">
      <t>クミアイ</t>
    </rPh>
    <rPh sb="13" eb="15">
      <t>ギョウセイ</t>
    </rPh>
    <rPh sb="15" eb="17">
      <t>テツヅキ</t>
    </rPh>
    <rPh sb="18" eb="21">
      <t>デンシカ</t>
    </rPh>
    <rPh sb="21" eb="23">
      <t>ジギョウ</t>
    </rPh>
    <rPh sb="23" eb="25">
      <t>トクベツ</t>
    </rPh>
    <rPh sb="25" eb="27">
      <t>カイケイ</t>
    </rPh>
    <phoneticPr fontId="2"/>
  </si>
  <si>
    <t>山梨県市町村総合事務組合
一般廃棄物最終処分場事業特別会計</t>
  </si>
  <si>
    <t>山梨県市町村総合事務組合
交通災害共済事業特別会計</t>
    <rPh sb="0" eb="6">
      <t>ヤマナシケンシチョウソン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</si>
  <si>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山梨県後期高齢者医療広域連合
一般会計</t>
    <rPh sb="0" eb="3">
      <t>ヤマナシケン</t>
    </rPh>
    <rPh sb="3" eb="5">
      <t>コウキ</t>
    </rPh>
    <rPh sb="5" eb="8">
      <t>コウレイシャ</t>
    </rPh>
    <rPh sb="8" eb="10">
      <t>イリョウ</t>
    </rPh>
    <rPh sb="10" eb="12">
      <t>コウイキ</t>
    </rPh>
    <rPh sb="12" eb="14">
      <t>レンゴウ</t>
    </rPh>
    <rPh sb="15" eb="17">
      <t>イッパン</t>
    </rPh>
    <rPh sb="17" eb="19">
      <t>カイケイ</t>
    </rPh>
    <phoneticPr fontId="2"/>
  </si>
  <si>
    <t>山梨県後期高齢者医療広域連合
後期高齢者医療特別会計</t>
  </si>
  <si>
    <t>富士吉田体育協会</t>
    <rPh sb="0" eb="4">
      <t>フジヨシダ</t>
    </rPh>
    <rPh sb="4" eb="6">
      <t>タイイク</t>
    </rPh>
    <rPh sb="6" eb="8">
      <t>キョウカイ</t>
    </rPh>
    <phoneticPr fontId="2"/>
  </si>
  <si>
    <t>富士吉田市土地開発公社</t>
    <rPh sb="0" eb="5">
      <t>フジヨシダシ</t>
    </rPh>
    <rPh sb="5" eb="7">
      <t>トチ</t>
    </rPh>
    <rPh sb="7" eb="9">
      <t>カイハツ</t>
    </rPh>
    <rPh sb="9" eb="11">
      <t>コウシャ</t>
    </rPh>
    <phoneticPr fontId="2"/>
  </si>
  <si>
    <t>ふじやまビール</t>
  </si>
  <si>
    <t>富士吉田みんなの貯金財団</t>
    <rPh sb="0" eb="4">
      <t>フジヨシダ</t>
    </rPh>
    <rPh sb="8" eb="10">
      <t>チョキン</t>
    </rPh>
    <rPh sb="10" eb="12">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</si>
  <si>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</si>
  <si>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</si>
  <si>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</si>
  <si>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</si>
  <si>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</si>
  <si>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</si>
  <si>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</si>
  <si>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</si>
  <si>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</si>
  <si>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</si>
  <si>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</si>
  <si>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充当可能財源基準財政需要額算入見込額及び充当可能特定歳入は減少傾向にあるものの、地方債現在高及び公営企業債等繰入見込額等の将来負担額も減少しており、将来負担比率は昨年度より減少している。
　実質公債比率については既発債の償還終了が主な要因となり、減少傾向が続いている。</t>
    <rPh sb="1" eb="3">
      <t>ショウライ</t>
    </rPh>
    <rPh sb="3" eb="5">
      <t>フタン</t>
    </rPh>
    <rPh sb="5" eb="7">
      <t>ヒリツ</t>
    </rPh>
    <rPh sb="108" eb="110">
      <t>ジッシツ</t>
    </rPh>
    <rPh sb="110" eb="112">
      <t>コウサイ</t>
    </rPh>
    <rPh sb="112" eb="114">
      <t>ヒリツ</t>
    </rPh>
    <rPh sb="119" eb="120">
      <t>キ</t>
    </rPh>
    <rPh sb="120" eb="121">
      <t>ハツ</t>
    </rPh>
    <rPh sb="121" eb="122">
      <t>サイ</t>
    </rPh>
    <rPh sb="123" eb="125">
      <t>ショウカン</t>
    </rPh>
    <rPh sb="125" eb="127">
      <t>シュウリョウ</t>
    </rPh>
    <rPh sb="128" eb="129">
      <t>オモ</t>
    </rPh>
    <rPh sb="130" eb="132">
      <t>ヨウイン</t>
    </rPh>
    <rPh sb="136" eb="138">
      <t>ゲンショウ</t>
    </rPh>
    <rPh sb="138" eb="140">
      <t>ケイコウ</t>
    </rPh>
    <rPh sb="141" eb="142">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</si>
</sst>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48103</c:v>
                </c:pt>
                <c:pt idx="1">
                  <c:v>45761</c:v>
                </c:pt>
                <c:pt idx="2">
                  <c:v>56255</c:v>
                </c:pt>
                <c:pt idx="3">
                  <c:v>57944</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46800</c:v>
                </c:pt>
                <c:pt idx="1">
                  <c:v>49357</c:v>
                </c:pt>
                <c:pt idx="2">
                  <c:v>55520</c:v>
                </c:pt>
                <c:pt idx="3">
                  <c:v>93443</c:v>
                </c:pt>
                <c:pt idx="4">
                  <c:v>59608</c:v>
                </c:pt>
              </c:numCache>
            </c:numRef>
          </c:val>
          <c:smooth val="0"/>
        </c:ser>
        <c:dLbls>
          <c:showLegendKey val="0"/>
          <c:showVal val="0"/>
          <c:showCatName val="0"/>
          <c:showSerName val="0"/>
          <c:showPercent val="0"/>
          <c:showBubbleSize val="0"/>
        </c:dLbls>
        <c:marker val="1"/>
        <c:smooth val="0"/>
        <c:axId val="79142272"/>
        <c:axId val="88430080"/>
      </c:lineChart>
      <c:catAx>
        <c:axId val="79142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430080"/>
        <c:crosses val="autoZero"/>
        <c:auto val="1"/>
        <c:lblAlgn val="ctr"/>
        <c:lblOffset val="100"/>
        <c:tickLblSkip val="1"/>
        <c:tickMarkSkip val="1"/>
        <c:noMultiLvlLbl val="0"/>
      </c:catAx>
      <c:valAx>
        <c:axId val="884300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14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8.1999999999999993</c:v>
                </c:pt>
                <c:pt idx="1">
                  <c:v>7.31</c:v>
                </c:pt>
                <c:pt idx="2">
                  <c:v>6.58</c:v>
                </c:pt>
                <c:pt idx="3">
                  <c:v>5.74</c:v>
                </c:pt>
                <c:pt idx="4">
                  <c:v>5.76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37.72</c:v>
                </c:pt>
                <c:pt idx="1">
                  <c:v>38.159999999999997</c:v>
                </c:pt>
                <c:pt idx="2">
                  <c:v>38.35</c:v>
                </c:pt>
                <c:pt idx="3">
                  <c:v>31.55</c:v>
                </c:pt>
                <c:pt idx="4">
                  <c:v>31.27</c:v>
                </c:pt>
              </c:numCache>
            </c:numRef>
          </c:val>
        </c:ser>
        <c:dLbls>
          <c:showLegendKey val="0"/>
          <c:showVal val="0"/>
          <c:showCatName val="0"/>
          <c:showSerName val="0"/>
          <c:showPercent val="0"/>
          <c:showBubbleSize val="0"/>
        </c:dLbls>
        <c:gapWidth val="250"/>
        <c:overlap val="100"/>
        <c:axId val="110975616"/>
        <c:axId val="110990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2.6</c:v>
                </c:pt>
                <c:pt idx="1">
                  <c:v>-3.83</c:v>
                </c:pt>
                <c:pt idx="2">
                  <c:v>-4.51</c:v>
                </c:pt>
                <c:pt idx="3">
                  <c:v>-11.28</c:v>
                </c:pt>
                <c:pt idx="4">
                  <c:v>-2.11</c:v>
                </c:pt>
              </c:numCache>
            </c:numRef>
          </c:val>
          <c:smooth val="0"/>
        </c:ser>
        <c:dLbls>
          <c:showLegendKey val="0"/>
          <c:showVal val="0"/>
          <c:showCatName val="0"/>
          <c:showSerName val="0"/>
          <c:showPercent val="0"/>
          <c:showBubbleSize val="0"/>
        </c:dLbls>
        <c:marker val="1"/>
        <c:smooth val="0"/>
        <c:axId val="110975616"/>
        <c:axId val="110990080"/>
      </c:lineChart>
      <c:catAx>
        <c:axId val="110975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990080"/>
        <c:crosses val="autoZero"/>
        <c:auto val="1"/>
        <c:lblAlgn val="ctr"/>
        <c:lblOffset val="100"/>
        <c:tickLblSkip val="1"/>
        <c:tickMarkSkip val="1"/>
        <c:noMultiLvlLbl val="0"/>
      </c:catAx>
      <c:valAx>
        <c:axId val="11099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75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0.05</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介護予防支援事業特別会計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看護専門学校特別会計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0.26</c:v>
                </c:pt>
                <c:pt idx="4">
                  <c:v>#N/A</c:v>
                </c:pt>
                <c:pt idx="5">
                  <c:v>1.48</c:v>
                </c:pt>
                <c:pt idx="6">
                  <c:v>#N/A</c:v>
                </c:pt>
                <c:pt idx="7">
                  <c:v>0.72</c:v>
                </c:pt>
                <c:pt idx="8">
                  <c:v>#N/A</c:v>
                </c:pt>
                <c:pt idx="9">
                  <c:v>7.0000000000000007E-2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0.6</c:v>
                </c:pt>
                <c:pt idx="4">
                  <c:v>#N/A</c:v>
                </c:pt>
                <c:pt idx="5">
                  <c:v>0.78</c:v>
                </c:pt>
                <c:pt idx="6">
                  <c:v>#N/A</c:v>
                </c:pt>
                <c:pt idx="7">
                  <c:v>1.27</c:v>
                </c:pt>
                <c:pt idx="8">
                  <c:v>#N/A</c:v>
                </c:pt>
                <c:pt idx="9">
                  <c:v>1.42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2.0299999999999998</c:v>
                </c:pt>
                <c:pt idx="2">
                  <c:v>#N/A</c:v>
                </c:pt>
                <c:pt idx="3">
                  <c:v>2.42</c:v>
                </c:pt>
                <c:pt idx="4">
                  <c:v>#N/A</c:v>
                </c:pt>
                <c:pt idx="5">
                  <c:v>2.56</c:v>
                </c:pt>
                <c:pt idx="6">
                  <c:v>#N/A</c:v>
                </c:pt>
                <c:pt idx="7">
                  <c:v>0.8</c:v>
                </c:pt>
                <c:pt idx="8">
                  <c:v>#N/A</c:v>
                </c:pt>
                <c:pt idx="9">
                  <c:v>3.18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8.1999999999999993</c:v>
                </c:pt>
                <c:pt idx="2">
                  <c:v>#N/A</c:v>
                </c:pt>
                <c:pt idx="3">
                  <c:v>7.31</c:v>
                </c:pt>
                <c:pt idx="4">
                  <c:v>#N/A</c:v>
                </c:pt>
                <c:pt idx="5">
                  <c:v>6.58</c:v>
                </c:pt>
                <c:pt idx="6">
                  <c:v>#N/A</c:v>
                </c:pt>
                <c:pt idx="7">
                  <c:v>5.74</c:v>
                </c:pt>
                <c:pt idx="8">
                  <c:v>#N/A</c:v>
                </c:pt>
                <c:pt idx="9">
                  <c:v>5.75</c:v>
                </c:pt>
              </c:numCache>
            </c:numRef>
          </c:val>
        </c:ser>
        <c:ser>
          <c:idx val="9"/>
          <c:order val="9"/>
          <c:tx>
            <c:strRef>
              <c:f>データシート!$A$36</c:f>
              <c:strCache>
                <c:ptCount val="1"/>
                <c:pt idx="0">
                  <c:v>市立病院事業会計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25.04</c:v>
                </c:pt>
                <c:pt idx="2">
                  <c:v>#N/A</c:v>
                </c:pt>
                <c:pt idx="3">
                  <c:v>27.32</c:v>
                </c:pt>
                <c:pt idx="4">
                  <c:v>#N/A</c:v>
                </c:pt>
                <c:pt idx="5">
                  <c:v>29.33</c:v>
                </c:pt>
                <c:pt idx="6">
                  <c:v>#N/A</c:v>
                </c:pt>
                <c:pt idx="7">
                  <c:v>23.57</c:v>
                </c:pt>
                <c:pt idx="8">
                  <c:v>#N/A</c:v>
                </c:pt>
                <c:pt idx="9">
                  <c:v>27.87</c:v>
                </c:pt>
              </c:numCache>
            </c:numRef>
          </c:val>
        </c:ser>
        <c:dLbls>
          <c:showLegendKey val="0"/>
          <c:showVal val="0"/>
          <c:showCatName val="0"/>
          <c:showSerName val="0"/>
          <c:showPercent val="0"/>
          <c:showBubbleSize val="0"/>
        </c:dLbls>
        <c:gapWidth val="150"/>
        <c:overlap val="100"/>
        <c:axId val="5076864"/>
        <c:axId val="5078400"/>
      </c:barChart>
      <c:catAx>
        <c:axId val="507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78400"/>
        <c:crosses val="autoZero"/>
        <c:auto val="1"/>
        <c:lblAlgn val="ctr"/>
        <c:lblOffset val="100"/>
        <c:tickLblSkip val="1"/>
        <c:tickMarkSkip val="1"/>
        <c:noMultiLvlLbl val="0"/>
      </c:catAx>
      <c:valAx>
        <c:axId val="507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7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2002</c:v>
                </c:pt>
                <c:pt idx="5">
                  <c:v>2011</c:v>
                </c:pt>
                <c:pt idx="8">
                  <c:v>2035</c:v>
                </c:pt>
                <c:pt idx="11">
                  <c:v>2102</c:v>
                </c:pt>
                <c:pt idx="14">
                  <c:v>2026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44</c:v>
                </c:pt>
                <c:pt idx="3">
                  <c:v>42</c:v>
                </c:pt>
                <c:pt idx="6">
                  <c:v>39</c:v>
                </c:pt>
                <c:pt idx="9">
                  <c:v>21</c:v>
                </c:pt>
                <c:pt idx="12">
                  <c:v>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885</c:v>
                </c:pt>
                <c:pt idx="3">
                  <c:v>928</c:v>
                </c:pt>
                <c:pt idx="6">
                  <c:v>877</c:v>
                </c:pt>
                <c:pt idx="9">
                  <c:v>864</c:v>
                </c:pt>
                <c:pt idx="12">
                  <c:v>918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2091</c:v>
                </c:pt>
                <c:pt idx="3">
                  <c:v>2038</c:v>
                </c:pt>
                <c:pt idx="6">
                  <c:v>2015</c:v>
                </c:pt>
                <c:pt idx="9">
                  <c:v>1989</c:v>
                </c:pt>
                <c:pt idx="12">
                  <c:v>1978</c:v>
                </c:pt>
              </c:numCache>
            </c:numRef>
          </c:val>
        </c:ser>
        <c:dLbls>
          <c:showLegendKey val="0"/>
          <c:showVal val="0"/>
          <c:showCatName val="0"/>
          <c:showSerName val="0"/>
          <c:showPercent val="0"/>
          <c:showBubbleSize val="0"/>
        </c:dLbls>
        <c:gapWidth val="100"/>
        <c:overlap val="100"/>
        <c:axId val="74573312"/>
        <c:axId val="74575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1018</c:v>
                </c:pt>
                <c:pt idx="2">
                  <c:v>#N/A</c:v>
                </c:pt>
                <c:pt idx="3">
                  <c:v>#N/A</c:v>
                </c:pt>
                <c:pt idx="4">
                  <c:v>997</c:v>
                </c:pt>
                <c:pt idx="5">
                  <c:v>#N/A</c:v>
                </c:pt>
                <c:pt idx="6">
                  <c:v>#N/A</c:v>
                </c:pt>
                <c:pt idx="7">
                  <c:v>896</c:v>
                </c:pt>
                <c:pt idx="8">
                  <c:v>#N/A</c:v>
                </c:pt>
                <c:pt idx="9">
                  <c:v>#N/A</c:v>
                </c:pt>
                <c:pt idx="10">
                  <c:v>772</c:v>
                </c:pt>
                <c:pt idx="11">
                  <c:v>#N/A</c:v>
                </c:pt>
                <c:pt idx="12">
                  <c:v>#N/A</c:v>
                </c:pt>
                <c:pt idx="13">
                  <c:v>893</c:v>
                </c:pt>
                <c:pt idx="14">
                  <c:v>#N/A</c:v>
                </c:pt>
              </c:numCache>
            </c:numRef>
          </c:val>
          <c:smooth val="0"/>
        </c:ser>
        <c:dLbls>
          <c:showLegendKey val="0"/>
          <c:showVal val="0"/>
          <c:showCatName val="0"/>
          <c:showSerName val="0"/>
          <c:showPercent val="0"/>
          <c:showBubbleSize val="0"/>
        </c:dLbls>
        <c:marker val="1"/>
        <c:smooth val="0"/>
        <c:axId val="74573312"/>
        <c:axId val="74575232"/>
      </c:lineChart>
      <c:catAx>
        <c:axId val="7457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575232"/>
        <c:crosses val="autoZero"/>
        <c:auto val="1"/>
        <c:lblAlgn val="ctr"/>
        <c:lblOffset val="100"/>
        <c:tickLblSkip val="1"/>
        <c:tickMarkSkip val="1"/>
        <c:noMultiLvlLbl val="0"/>
      </c:catAx>
      <c:valAx>
        <c:axId val="7457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7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16906</c:v>
                </c:pt>
                <c:pt idx="5">
                  <c:v>16830</c:v>
                </c:pt>
                <c:pt idx="8">
                  <c:v>16547</c:v>
                </c:pt>
                <c:pt idx="11">
                  <c:v>16116</c:v>
                </c:pt>
                <c:pt idx="14">
                  <c:v>15695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4655</c:v>
                </c:pt>
                <c:pt idx="5">
                  <c:v>4298</c:v>
                </c:pt>
                <c:pt idx="8">
                  <c:v>4069</c:v>
                </c:pt>
                <c:pt idx="11">
                  <c:v>3700</c:v>
                </c:pt>
                <c:pt idx="14">
                  <c:v>3365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7538</c:v>
                </c:pt>
                <c:pt idx="5">
                  <c:v>7534</c:v>
                </c:pt>
                <c:pt idx="8">
                  <c:v>7089</c:v>
                </c:pt>
                <c:pt idx="11">
                  <c:v>5837</c:v>
                </c:pt>
                <c:pt idx="14">
                  <c:v>5970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1479</c:v>
                </c:pt>
                <c:pt idx="3">
                  <c:v>1419</c:v>
                </c:pt>
                <c:pt idx="6">
                  <c:v>1483</c:v>
                </c:pt>
                <c:pt idx="9">
                  <c:v>1410</c:v>
                </c:pt>
                <c:pt idx="12">
                  <c:v>1382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3926</c:v>
                </c:pt>
                <c:pt idx="3">
                  <c:v>3216</c:v>
                </c:pt>
                <c:pt idx="6">
                  <c:v>3191</c:v>
                </c:pt>
                <c:pt idx="9">
                  <c:v>2930</c:v>
                </c:pt>
                <c:pt idx="12">
                  <c:v>2877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94</c:v>
                </c:pt>
                <c:pt idx="3">
                  <c:v>101</c:v>
                </c:pt>
                <c:pt idx="6">
                  <c:v>227</c:v>
                </c:pt>
                <c:pt idx="9">
                  <c:v>225</c:v>
                </c:pt>
                <c:pt idx="12">
                  <c:v>209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10713</c:v>
                </c:pt>
                <c:pt idx="3">
                  <c:v>10187</c:v>
                </c:pt>
                <c:pt idx="6">
                  <c:v>9830</c:v>
                </c:pt>
                <c:pt idx="9">
                  <c:v>9383</c:v>
                </c:pt>
                <c:pt idx="12">
                  <c:v>9093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16625</c:v>
                </c:pt>
                <c:pt idx="3">
                  <c:v>15985</c:v>
                </c:pt>
                <c:pt idx="6">
                  <c:v>15467</c:v>
                </c:pt>
                <c:pt idx="9">
                  <c:v>15762</c:v>
                </c:pt>
                <c:pt idx="12">
                  <c:v>15606</c:v>
                </c:pt>
              </c:numCache>
            </c:numRef>
          </c:val>
        </c:ser>
        <c:dLbls>
          <c:showLegendKey val="0"/>
          <c:showVal val="0"/>
          <c:showCatName val="0"/>
          <c:showSerName val="0"/>
          <c:showPercent val="0"/>
          <c:showBubbleSize val="0"/>
        </c:dLbls>
        <c:gapWidth val="100"/>
        <c:overlap val="100"/>
        <c:axId val="108374656"/>
        <c:axId val="108385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3737</c:v>
                </c:pt>
                <c:pt idx="2">
                  <c:v>#N/A</c:v>
                </c:pt>
                <c:pt idx="3">
                  <c:v>#N/A</c:v>
                </c:pt>
                <c:pt idx="4">
                  <c:v>2247</c:v>
                </c:pt>
                <c:pt idx="5">
                  <c:v>#N/A</c:v>
                </c:pt>
                <c:pt idx="6">
                  <c:v>#N/A</c:v>
                </c:pt>
                <c:pt idx="7">
                  <c:v>2493</c:v>
                </c:pt>
                <c:pt idx="8">
                  <c:v>#N/A</c:v>
                </c:pt>
                <c:pt idx="9">
                  <c:v>#N/A</c:v>
                </c:pt>
                <c:pt idx="10">
                  <c:v>4058</c:v>
                </c:pt>
                <c:pt idx="11">
                  <c:v>#N/A</c:v>
                </c:pt>
                <c:pt idx="12">
                  <c:v>#N/A</c:v>
                </c:pt>
                <c:pt idx="13">
                  <c:v>4138</c:v>
                </c:pt>
                <c:pt idx="14">
                  <c:v>#N/A</c:v>
                </c:pt>
              </c:numCache>
            </c:numRef>
          </c:val>
          <c:smooth val="0"/>
        </c:ser>
        <c:dLbls>
          <c:showLegendKey val="0"/>
          <c:showVal val="0"/>
          <c:showCatName val="0"/>
          <c:showSerName val="0"/>
          <c:showPercent val="0"/>
          <c:showBubbleSize val="0"/>
        </c:dLbls>
        <c:marker val="1"/>
        <c:smooth val="0"/>
        <c:axId val="108374656"/>
        <c:axId val="108385024"/>
      </c:lineChart>
      <c:catAx>
        <c:axId val="10837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385024"/>
        <c:crosses val="autoZero"/>
        <c:auto val="1"/>
        <c:lblAlgn val="ctr"/>
        <c:lblOffset val="100"/>
        <c:tickLblSkip val="1"/>
        <c:tickMarkSkip val="1"/>
        <c:noMultiLvlLbl val="0"/>
      </c:catAx>
      <c:valAx>
        <c:axId val="108385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7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{3359F73C-F4C4-4F8F-AAFC-7253AFC26DE8}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{2D06E03A-474A-47E7-BB60-85F35B21B34C}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{02A13E48-143C-47B7-A2E4-69198B2E67FB}</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{F67EC16F-366D-470D-B776-A205FF65B855}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{4DBB5CEB-9A8D-4238-A68A-4A88A7EF22A0}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{263594E2-EE2F-4B67-BB61-031EF0691B7F}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{73DE68CF-F232-4FE5-8720-AA5F7A343A55}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{F66C9F4E-1D22-4F77-BE36-D4CD5F4D2420}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{85B0A788-F4DE-42FF-A8F4-9ABC394428AB}</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{D1B95BA4-406F-4093-B02B-4DD2C2E0A881}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1703936"/>
        <c:axId val="111722496"/>
      </c:scatterChart>
      <c:valAx>
        <c:axId val="1117039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722496"/>
        <c:crosses val="autoZero"/>
        <c:crossBetween val="midCat"/>
      </c:valAx>
      <c:valAx>
        <c:axId val="111722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7039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{313B6C5F-1218-4B3C-AECE-2A5A41225150}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{16E5FE1C-DB30-4EAD-A991-6BBFBF5C7019}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{43B0096C-BB58-456C-9837-DB69D15909B0}</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{41FAAD0A-9D14-4378-9BD7-576E2E1B251D}</c15:txfldGUID>
                      <c15:f>公会計指標分析・財政指標組合せ分析表!$N$72</c15:f>
                      <c15:dlblFieldTableCache>
                        <c:ptCount val="1"/>
                        <c:pt idx="0">
                          <c:v>H26</c:v>
                        </c:pt>
                      </c15:dlblFieldTableCache>
                    </c15:dlblFTEntry>
                  </c15:dlblFieldTable>
                  <c15:showDataLabelsRange val="0"/>
                </c:ext>
              </c:extLst>
            </c:dLbl>
            <c:dLbl>
              <c:idx val="4"/>
              <c:layout>
                <c:manualLayout>
                  <c:x val="-4.5171070442460083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{98B1E85E-5E06-4B1D-BF15-8F7D213AAE8E}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c:v>
                </c:pt>
                <c:pt idx="1">
                  <c:v>11.1</c:v>
                </c:pt>
                <c:pt idx="2">
                  <c:v>10.7</c:v>
                </c:pt>
                <c:pt idx="3">
                  <c:v>9.8000000000000007</c:v>
                </c:pt>
                <c:pt idx="4">
                  <c:v>9.4</c:v>
                </c:pt>
              </c:numCache>
            </c:numRef>
          </c:xVal>
          <c:yVal>
            <c:numRef>
              <c:f>公会計指標分析・財政指標組合せ分析表!$K$73:$O$73</c:f>
              <c:numCache>
                <c:formatCode>#,##0.0;"▲ "#,##0.0</c:formatCode>
                <c:ptCount val="5"/>
                <c:pt idx="0">
                  <c:v>41.8</c:v>
                </c:pt>
                <c:pt idx="1">
                  <c:v>24.7</c:v>
                </c:pt>
                <c:pt idx="2">
                  <c:v>27.5</c:v>
                </c:pt>
                <c:pt idx="3">
                  <c:v>45.6</c:v>
                </c:pt>
                <c:pt idx="4">
                  <c:v>44.6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{D886BF04-5C5F-443D-8AC4-C7C196EF73FC}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{086FD576-8250-4D95-8588-913466D44E5D}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{808753DC-9F45-4F8E-BEF7-79A67F318639}</c15:txfldGUID>
                      <c15:f>公会計指標分析・財政指標組合せ分析表!$M$72</c15:f>
                      <c15:dlblFieldTableCache>
                        <c:ptCount val="1"/>
                        <c:pt idx="0">
                          <c:v>H25</c:v>
                        </c:pt>
                      </c15:dlblFieldTableCache>
                    </c15:dlblFTEntry>
                  </c15:dlblFieldTable>
                  <c15:showDataLabelsRange val="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{BDA88ED0-6D45-4A97-BB55-8A787A060E38}</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{325AB146-D42E-42BC-99A6-BCE0F3F7B6F6}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11.3</c:v>
                </c:pt>
                <c:pt idx="2">
                  <c:v>10.4</c:v>
                </c:pt>
                <c:pt idx="3">
                  <c:v>9.4</c:v>
                </c:pt>
                <c:pt idx="4">
                  <c:v>10.199999999999999</c:v>
                </c:pt>
              </c:numCache>
            </c:numRef>
          </c:xVal>
          <c:yVal>
            <c:numRef>
              <c:f>公会計指標分析・財政指標組合せ分析表!$K$77:$O$77</c:f>
              <c:numCache>
                <c:formatCode>#,##0.0;"▲ "#,##0.0</c:formatCode>
                <c:ptCount val="5"/>
                <c:pt idx="0">
                  <c:v>69.599999999999994</c:v>
                </c:pt>
                <c:pt idx="1">
                  <c:v>57.6</c:v>
                </c:pt>
                <c:pt idx="2">
                  <c:v>48.3</c:v>
                </c:pt>
                <c:pt idx="3">
                  <c:v>44.4</c:v>
                </c:pt>
                <c:pt idx="4">
                  <c:v>56.8</c:v>
                </c:pt>
              </c:numCache>
            </c:numRef>
          </c:yVal>
          <c:smooth val="0"/>
        </c:ser>
        <c:dLbls>
          <c:showLegendKey val="0"/>
          <c:showVal val="0"/>
          <c:showCatName val="0"/>
          <c:showSerName val="0"/>
          <c:showPercent val="0"/>
          <c:showBubbleSize val="0"/>
        </c:dLbls>
        <c:axId val="111642112"/>
        <c:axId val="111643648"/>
      </c:scatterChart>
      <c:valAx>
        <c:axId val="111642112"/>
        <c:scaling>
          <c:orientation val="minMax"/>
          <c:max val="12.5"/>
          <c:min val="9.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643648"/>
        <c:crosses val="autoZero"/>
        <c:crossBetween val="midCat"/>
      </c:valAx>
      <c:valAx>
        <c:axId val="111643648"/>
        <c:scaling>
          <c:orientation val="minMax"/>
          <c:max val="78"/>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6421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ここ５年間の元利償還金については、基地対策事業に係る起債等の償還が始まった平成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年度をピークに緩やかに減少傾向にある。また、平成</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年から平成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年にかけて起債したごみ処理</a:t>
          </a:r>
          <a:r>
            <a:rPr lang="ja-JP" altLang="en-US" sz="1100" b="0" i="0" baseline="0">
              <a:solidFill>
                <a:schemeClr val="dk1"/>
              </a:solidFill>
              <a:effectLst/>
              <a:latin typeface="+mn-lt"/>
              <a:ea typeface="+mn-ea"/>
              <a:cs typeface="+mn-cs"/>
            </a:rPr>
            <a:t>施設</a:t>
          </a:r>
          <a:r>
            <a:rPr lang="ja-JP" altLang="ja-JP" sz="1100" b="0" i="0" baseline="0">
              <a:solidFill>
                <a:schemeClr val="dk1"/>
              </a:solidFill>
              <a:effectLst/>
              <a:latin typeface="+mn-lt"/>
              <a:ea typeface="+mn-ea"/>
              <a:cs typeface="+mn-cs"/>
            </a:rPr>
            <a:t>関係の償還が平成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年までに終了することに伴い、元利償還金の減少が加速することが見込まれている。一方で、平成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年度に大規模事業の集中により起債発行額が増加したことを受け、償還が始まる平成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年度以降は緩やかに増加すると思科される。</a:t>
          </a:r>
          <a:endParaRPr lang="ja-JP" altLang="ja-JP" sz="1400">
            <a:effectLst/>
          </a:endParaRPr>
        </a:p>
        <a:p>
          <a:pPr rtl="0"/>
          <a:r>
            <a:rPr lang="ja-JP" altLang="ja-JP" sz="1100" b="0" i="0" baseline="0">
              <a:solidFill>
                <a:schemeClr val="dk1"/>
              </a:solidFill>
              <a:effectLst/>
              <a:latin typeface="+mn-lt"/>
              <a:ea typeface="+mn-ea"/>
              <a:cs typeface="+mn-cs"/>
            </a:rPr>
            <a:t>　また、公営企業債の元利償還金に対する繰入金については、公営企業債に係る起債等の償還が始まったことに伴い、増加している。</a:t>
          </a:r>
          <a:endParaRPr lang="ja-JP" altLang="ja-JP" sz="1400">
            <a:effectLst/>
          </a:endParaRPr>
        </a:p>
        <a:p>
          <a:pPr rtl="0"/>
          <a:r>
            <a:rPr lang="ja-JP" altLang="ja-JP" sz="1100" b="0" i="0" baseline="0">
              <a:solidFill>
                <a:schemeClr val="dk1"/>
              </a:solidFill>
              <a:effectLst/>
              <a:latin typeface="+mn-lt"/>
              <a:ea typeface="+mn-ea"/>
              <a:cs typeface="+mn-cs"/>
            </a:rPr>
            <a:t> 今後も公債費等義務的経費の削減を中心とする行財政改革を進め、財政の健全化に努める。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かかる地方債の現在高や公営企業債等繰入見込額については、当市における事務事業評価制度を活用し、事業の見直し等を図ること、今まで以上に建設工事コストの縮減を図ること、地方債発行額について、当年度償還元金以下の発行額に抑えることなどを実践しているため、着実に減少させることができている。</a:t>
          </a:r>
          <a:endParaRPr lang="ja-JP" altLang="ja-JP" sz="1400">
            <a:effectLst/>
          </a:endParaRPr>
        </a:p>
        <a:p>
          <a:r>
            <a:rPr kumimoji="1" lang="ja-JP" altLang="ja-JP" sz="1100">
              <a:solidFill>
                <a:schemeClr val="dk1"/>
              </a:solidFill>
              <a:effectLst/>
              <a:latin typeface="+mn-lt"/>
              <a:ea typeface="+mn-ea"/>
              <a:cs typeface="+mn-cs"/>
            </a:rPr>
            <a:t>　また、職員の新規採用を抑制していることに伴い、退職手当負担見込み額が抑えられている。</a:t>
          </a:r>
          <a:endParaRPr lang="ja-JP" altLang="ja-JP" sz="1400">
            <a:effectLst/>
          </a:endParaRPr>
        </a:p>
        <a:p>
          <a:r>
            <a:rPr kumimoji="1" lang="ja-JP" altLang="ja-JP" sz="1100">
              <a:solidFill>
                <a:schemeClr val="dk1"/>
              </a:solidFill>
              <a:effectLst/>
              <a:latin typeface="+mn-lt"/>
              <a:ea typeface="+mn-ea"/>
              <a:cs typeface="+mn-cs"/>
            </a:rPr>
            <a:t>　今後も公債費等義務的経費の削減を中心とする行財政改革を進め、財政の健全化に努める。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50,446
49,897
121.74
21,628,533
20,295,831
624,383
10,847,927
15,606,141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50,446
49,897
121.74
21,628,533
20,295,831
624,383
10,847,927
15,606,141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50,446
49,897
121.74
21,628,533
20,295,831
624,383
10,847,927
15,606,141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50,446
49,897
121.74
21,628,533
20,295,831
624,383
10,847,927
15,606,141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当年度は、歳入においては、国庫支出金、基金繰入金、地方債発行が減ったことなどから減となり、歳出においても、下吉田中央コミュニティーセンターの建替えなどの大規模事業が終了し</a:t>
          </a:r>
          <a:r>
            <a:rPr lang="ja-JP" altLang="en-US" sz="1100" b="0" i="0" baseline="0">
              <a:solidFill>
                <a:schemeClr val="dk1"/>
              </a:solidFill>
              <a:effectLst/>
              <a:latin typeface="+mn-lt"/>
              <a:ea typeface="+mn-ea"/>
              <a:cs typeface="+mn-cs"/>
            </a:rPr>
            <a:t>たことに加え</a:t>
          </a:r>
          <a:r>
            <a:rPr lang="ja-JP" altLang="ja-JP" sz="1100" b="0" i="0" baseline="0">
              <a:solidFill>
                <a:schemeClr val="dk1"/>
              </a:solidFill>
              <a:effectLst/>
              <a:latin typeface="+mn-lt"/>
              <a:ea typeface="+mn-ea"/>
              <a:cs typeface="+mn-cs"/>
            </a:rPr>
            <a:t>、大規模な普通建設事業が比較的少なかったこともあり、減となった。歳入歳出ともに減となった結果、平成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年度と比較し、ほぼ横ばいでの推移となった。社会情勢的にも厳しい環境下ではあるが、さらなる税の徴収強化等による税収増加及び事業内容の精査等経費節減に努める。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26458</xdr:rowOff>
    </xdr:from>
    <xdr:to>
      <xdr:col>7</xdr:col>
      <xdr:colOff>152400</xdr:colOff>
      <xdr:row>40</xdr:row>
      <xdr:rowOff>46567</xdr:rowOff>
    </xdr:to>
    <xdr:cxnSp macro="">
      <xdr:nvCxnSpPr>
        <xdr:cNvPr id="68" name="直線コネクタ 67"/>
        <xdr:cNvCxnSpPr/>
      </xdr:nvCxnSpPr>
      <xdr:spPr>
        <a:xfrm flipV="1">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46567</xdr:rowOff>
    </xdr:from>
    <xdr:to>
      <xdr:col>6</xdr:col>
      <xdr:colOff>0</xdr:colOff>
      <xdr:row>40</xdr:row>
      <xdr:rowOff>66675</xdr:rowOff>
    </xdr:to>
    <xdr:cxnSp macro="">
      <xdr:nvCxnSpPr>
        <xdr:cNvPr id="71" name="直線コネクタ 70"/>
        <xdr:cNvCxnSpPr/>
      </xdr:nvCxnSpPr>
      <xdr:spPr>
        <a:xfrm flipV="1">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6350</xdr:rowOff>
    </xdr:from>
    <xdr:to>
      <xdr:col>6</xdr:col>
      <xdr:colOff>50800</xdr:colOff>
      <xdr:row>39</xdr:row>
      <xdr:rowOff>107950</xdr:rowOff>
    </xdr:to>
    <xdr:sp macro="" textlink="">
      <xdr:nvSpPr>
        <xdr:cNvPr id="72" name="フローチャート : 判断 71"/>
        <xdr:cNvSpPr/>
      </xdr:nvSpPr>
      <xdr:spPr>
        <a:xfrm>
          <a:off x="4064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118127</xdr:rowOff>
    </xdr:from>
    <xdr:ext cx="736600" cy="259045"/>
    <xdr:sp macro="" textlink="">
      <xdr:nvSpPr>
        <xdr:cNvPr id="73" name="テキスト ボックス 72"/>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4" name="直線コネクタ 73"/>
        <xdr:cNvCxnSpPr/>
      </xdr:nvCxnSpPr>
      <xdr:spPr>
        <a:xfrm flipV="1">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26458</xdr:rowOff>
    </xdr:from>
    <xdr:to>
      <xdr:col>4</xdr:col>
      <xdr:colOff>533400</xdr:colOff>
      <xdr:row>39</xdr:row>
      <xdr:rowOff>128058</xdr:rowOff>
    </xdr:to>
    <xdr:sp macro="" textlink="">
      <xdr:nvSpPr>
        <xdr:cNvPr id="75" name="フローチャート : 判断 74"/>
        <xdr:cNvSpPr/>
      </xdr:nvSpPr>
      <xdr:spPr>
        <a:xfrm>
          <a:off x="3175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138235</xdr:rowOff>
    </xdr:from>
    <xdr:ext cx="762000" cy="259045"/>
    <xdr:sp macro="" textlink="">
      <xdr:nvSpPr>
        <xdr:cNvPr id="76" name="テキスト ボックス 75"/>
        <xdr:cNvSpPr txBox="1"/>
      </xdr:nvSpPr>
      <xdr:spPr>
        <a:xfrm>
          <a:off x="2844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86783</xdr:rowOff>
    </xdr:to>
    <xdr:cxnSp macro="">
      <xdr:nvCxnSpPr>
        <xdr:cNvPr id="77" name="直線コネクタ 76"/>
        <xdr:cNvCxnSpPr/>
      </xdr:nvCxnSpPr>
      <xdr:spPr>
        <a:xfrm>
          <a:off x="1447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46567</xdr:rowOff>
    </xdr:from>
    <xdr:to>
      <xdr:col>3</xdr:col>
      <xdr:colOff>330200</xdr:colOff>
      <xdr:row>39</xdr:row>
      <xdr:rowOff>148167</xdr:rowOff>
    </xdr:to>
    <xdr:sp macro="" textlink="">
      <xdr:nvSpPr>
        <xdr:cNvPr id="78" name="フローチャート : 判断 77"/>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158344</xdr:rowOff>
    </xdr:from>
    <xdr:ext cx="762000" cy="259045"/>
    <xdr:sp macro="" textlink="">
      <xdr:nvSpPr>
        <xdr:cNvPr id="79" name="テキスト ボックス 78"/>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26458</xdr:rowOff>
    </xdr:from>
    <xdr:to>
      <xdr:col>2</xdr:col>
      <xdr:colOff>127000</xdr:colOff>
      <xdr:row>39</xdr:row>
      <xdr:rowOff>128058</xdr:rowOff>
    </xdr:to>
    <xdr:sp macro="" textlink="">
      <xdr:nvSpPr>
        <xdr:cNvPr id="80" name="フローチャート : 判断 79"/>
        <xdr:cNvSpPr/>
      </xdr:nvSpPr>
      <xdr:spPr>
        <a:xfrm>
          <a:off x="1397000" y="671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138235</xdr:rowOff>
    </xdr:from>
    <xdr:ext cx="762000" cy="259045"/>
    <xdr:sp macro="" textlink="">
      <xdr:nvSpPr>
        <xdr:cNvPr id="81" name="テキスト ボックス 80"/>
        <xdr:cNvSpPr txBox="1"/>
      </xdr:nvSpPr>
      <xdr:spPr>
        <a:xfrm>
          <a:off x="1066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87" name="円/楕円 86"/>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163635</xdr:rowOff>
    </xdr:from>
    <xdr:ext cx="762000" cy="259045"/>
    <xdr:sp macro="" textlink="">
      <xdr:nvSpPr>
        <xdr:cNvPr id="88" name="財政力該当値テキスト"/>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167217</xdr:rowOff>
    </xdr:from>
    <xdr:to>
      <xdr:col>6</xdr:col>
      <xdr:colOff>50800</xdr:colOff>
      <xdr:row>40</xdr:row>
      <xdr:rowOff>97367</xdr:rowOff>
    </xdr:to>
    <xdr:sp macro="" textlink="">
      <xdr:nvSpPr>
        <xdr:cNvPr id="89" name="円/楕円 88"/>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82144</xdr:rowOff>
    </xdr:from>
    <xdr:ext cx="736600" cy="259045"/>
    <xdr:sp macro="" textlink="">
      <xdr:nvSpPr>
        <xdr:cNvPr id="90" name="テキスト ボックス 89"/>
        <xdr:cNvSpPr txBox="1"/>
      </xdr:nvSpPr>
      <xdr:spPr>
        <a:xfrm>
          <a:off x="3733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15875</xdr:rowOff>
    </xdr:from>
    <xdr:to>
      <xdr:col>4</xdr:col>
      <xdr:colOff>533400</xdr:colOff>
      <xdr:row>40</xdr:row>
      <xdr:rowOff>117475</xdr:rowOff>
    </xdr:to>
    <xdr:sp macro="" textlink="">
      <xdr:nvSpPr>
        <xdr:cNvPr id="91" name="円/楕円 90"/>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92" name="テキスト ボックス 91"/>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94" name="テキスト ボックス 93"/>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96" name="テキスト ボックス 95"/>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経常収支比率については、人件費で</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ポイント、公債費で</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ポイントの減となり、扶助費で</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ポイント及びその他で</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ポイントの増となった。全体としては、当年度は前年度比で</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ポイント下回る結果となった。直近５ヵ年の経常収支比率は、いずれも</a:t>
          </a:r>
          <a:r>
            <a:rPr lang="en-US" altLang="ja-JP" sz="1100" b="0" i="0" baseline="0">
              <a:solidFill>
                <a:schemeClr val="dk1"/>
              </a:solidFill>
              <a:effectLst/>
              <a:latin typeface="+mn-lt"/>
              <a:ea typeface="+mn-ea"/>
              <a:cs typeface="+mn-cs"/>
            </a:rPr>
            <a:t>90</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未満を維持する結果となったものの、依然として</a:t>
          </a:r>
          <a:r>
            <a:rPr lang="en-US" altLang="ja-JP" sz="1100" b="0" i="0" baseline="0">
              <a:solidFill>
                <a:schemeClr val="dk1"/>
              </a:solidFill>
              <a:effectLst/>
              <a:latin typeface="+mn-lt"/>
              <a:ea typeface="+mn-ea"/>
              <a:cs typeface="+mn-cs"/>
            </a:rPr>
            <a:t>80</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後半の数値であり、今後も現状を上回る数値になることがないよう対策が必要である。経済をとりまく環境、少子高齢化社会の進展を考えると税収の大幅な増加は厳しいものがあり、歳出での扶助費の削減も困難なものがある中で、他の項目での歳出縮減を図るべく、「選択と集中」の観点から事務事業の再見直しを行う作業を引き続き実施し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83608</xdr:rowOff>
    </xdr:from>
    <xdr:to>
      <xdr:col>7</xdr:col>
      <xdr:colOff>152400</xdr:colOff>
      <xdr:row>64</xdr:row>
      <xdr:rowOff>139912</xdr:rowOff>
    </xdr:to>
    <xdr:cxnSp macro="">
      <xdr:nvCxnSpPr>
        <xdr:cNvPr id="131" name="直線コネクタ 130"/>
        <xdr:cNvCxnSpPr/>
      </xdr:nvCxnSpPr>
      <xdr:spPr>
        <a:xfrm flipV="1">
          <a:off x="4114800" y="11056408"/>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127846</xdr:rowOff>
    </xdr:from>
    <xdr:to>
      <xdr:col>6</xdr:col>
      <xdr:colOff>0</xdr:colOff>
      <xdr:row>64</xdr:row>
      <xdr:rowOff>139912</xdr:rowOff>
    </xdr:to>
    <xdr:cxnSp macro="">
      <xdr:nvCxnSpPr>
        <xdr:cNvPr id="134" name="直線コネクタ 133"/>
        <xdr:cNvCxnSpPr/>
      </xdr:nvCxnSpPr>
      <xdr:spPr>
        <a:xfrm>
          <a:off x="3225800" y="1110064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169545</xdr:rowOff>
    </xdr:from>
    <xdr:to>
      <xdr:col>6</xdr:col>
      <xdr:colOff>50800</xdr:colOff>
      <xdr:row>65</xdr:row>
      <xdr:rowOff>99695</xdr:rowOff>
    </xdr:to>
    <xdr:sp macro="" textlink="">
      <xdr:nvSpPr>
        <xdr:cNvPr id="135" name="フローチャート : 判断 134"/>
        <xdr:cNvSpPr/>
      </xdr:nvSpPr>
      <xdr:spPr>
        <a:xfrm>
          <a:off x="4064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84472</xdr:rowOff>
    </xdr:from>
    <xdr:ext cx="736600" cy="259045"/>
    <xdr:sp macro="" textlink="">
      <xdr:nvSpPr>
        <xdr:cNvPr id="136" name="テキスト ボックス 135"/>
        <xdr:cNvSpPr txBox="1"/>
      </xdr:nvSpPr>
      <xdr:spPr>
        <a:xfrm>
          <a:off x="3733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127846</xdr:rowOff>
    </xdr:from>
    <xdr:to>
      <xdr:col>4</xdr:col>
      <xdr:colOff>482600</xdr:colOff>
      <xdr:row>64</xdr:row>
      <xdr:rowOff>147955</xdr:rowOff>
    </xdr:to>
    <xdr:cxnSp macro="">
      <xdr:nvCxnSpPr>
        <xdr:cNvPr id="137" name="直線コネクタ 136"/>
        <xdr:cNvCxnSpPr/>
      </xdr:nvCxnSpPr>
      <xdr:spPr>
        <a:xfrm flipV="1">
          <a:off x="2336800" y="1110064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8" name="フローチャート : 判断 137"/>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60342</xdr:rowOff>
    </xdr:from>
    <xdr:ext cx="762000" cy="259045"/>
    <xdr:sp macro="" textlink="">
      <xdr:nvSpPr>
        <xdr:cNvPr id="139" name="テキスト ボックス 138"/>
        <xdr:cNvSpPr txBox="1"/>
      </xdr:nvSpPr>
      <xdr:spPr>
        <a:xfrm>
          <a:off x="2844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131869</xdr:rowOff>
    </xdr:from>
    <xdr:to>
      <xdr:col>3</xdr:col>
      <xdr:colOff>279400</xdr:colOff>
      <xdr:row>64</xdr:row>
      <xdr:rowOff>147955</xdr:rowOff>
    </xdr:to>
    <xdr:cxnSp macro="">
      <xdr:nvCxnSpPr>
        <xdr:cNvPr id="140" name="直線コネクタ 139"/>
        <xdr:cNvCxnSpPr/>
      </xdr:nvCxnSpPr>
      <xdr:spPr>
        <a:xfrm>
          <a:off x="1447800" y="111046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10160</xdr:rowOff>
    </xdr:from>
    <xdr:to>
      <xdr:col>3</xdr:col>
      <xdr:colOff>330200</xdr:colOff>
      <xdr:row>65</xdr:row>
      <xdr:rowOff>111760</xdr:rowOff>
    </xdr:to>
    <xdr:sp macro="" textlink="">
      <xdr:nvSpPr>
        <xdr:cNvPr id="141" name="フローチャート : 判断 140"/>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96537</xdr:rowOff>
    </xdr:from>
    <xdr:ext cx="762000" cy="259045"/>
    <xdr:sp macro="" textlink="">
      <xdr:nvSpPr>
        <xdr:cNvPr id="142" name="テキスト ボックス 141"/>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4" name="テキスト ボックス 143"/>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32808</xdr:rowOff>
    </xdr:from>
    <xdr:to>
      <xdr:col>7</xdr:col>
      <xdr:colOff>203200</xdr:colOff>
      <xdr:row>64</xdr:row>
      <xdr:rowOff>134408</xdr:rowOff>
    </xdr:to>
    <xdr:sp macro="" textlink="">
      <xdr:nvSpPr>
        <xdr:cNvPr id="150" name="円/楕円 149"/>
        <xdr:cNvSpPr/>
      </xdr:nvSpPr>
      <xdr:spPr>
        <a:xfrm>
          <a:off x="49022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49335</xdr:rowOff>
    </xdr:from>
    <xdr:ext cx="762000" cy="259045"/>
    <xdr:sp macro="" textlink="">
      <xdr:nvSpPr>
        <xdr:cNvPr id="151" name="財政構造の弾力性該当値テキスト"/>
        <xdr:cNvSpPr txBox="1"/>
      </xdr:nvSpPr>
      <xdr:spPr>
        <a:xfrm>
          <a:off x="50419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89112</xdr:rowOff>
    </xdr:from>
    <xdr:to>
      <xdr:col>6</xdr:col>
      <xdr:colOff>50800</xdr:colOff>
      <xdr:row>65</xdr:row>
      <xdr:rowOff>19262</xdr:rowOff>
    </xdr:to>
    <xdr:sp macro="" textlink="">
      <xdr:nvSpPr>
        <xdr:cNvPr id="152" name="円/楕円 151"/>
        <xdr:cNvSpPr/>
      </xdr:nvSpPr>
      <xdr:spPr>
        <a:xfrm>
          <a:off x="4064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29439</xdr:rowOff>
    </xdr:from>
    <xdr:ext cx="736600" cy="259045"/>
    <xdr:sp macro="" textlink="">
      <xdr:nvSpPr>
        <xdr:cNvPr id="153" name="テキスト ボックス 152"/>
        <xdr:cNvSpPr txBox="1"/>
      </xdr:nvSpPr>
      <xdr:spPr>
        <a:xfrm>
          <a:off x="3733800" y="108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77046</xdr:rowOff>
    </xdr:from>
    <xdr:to>
      <xdr:col>4</xdr:col>
      <xdr:colOff>533400</xdr:colOff>
      <xdr:row>65</xdr:row>
      <xdr:rowOff>7196</xdr:rowOff>
    </xdr:to>
    <xdr:sp macro="" textlink="">
      <xdr:nvSpPr>
        <xdr:cNvPr id="154" name="円/楕円 153"/>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55" name="テキスト ボックス 154"/>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97155</xdr:rowOff>
    </xdr:from>
    <xdr:to>
      <xdr:col>3</xdr:col>
      <xdr:colOff>330200</xdr:colOff>
      <xdr:row>65</xdr:row>
      <xdr:rowOff>27305</xdr:rowOff>
    </xdr:to>
    <xdr:sp macro="" textlink="">
      <xdr:nvSpPr>
        <xdr:cNvPr id="156" name="円/楕円 155"/>
        <xdr:cNvSpPr/>
      </xdr:nvSpPr>
      <xdr:spPr>
        <a:xfrm>
          <a:off x="2286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37482</xdr:rowOff>
    </xdr:from>
    <xdr:ext cx="762000" cy="259045"/>
    <xdr:sp macro="" textlink="">
      <xdr:nvSpPr>
        <xdr:cNvPr id="157" name="テキスト ボックス 156"/>
        <xdr:cNvSpPr txBox="1"/>
      </xdr:nvSpPr>
      <xdr:spPr>
        <a:xfrm>
          <a:off x="1955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81069</xdr:rowOff>
    </xdr:from>
    <xdr:to>
      <xdr:col>2</xdr:col>
      <xdr:colOff>127000</xdr:colOff>
      <xdr:row>65</xdr:row>
      <xdr:rowOff>11219</xdr:rowOff>
    </xdr:to>
    <xdr:sp macro="" textlink="">
      <xdr:nvSpPr>
        <xdr:cNvPr id="158" name="円/楕円 157"/>
        <xdr:cNvSpPr/>
      </xdr:nvSpPr>
      <xdr:spPr>
        <a:xfrm>
          <a:off x="1397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21396</xdr:rowOff>
    </xdr:from>
    <xdr:ext cx="762000" cy="259045"/>
    <xdr:sp macro="" textlink="">
      <xdr:nvSpPr>
        <xdr:cNvPr id="159" name="テキスト ボックス 158"/>
        <xdr:cNvSpPr txBox="1"/>
      </xdr:nvSpPr>
      <xdr:spPr>
        <a:xfrm>
          <a:off x="1066800" y="1082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[139,755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類似団体平均と比較して、人口一人当たりの人件費・物件費等が高いのは、主に物件費が要因となっている。これは主にごみ処理施設やし尿処理施設の運営を直営で行っているためである。</a:t>
          </a:r>
          <a:endParaRPr lang="ja-JP" altLang="ja-JP" sz="1400">
            <a:effectLst/>
          </a:endParaRPr>
        </a:p>
        <a:p>
          <a:pPr rtl="0"/>
          <a:r>
            <a:rPr lang="ja-JP" altLang="ja-JP" sz="1100" b="0" i="0" baseline="0">
              <a:solidFill>
                <a:schemeClr val="dk1"/>
              </a:solidFill>
              <a:effectLst/>
              <a:latin typeface="+mn-lt"/>
              <a:ea typeface="+mn-ea"/>
              <a:cs typeface="+mn-cs"/>
            </a:rPr>
            <a:t>　人件費は</a:t>
          </a:r>
          <a:r>
            <a:rPr lang="ja-JP" altLang="en-US" sz="1100" b="0" i="0" baseline="0">
              <a:solidFill>
                <a:schemeClr val="dk1"/>
              </a:solidFill>
              <a:effectLst/>
              <a:latin typeface="+mn-lt"/>
              <a:ea typeface="+mn-ea"/>
              <a:cs typeface="+mn-cs"/>
            </a:rPr>
            <a:t>退職者数減による影響で減少している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今後数年の間は、退職共済年金の支給開始年齢が平成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年度以降段階的に</a:t>
          </a:r>
          <a:r>
            <a:rPr lang="en-US" altLang="ja-JP" sz="1100" b="0" i="0" baseline="0">
              <a:solidFill>
                <a:schemeClr val="dk1"/>
              </a:solidFill>
              <a:effectLst/>
              <a:latin typeface="+mn-lt"/>
              <a:ea typeface="+mn-ea"/>
              <a:cs typeface="+mn-cs"/>
            </a:rPr>
            <a:t>60</a:t>
          </a:r>
          <a:r>
            <a:rPr lang="ja-JP" altLang="ja-JP" sz="1100" b="0" i="0" baseline="0">
              <a:solidFill>
                <a:schemeClr val="dk1"/>
              </a:solidFill>
              <a:effectLst/>
              <a:latin typeface="+mn-lt"/>
              <a:ea typeface="+mn-ea"/>
              <a:cs typeface="+mn-cs"/>
            </a:rPr>
            <a:t>歳から</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歳へと引き上げられることに伴う対応により、雇用を希望する定年退職者を引き続き雇用することが義務づけられたことから人件費の増加が見込まれる。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57240</xdr:rowOff>
    </xdr:from>
    <xdr:to>
      <xdr:col>7</xdr:col>
      <xdr:colOff>152400</xdr:colOff>
      <xdr:row>81</xdr:row>
      <xdr:rowOff>73098</xdr:rowOff>
    </xdr:to>
    <xdr:cxnSp macro="">
      <xdr:nvCxnSpPr>
        <xdr:cNvPr id="194" name="直線コネクタ 193"/>
        <xdr:cNvCxnSpPr/>
      </xdr:nvCxnSpPr>
      <xdr:spPr>
        <a:xfrm>
          <a:off x="4114800" y="13944690"/>
          <a:ext cx="838200" cy="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20157</xdr:rowOff>
    </xdr:from>
    <xdr:to>
      <xdr:col>6</xdr:col>
      <xdr:colOff>0</xdr:colOff>
      <xdr:row>81</xdr:row>
      <xdr:rowOff>57240</xdr:rowOff>
    </xdr:to>
    <xdr:cxnSp macro="">
      <xdr:nvCxnSpPr>
        <xdr:cNvPr id="197" name="直線コネクタ 196"/>
        <xdr:cNvCxnSpPr/>
      </xdr:nvCxnSpPr>
      <xdr:spPr>
        <a:xfrm>
          <a:off x="3225800" y="13907607"/>
          <a:ext cx="889000" cy="37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75749</xdr:rowOff>
    </xdr:from>
    <xdr:to>
      <xdr:col>6</xdr:col>
      <xdr:colOff>50800</xdr:colOff>
      <xdr:row>81</xdr:row>
      <xdr:rowOff>5899</xdr:rowOff>
    </xdr:to>
    <xdr:sp macro="" textlink="">
      <xdr:nvSpPr>
        <xdr:cNvPr id="198" name="フローチャート : 判断 197"/>
        <xdr:cNvSpPr/>
      </xdr:nvSpPr>
      <xdr:spPr>
        <a:xfrm>
          <a:off x="4064000" y="1379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16076</xdr:rowOff>
    </xdr:from>
    <xdr:ext cx="736600" cy="259045"/>
    <xdr:sp macro="" textlink="">
      <xdr:nvSpPr>
        <xdr:cNvPr id="199" name="テキスト ボックス 198"/>
        <xdr:cNvSpPr txBox="1"/>
      </xdr:nvSpPr>
      <xdr:spPr>
        <a:xfrm>
          <a:off x="3733800" y="1356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3539</xdr:rowOff>
    </xdr:from>
    <xdr:to>
      <xdr:col>4</xdr:col>
      <xdr:colOff>482600</xdr:colOff>
      <xdr:row>81</xdr:row>
      <xdr:rowOff>20157</xdr:rowOff>
    </xdr:to>
    <xdr:cxnSp macro="">
      <xdr:nvCxnSpPr>
        <xdr:cNvPr id="200" name="直線コネクタ 199"/>
        <xdr:cNvCxnSpPr/>
      </xdr:nvCxnSpPr>
      <xdr:spPr>
        <a:xfrm>
          <a:off x="2336800" y="13890989"/>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62481</xdr:rowOff>
    </xdr:from>
    <xdr:to>
      <xdr:col>4</xdr:col>
      <xdr:colOff>533400</xdr:colOff>
      <xdr:row>80</xdr:row>
      <xdr:rowOff>164081</xdr:rowOff>
    </xdr:to>
    <xdr:sp macro="" textlink="">
      <xdr:nvSpPr>
        <xdr:cNvPr id="201" name="フローチャート : 判断 200"/>
        <xdr:cNvSpPr/>
      </xdr:nvSpPr>
      <xdr:spPr>
        <a:xfrm>
          <a:off x="3175000" y="13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2808</xdr:rowOff>
    </xdr:from>
    <xdr:ext cx="762000" cy="259045"/>
    <xdr:sp macro="" textlink="">
      <xdr:nvSpPr>
        <xdr:cNvPr id="202" name="テキスト ボックス 201"/>
        <xdr:cNvSpPr txBox="1"/>
      </xdr:nvSpPr>
      <xdr:spPr>
        <a:xfrm>
          <a:off x="2844800" y="1354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3539</xdr:rowOff>
    </xdr:from>
    <xdr:to>
      <xdr:col>3</xdr:col>
      <xdr:colOff>279400</xdr:colOff>
      <xdr:row>81</xdr:row>
      <xdr:rowOff>12013</xdr:rowOff>
    </xdr:to>
    <xdr:cxnSp macro="">
      <xdr:nvCxnSpPr>
        <xdr:cNvPr id="203" name="直線コネクタ 202"/>
        <xdr:cNvCxnSpPr/>
      </xdr:nvCxnSpPr>
      <xdr:spPr>
        <a:xfrm flipV="1">
          <a:off x="1447800" y="13890989"/>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67797</xdr:rowOff>
    </xdr:from>
    <xdr:to>
      <xdr:col>3</xdr:col>
      <xdr:colOff>330200</xdr:colOff>
      <xdr:row>80</xdr:row>
      <xdr:rowOff>169397</xdr:rowOff>
    </xdr:to>
    <xdr:sp macro="" textlink="">
      <xdr:nvSpPr>
        <xdr:cNvPr id="204" name="フローチャート : 判断 203"/>
        <xdr:cNvSpPr/>
      </xdr:nvSpPr>
      <xdr:spPr>
        <a:xfrm>
          <a:off x="2286000" y="137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8124</xdr:rowOff>
    </xdr:from>
    <xdr:ext cx="762000" cy="259045"/>
    <xdr:sp macro="" textlink="">
      <xdr:nvSpPr>
        <xdr:cNvPr id="205" name="テキスト ボックス 204"/>
        <xdr:cNvSpPr txBox="1"/>
      </xdr:nvSpPr>
      <xdr:spPr>
        <a:xfrm>
          <a:off x="1955800" y="1355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88750</xdr:rowOff>
    </xdr:from>
    <xdr:to>
      <xdr:col>2</xdr:col>
      <xdr:colOff>127000</xdr:colOff>
      <xdr:row>81</xdr:row>
      <xdr:rowOff>18900</xdr:rowOff>
    </xdr:to>
    <xdr:sp macro="" textlink="">
      <xdr:nvSpPr>
        <xdr:cNvPr id="206" name="フローチャート : 判断 205"/>
        <xdr:cNvSpPr/>
      </xdr:nvSpPr>
      <xdr:spPr>
        <a:xfrm>
          <a:off x="1397000" y="1380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29077</xdr:rowOff>
    </xdr:from>
    <xdr:ext cx="762000" cy="259045"/>
    <xdr:sp macro="" textlink="">
      <xdr:nvSpPr>
        <xdr:cNvPr id="207" name="テキスト ボックス 206"/>
        <xdr:cNvSpPr txBox="1"/>
      </xdr:nvSpPr>
      <xdr:spPr>
        <a:xfrm>
          <a:off x="1066800" y="135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22298</xdr:rowOff>
    </xdr:from>
    <xdr:to>
      <xdr:col>7</xdr:col>
      <xdr:colOff>203200</xdr:colOff>
      <xdr:row>81</xdr:row>
      <xdr:rowOff>123898</xdr:rowOff>
    </xdr:to>
    <xdr:sp macro="" textlink="">
      <xdr:nvSpPr>
        <xdr:cNvPr id="213" name="円/楕円 212"/>
        <xdr:cNvSpPr/>
      </xdr:nvSpPr>
      <xdr:spPr>
        <a:xfrm>
          <a:off x="4902200" y="139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38825</xdr:rowOff>
    </xdr:from>
    <xdr:ext cx="762000" cy="259045"/>
    <xdr:sp macro="" textlink="">
      <xdr:nvSpPr>
        <xdr:cNvPr id="214" name="人件費・物件費等の状況該当値テキスト"/>
        <xdr:cNvSpPr txBox="1"/>
      </xdr:nvSpPr>
      <xdr:spPr>
        <a:xfrm>
          <a:off x="5041900" y="137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139,755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6440</xdr:rowOff>
    </xdr:from>
    <xdr:to>
      <xdr:col>6</xdr:col>
      <xdr:colOff>50800</xdr:colOff>
      <xdr:row>81</xdr:row>
      <xdr:rowOff>108040</xdr:rowOff>
    </xdr:to>
    <xdr:sp macro="" textlink="">
      <xdr:nvSpPr>
        <xdr:cNvPr id="215" name="円/楕円 214"/>
        <xdr:cNvSpPr/>
      </xdr:nvSpPr>
      <xdr:spPr>
        <a:xfrm>
          <a:off x="4064000" y="138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92817</xdr:rowOff>
    </xdr:from>
    <xdr:ext cx="736600" cy="259045"/>
    <xdr:sp macro="" textlink="">
      <xdr:nvSpPr>
        <xdr:cNvPr id="216" name="テキスト ボックス 215"/>
        <xdr:cNvSpPr txBox="1"/>
      </xdr:nvSpPr>
      <xdr:spPr>
        <a:xfrm>
          <a:off x="3733800" y="13980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135,812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140807</xdr:rowOff>
    </xdr:from>
    <xdr:to>
      <xdr:col>4</xdr:col>
      <xdr:colOff>533400</xdr:colOff>
      <xdr:row>81</xdr:row>
      <xdr:rowOff>70957</xdr:rowOff>
    </xdr:to>
    <xdr:sp macro="" textlink="">
      <xdr:nvSpPr>
        <xdr:cNvPr id="217" name="円/楕円 216"/>
        <xdr:cNvSpPr/>
      </xdr:nvSpPr>
      <xdr:spPr>
        <a:xfrm>
          <a:off x="3175000" y="138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55734</xdr:rowOff>
    </xdr:from>
    <xdr:ext cx="762000" cy="259045"/>
    <xdr:sp macro="" textlink="">
      <xdr:nvSpPr>
        <xdr:cNvPr id="218" name="テキスト ボックス 217"/>
        <xdr:cNvSpPr txBox="1"/>
      </xdr:nvSpPr>
      <xdr:spPr>
        <a:xfrm>
          <a:off x="2844800" y="139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126,591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124189</xdr:rowOff>
    </xdr:from>
    <xdr:to>
      <xdr:col>3</xdr:col>
      <xdr:colOff>330200</xdr:colOff>
      <xdr:row>81</xdr:row>
      <xdr:rowOff>54339</xdr:rowOff>
    </xdr:to>
    <xdr:sp macro="" textlink="">
      <xdr:nvSpPr>
        <xdr:cNvPr id="219" name="円/楕円 218"/>
        <xdr:cNvSpPr/>
      </xdr:nvSpPr>
      <xdr:spPr>
        <a:xfrm>
          <a:off x="2286000" y="1384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39116</xdr:rowOff>
    </xdr:from>
    <xdr:ext cx="762000" cy="259045"/>
    <xdr:sp macro="" textlink="">
      <xdr:nvSpPr>
        <xdr:cNvPr id="220" name="テキスト ボックス 219"/>
        <xdr:cNvSpPr txBox="1"/>
      </xdr:nvSpPr>
      <xdr:spPr>
        <a:xfrm>
          <a:off x="1955800" y="1392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122,459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132663</xdr:rowOff>
    </xdr:from>
    <xdr:to>
      <xdr:col>2</xdr:col>
      <xdr:colOff>127000</xdr:colOff>
      <xdr:row>81</xdr:row>
      <xdr:rowOff>62813</xdr:rowOff>
    </xdr:to>
    <xdr:sp macro="" textlink="">
      <xdr:nvSpPr>
        <xdr:cNvPr id="221" name="円/楕円 220"/>
        <xdr:cNvSpPr/>
      </xdr:nvSpPr>
      <xdr:spPr>
        <a:xfrm>
          <a:off x="1397000" y="1384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47590</xdr:rowOff>
    </xdr:from>
    <xdr:ext cx="762000" cy="259045"/>
    <xdr:sp macro="" textlink="">
      <xdr:nvSpPr>
        <xdr:cNvPr id="222" name="テキスト ボックス 221"/>
        <xdr:cNvSpPr txBox="1"/>
      </xdr:nvSpPr>
      <xdr:spPr>
        <a:xfrm>
          <a:off x="1066800" y="139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本市のラスパイレス指数は、全国市平均との比較では依然として低くなっているものの、前年の本市指数と比較すると</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その要因としては、人事異動等による経験年数別の職員数の変動、国で実施する</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歳以上の昇給抑制と本市が実施する昇給抑制制度が異なっていること等が考えられる。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85</xdr:row>
      <xdr:rowOff>166878</xdr:rowOff>
    </xdr:to>
    <xdr:cxnSp macro="">
      <xdr:nvCxnSpPr>
        <xdr:cNvPr id="254" name="直線コネクタ 253"/>
        <xdr:cNvCxnSpPr/>
      </xdr:nvCxnSpPr>
      <xdr:spPr>
        <a:xfrm>
          <a:off x="16179800" y="1470152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5"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125985</xdr:rowOff>
    </xdr:from>
    <xdr:to>
      <xdr:col>23</xdr:col>
      <xdr:colOff>406400</xdr:colOff>
      <xdr:row>85</xdr:row>
      <xdr:rowOff>128270</xdr:rowOff>
    </xdr:to>
    <xdr:cxnSp macro="">
      <xdr:nvCxnSpPr>
        <xdr:cNvPr id="257" name="直線コネクタ 256"/>
        <xdr:cNvCxnSpPr/>
      </xdr:nvCxnSpPr>
      <xdr:spPr>
        <a:xfrm>
          <a:off x="15290800" y="14527785"/>
          <a:ext cx="8890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58165</xdr:rowOff>
    </xdr:from>
    <xdr:to>
      <xdr:col>23</xdr:col>
      <xdr:colOff>457200</xdr:colOff>
      <xdr:row>85</xdr:row>
      <xdr:rowOff>159765</xdr:rowOff>
    </xdr:to>
    <xdr:sp macro="" textlink="">
      <xdr:nvSpPr>
        <xdr:cNvPr id="258" name="フローチャート : 判断 257"/>
        <xdr:cNvSpPr/>
      </xdr:nvSpPr>
      <xdr:spPr>
        <a:xfrm>
          <a:off x="16129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169942</xdr:rowOff>
    </xdr:from>
    <xdr:ext cx="736600" cy="259045"/>
    <xdr:sp macro="" textlink="">
      <xdr:nvSpPr>
        <xdr:cNvPr id="259" name="テキスト ボックス 258"/>
        <xdr:cNvSpPr txBox="1"/>
      </xdr:nvSpPr>
      <xdr:spPr>
        <a:xfrm>
          <a:off x="15798800" y="14400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125985</xdr:rowOff>
    </xdr:from>
    <xdr:to>
      <xdr:col>22</xdr:col>
      <xdr:colOff>203200</xdr:colOff>
      <xdr:row>88</xdr:row>
      <xdr:rowOff>106172</xdr:rowOff>
    </xdr:to>
    <xdr:cxnSp macro="">
      <xdr:nvCxnSpPr>
        <xdr:cNvPr id="260" name="直線コネクタ 259"/>
        <xdr:cNvCxnSpPr/>
      </xdr:nvCxnSpPr>
      <xdr:spPr>
        <a:xfrm flipV="1">
          <a:off x="14401800" y="14527785"/>
          <a:ext cx="889000" cy="66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58165</xdr:rowOff>
    </xdr:from>
    <xdr:to>
      <xdr:col>22</xdr:col>
      <xdr:colOff>254000</xdr:colOff>
      <xdr:row>85</xdr:row>
      <xdr:rowOff>159765</xdr:rowOff>
    </xdr:to>
    <xdr:sp macro="" textlink="">
      <xdr:nvSpPr>
        <xdr:cNvPr id="261" name="フローチャート : 判断 260"/>
        <xdr:cNvSpPr/>
      </xdr:nvSpPr>
      <xdr:spPr>
        <a:xfrm>
          <a:off x="15240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62" name="テキスト ボックス 261"/>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106172</xdr:rowOff>
    </xdr:to>
    <xdr:cxnSp macro="">
      <xdr:nvCxnSpPr>
        <xdr:cNvPr id="263" name="直線コネクタ 262"/>
        <xdr:cNvCxnSpPr/>
      </xdr:nvCxnSpPr>
      <xdr:spPr>
        <a:xfrm>
          <a:off x="13512800" y="1518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105918</xdr:rowOff>
    </xdr:from>
    <xdr:to>
      <xdr:col>21</xdr:col>
      <xdr:colOff>50800</xdr:colOff>
      <xdr:row>90</xdr:row>
      <xdr:rowOff>36068</xdr:rowOff>
    </xdr:to>
    <xdr:sp macro="" textlink="">
      <xdr:nvSpPr>
        <xdr:cNvPr id="264" name="フローチャート : 判断 263"/>
        <xdr:cNvSpPr/>
      </xdr:nvSpPr>
      <xdr:spPr>
        <a:xfrm>
          <a:off x="14351000" y="1536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20845</xdr:rowOff>
    </xdr:from>
    <xdr:ext cx="762000" cy="259045"/>
    <xdr:sp macro="" textlink="">
      <xdr:nvSpPr>
        <xdr:cNvPr id="265" name="テキスト ボックス 264"/>
        <xdr:cNvSpPr txBox="1"/>
      </xdr:nvSpPr>
      <xdr:spPr>
        <a:xfrm>
          <a:off x="14020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86613</xdr:rowOff>
    </xdr:from>
    <xdr:to>
      <xdr:col>19</xdr:col>
      <xdr:colOff>533400</xdr:colOff>
      <xdr:row>90</xdr:row>
      <xdr:rowOff>16763</xdr:rowOff>
    </xdr:to>
    <xdr:sp macro="" textlink="">
      <xdr:nvSpPr>
        <xdr:cNvPr id="266" name="フローチャート : 判断 265"/>
        <xdr:cNvSpPr/>
      </xdr:nvSpPr>
      <xdr:spPr>
        <a:xfrm>
          <a:off x="13462000" y="1534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1540</xdr:rowOff>
    </xdr:from>
    <xdr:ext cx="762000" cy="259045"/>
    <xdr:sp macro="" textlink="">
      <xdr:nvSpPr>
        <xdr:cNvPr id="267" name="テキスト ボックス 266"/>
        <xdr:cNvSpPr txBox="1"/>
      </xdr:nvSpPr>
      <xdr:spPr>
        <a:xfrm>
          <a:off x="13131800" y="1543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73" name="円/楕円 272"/>
        <xdr:cNvSpPr/>
      </xdr:nvSpPr>
      <xdr:spPr>
        <a:xfrm>
          <a:off x="169672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88155</xdr:rowOff>
    </xdr:from>
    <xdr:ext cx="762000" cy="259045"/>
    <xdr:sp macro="" textlink="">
      <xdr:nvSpPr>
        <xdr:cNvPr id="274" name="給与水準   （国との比較）該当値テキスト"/>
        <xdr:cNvSpPr txBox="1"/>
      </xdr:nvSpPr>
      <xdr:spPr>
        <a:xfrm>
          <a:off x="17106900" y="1466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75185</xdr:rowOff>
    </xdr:from>
    <xdr:to>
      <xdr:col>22</xdr:col>
      <xdr:colOff>254000</xdr:colOff>
      <xdr:row>85</xdr:row>
      <xdr:rowOff>5335</xdr:rowOff>
    </xdr:to>
    <xdr:sp macro="" textlink="">
      <xdr:nvSpPr>
        <xdr:cNvPr id="277" name="円/楕円 276"/>
        <xdr:cNvSpPr/>
      </xdr:nvSpPr>
      <xdr:spPr>
        <a:xfrm>
          <a:off x="15240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78" name="テキスト ボックス 27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55372</xdr:rowOff>
    </xdr:from>
    <xdr:to>
      <xdr:col>21</xdr:col>
      <xdr:colOff>50800</xdr:colOff>
      <xdr:row>88</xdr:row>
      <xdr:rowOff>156972</xdr:rowOff>
    </xdr:to>
    <xdr:sp macro="" textlink="">
      <xdr:nvSpPr>
        <xdr:cNvPr id="279" name="円/楕円 278"/>
        <xdr:cNvSpPr/>
      </xdr:nvSpPr>
      <xdr:spPr>
        <a:xfrm>
          <a:off x="14351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167149</xdr:rowOff>
    </xdr:from>
    <xdr:ext cx="762000" cy="259045"/>
    <xdr:sp macro="" textlink="">
      <xdr:nvSpPr>
        <xdr:cNvPr id="280" name="テキスト ボックス 279"/>
        <xdr:cNvSpPr txBox="1"/>
      </xdr:nvSpPr>
      <xdr:spPr>
        <a:xfrm>
          <a:off x="14020800" y="149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1" name="円/楕円 280"/>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82" name="テキスト ボックス 281"/>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職員数は類似団体平均、県平均ともに下回っている。その要因として、富士吉田市新集中改革プラン（</a:t>
          </a:r>
          <a:r>
            <a:rPr lang="en-US" altLang="ja-JP" sz="1100">
              <a:solidFill>
                <a:schemeClr val="dk1"/>
              </a:solidFill>
              <a:effectLst/>
              <a:latin typeface="+mn-lt"/>
              <a:ea typeface="+mn-ea"/>
              <a:cs typeface="+mn-cs"/>
            </a:rPr>
            <a:t>H22</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）において、病院職員を除く職員数を</a:t>
          </a:r>
          <a:r>
            <a:rPr lang="en-US" altLang="ja-JP" sz="1100">
              <a:solidFill>
                <a:schemeClr val="dk1"/>
              </a:solidFill>
              <a:effectLst/>
              <a:latin typeface="+mn-lt"/>
              <a:ea typeface="+mn-ea"/>
              <a:cs typeface="+mn-cs"/>
            </a:rPr>
            <a:t>4.17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人）減との目標を掲げ進めており、一般職においては退職補充</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割を基本に、毎年人員減を継続してきたためと考えられる。</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しかし、人員減に比例して増加する事務量への対応も限界に来ており、また、市立病院については富士北麓医療圏唯一の自治体病院として機能強化を継続して図っていく必要があることから、今後も定員管理を行いつつ適正な職員配置を検討し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165009</xdr:rowOff>
    </xdr:from>
    <xdr:to>
      <xdr:col>24</xdr:col>
      <xdr:colOff>558800</xdr:colOff>
      <xdr:row>61</xdr:row>
      <xdr:rowOff>33201</xdr:rowOff>
    </xdr:to>
    <xdr:cxnSp macro="">
      <xdr:nvCxnSpPr>
        <xdr:cNvPr id="319" name="直線コネクタ 318"/>
        <xdr:cNvCxnSpPr/>
      </xdr:nvCxnSpPr>
      <xdr:spPr>
        <a:xfrm>
          <a:off x="16179800" y="10452009"/>
          <a:ext cx="8382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0"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156391</xdr:rowOff>
    </xdr:from>
    <xdr:to>
      <xdr:col>23</xdr:col>
      <xdr:colOff>406400</xdr:colOff>
      <xdr:row>60</xdr:row>
      <xdr:rowOff>165009</xdr:rowOff>
    </xdr:to>
    <xdr:cxnSp macro="">
      <xdr:nvCxnSpPr>
        <xdr:cNvPr id="322" name="直線コネクタ 321"/>
        <xdr:cNvCxnSpPr/>
      </xdr:nvCxnSpPr>
      <xdr:spPr>
        <a:xfrm>
          <a:off x="15290800" y="104433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105591</xdr:rowOff>
    </xdr:from>
    <xdr:to>
      <xdr:col>23</xdr:col>
      <xdr:colOff>457200</xdr:colOff>
      <xdr:row>61</xdr:row>
      <xdr:rowOff>35741</xdr:rowOff>
    </xdr:to>
    <xdr:sp macro="" textlink="">
      <xdr:nvSpPr>
        <xdr:cNvPr id="323" name="フローチャート : 判断 322"/>
        <xdr:cNvSpPr/>
      </xdr:nvSpPr>
      <xdr:spPr>
        <a:xfrm>
          <a:off x="16129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45918</xdr:rowOff>
    </xdr:from>
    <xdr:ext cx="736600" cy="259045"/>
    <xdr:sp macro="" textlink="">
      <xdr:nvSpPr>
        <xdr:cNvPr id="324" name="テキスト ボックス 323"/>
        <xdr:cNvSpPr txBox="1"/>
      </xdr:nvSpPr>
      <xdr:spPr>
        <a:xfrm>
          <a:off x="15798800" y="10161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137432</xdr:rowOff>
    </xdr:from>
    <xdr:to>
      <xdr:col>22</xdr:col>
      <xdr:colOff>203200</xdr:colOff>
      <xdr:row>60</xdr:row>
      <xdr:rowOff>156391</xdr:rowOff>
    </xdr:to>
    <xdr:cxnSp macro="">
      <xdr:nvCxnSpPr>
        <xdr:cNvPr id="325" name="直線コネクタ 324"/>
        <xdr:cNvCxnSpPr/>
      </xdr:nvCxnSpPr>
      <xdr:spPr>
        <a:xfrm>
          <a:off x="14401800" y="1042443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105591</xdr:rowOff>
    </xdr:from>
    <xdr:to>
      <xdr:col>22</xdr:col>
      <xdr:colOff>254000</xdr:colOff>
      <xdr:row>61</xdr:row>
      <xdr:rowOff>35741</xdr:rowOff>
    </xdr:to>
    <xdr:sp macro="" textlink="">
      <xdr:nvSpPr>
        <xdr:cNvPr id="326" name="フローチャート : 判断 325"/>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45918</xdr:rowOff>
    </xdr:from>
    <xdr:ext cx="762000" cy="259045"/>
    <xdr:sp macro="" textlink="">
      <xdr:nvSpPr>
        <xdr:cNvPr id="327" name="テキスト ボックス 326"/>
        <xdr:cNvSpPr txBox="1"/>
      </xdr:nvSpPr>
      <xdr:spPr>
        <a:xfrm>
          <a:off x="14909800" y="1016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137432</xdr:rowOff>
    </xdr:from>
    <xdr:to>
      <xdr:col>21</xdr:col>
      <xdr:colOff>0</xdr:colOff>
      <xdr:row>60</xdr:row>
      <xdr:rowOff>154668</xdr:rowOff>
    </xdr:to>
    <xdr:cxnSp macro="">
      <xdr:nvCxnSpPr>
        <xdr:cNvPr id="328" name="直線コネクタ 327"/>
        <xdr:cNvCxnSpPr/>
      </xdr:nvCxnSpPr>
      <xdr:spPr>
        <a:xfrm flipV="1">
          <a:off x="13512800" y="1042443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109038</xdr:rowOff>
    </xdr:from>
    <xdr:to>
      <xdr:col>21</xdr:col>
      <xdr:colOff>50800</xdr:colOff>
      <xdr:row>61</xdr:row>
      <xdr:rowOff>39188</xdr:rowOff>
    </xdr:to>
    <xdr:sp macro="" textlink="">
      <xdr:nvSpPr>
        <xdr:cNvPr id="329" name="フローチャート : 判断 328"/>
        <xdr:cNvSpPr/>
      </xdr:nvSpPr>
      <xdr:spPr>
        <a:xfrm>
          <a:off x="14351000" y="1039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23965</xdr:rowOff>
    </xdr:from>
    <xdr:ext cx="762000" cy="259045"/>
    <xdr:sp macro="" textlink="">
      <xdr:nvSpPr>
        <xdr:cNvPr id="330" name="テキスト ボックス 329"/>
        <xdr:cNvSpPr txBox="1"/>
      </xdr:nvSpPr>
      <xdr:spPr>
        <a:xfrm>
          <a:off x="14020800" y="1048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152128</xdr:rowOff>
    </xdr:from>
    <xdr:to>
      <xdr:col>19</xdr:col>
      <xdr:colOff>533400</xdr:colOff>
      <xdr:row>61</xdr:row>
      <xdr:rowOff>82278</xdr:rowOff>
    </xdr:to>
    <xdr:sp macro="" textlink="">
      <xdr:nvSpPr>
        <xdr:cNvPr id="331" name="フローチャート : 判断 330"/>
        <xdr:cNvSpPr/>
      </xdr:nvSpPr>
      <xdr:spPr>
        <a:xfrm>
          <a:off x="13462000" y="1043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67055</xdr:rowOff>
    </xdr:from>
    <xdr:ext cx="762000" cy="259045"/>
    <xdr:sp macro="" textlink="">
      <xdr:nvSpPr>
        <xdr:cNvPr id="332" name="テキスト ボックス 331"/>
        <xdr:cNvSpPr txBox="1"/>
      </xdr:nvSpPr>
      <xdr:spPr>
        <a:xfrm>
          <a:off x="13131800" y="1052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153851</xdr:rowOff>
    </xdr:from>
    <xdr:to>
      <xdr:col>24</xdr:col>
      <xdr:colOff>609600</xdr:colOff>
      <xdr:row>61</xdr:row>
      <xdr:rowOff>84001</xdr:rowOff>
    </xdr:to>
    <xdr:sp macro="" textlink="">
      <xdr:nvSpPr>
        <xdr:cNvPr id="338" name="円/楕円 337"/>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170378</xdr:rowOff>
    </xdr:from>
    <xdr:ext cx="762000" cy="259045"/>
    <xdr:sp macro="" textlink="">
      <xdr:nvSpPr>
        <xdr:cNvPr id="339" name="定員管理の状況該当値テキスト"/>
        <xdr:cNvSpPr txBox="1"/>
      </xdr:nvSpPr>
      <xdr:spPr>
        <a:xfrm>
          <a:off x="17106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114209</xdr:rowOff>
    </xdr:from>
    <xdr:to>
      <xdr:col>23</xdr:col>
      <xdr:colOff>457200</xdr:colOff>
      <xdr:row>61</xdr:row>
      <xdr:rowOff>44359</xdr:rowOff>
    </xdr:to>
    <xdr:sp macro="" textlink="">
      <xdr:nvSpPr>
        <xdr:cNvPr id="340" name="円/楕円 339"/>
        <xdr:cNvSpPr/>
      </xdr:nvSpPr>
      <xdr:spPr>
        <a:xfrm>
          <a:off x="16129000" y="1040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29136</xdr:rowOff>
    </xdr:from>
    <xdr:ext cx="736600" cy="259045"/>
    <xdr:sp macro="" textlink="">
      <xdr:nvSpPr>
        <xdr:cNvPr id="341" name="テキスト ボックス 340"/>
        <xdr:cNvSpPr txBox="1"/>
      </xdr:nvSpPr>
      <xdr:spPr>
        <a:xfrm>
          <a:off x="15798800" y="1048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105591</xdr:rowOff>
    </xdr:from>
    <xdr:to>
      <xdr:col>22</xdr:col>
      <xdr:colOff>254000</xdr:colOff>
      <xdr:row>61</xdr:row>
      <xdr:rowOff>35741</xdr:rowOff>
    </xdr:to>
    <xdr:sp macro="" textlink="">
      <xdr:nvSpPr>
        <xdr:cNvPr id="342" name="円/楕円 341"/>
        <xdr:cNvSpPr/>
      </xdr:nvSpPr>
      <xdr:spPr>
        <a:xfrm>
          <a:off x="15240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20518</xdr:rowOff>
    </xdr:from>
    <xdr:ext cx="762000" cy="259045"/>
    <xdr:sp macro="" textlink="">
      <xdr:nvSpPr>
        <xdr:cNvPr id="343" name="テキスト ボックス 342"/>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86632</xdr:rowOff>
    </xdr:from>
    <xdr:to>
      <xdr:col>21</xdr:col>
      <xdr:colOff>50800</xdr:colOff>
      <xdr:row>61</xdr:row>
      <xdr:rowOff>16782</xdr:rowOff>
    </xdr:to>
    <xdr:sp macro="" textlink="">
      <xdr:nvSpPr>
        <xdr:cNvPr id="344" name="円/楕円 343"/>
        <xdr:cNvSpPr/>
      </xdr:nvSpPr>
      <xdr:spPr>
        <a:xfrm>
          <a:off x="143510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26959</xdr:rowOff>
    </xdr:from>
    <xdr:ext cx="762000" cy="259045"/>
    <xdr:sp macro="" textlink="">
      <xdr:nvSpPr>
        <xdr:cNvPr id="345" name="テキスト ボックス 344"/>
        <xdr:cNvSpPr txBox="1"/>
      </xdr:nvSpPr>
      <xdr:spPr>
        <a:xfrm>
          <a:off x="14020800" y="101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103868</xdr:rowOff>
    </xdr:from>
    <xdr:to>
      <xdr:col>19</xdr:col>
      <xdr:colOff>533400</xdr:colOff>
      <xdr:row>61</xdr:row>
      <xdr:rowOff>34018</xdr:rowOff>
    </xdr:to>
    <xdr:sp macro="" textlink="">
      <xdr:nvSpPr>
        <xdr:cNvPr id="346" name="円/楕円 345"/>
        <xdr:cNvSpPr/>
      </xdr:nvSpPr>
      <xdr:spPr>
        <a:xfrm>
          <a:off x="13462000" y="103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44195</xdr:rowOff>
    </xdr:from>
    <xdr:ext cx="762000" cy="259045"/>
    <xdr:sp macro="" textlink="">
      <xdr:nvSpPr>
        <xdr:cNvPr id="347" name="テキスト ボックス 346"/>
        <xdr:cNvSpPr txBox="1"/>
      </xdr:nvSpPr>
      <xdr:spPr>
        <a:xfrm>
          <a:off x="13131800" y="1015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過去に行われてきた大規模事業に係る起債の償還が進み、実質公債費比率については減少傾向にある。市債の発行についても、中期財政計画に基づき計画的に行うことで起債抑制を図っており、今後も同様の取り組みを継続し、公債費負担の軽減に努める。</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110913</xdr:rowOff>
    </xdr:to>
    <xdr:cxnSp macro="">
      <xdr:nvCxnSpPr>
        <xdr:cNvPr id="381" name="直線コネクタ 380"/>
        <xdr:cNvCxnSpPr/>
      </xdr:nvCxnSpPr>
      <xdr:spPr>
        <a:xfrm flipV="1">
          <a:off x="16179800" y="69367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2"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110913</xdr:rowOff>
    </xdr:from>
    <xdr:to>
      <xdr:col>23</xdr:col>
      <xdr:colOff>406400</xdr:colOff>
      <xdr:row>41</xdr:row>
      <xdr:rowOff>11854</xdr:rowOff>
    </xdr:to>
    <xdr:cxnSp macro="">
      <xdr:nvCxnSpPr>
        <xdr:cNvPr id="384" name="直線コネクタ 383"/>
        <xdr:cNvCxnSpPr/>
      </xdr:nvCxnSpPr>
      <xdr:spPr>
        <a:xfrm flipV="1">
          <a:off x="15290800" y="69689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85" name="フローチャート : 判断 384"/>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6" name="テキスト ボックス 385"/>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44027</xdr:rowOff>
    </xdr:to>
    <xdr:cxnSp macro="">
      <xdr:nvCxnSpPr>
        <xdr:cNvPr id="387" name="直線コネクタ 386"/>
        <xdr:cNvCxnSpPr/>
      </xdr:nvCxnSpPr>
      <xdr:spPr>
        <a:xfrm flipV="1">
          <a:off x="14401800" y="70413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8" name="フローチャート : 判断 387"/>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89" name="テキスト ボックス 388"/>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41</xdr:row>
      <xdr:rowOff>116417</xdr:rowOff>
    </xdr:to>
    <xdr:cxnSp macro="">
      <xdr:nvCxnSpPr>
        <xdr:cNvPr id="390" name="直線コネクタ 389"/>
        <xdr:cNvCxnSpPr/>
      </xdr:nvCxnSpPr>
      <xdr:spPr>
        <a:xfrm flipV="1">
          <a:off x="13512800" y="707347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9313</xdr:rowOff>
    </xdr:from>
    <xdr:to>
      <xdr:col>21</xdr:col>
      <xdr:colOff>50800</xdr:colOff>
      <xdr:row>41</xdr:row>
      <xdr:rowOff>110913</xdr:rowOff>
    </xdr:to>
    <xdr:sp macro="" textlink="">
      <xdr:nvSpPr>
        <xdr:cNvPr id="391" name="フローチャート :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95690</xdr:rowOff>
    </xdr:from>
    <xdr:ext cx="762000" cy="259045"/>
    <xdr:sp macro="" textlink="">
      <xdr:nvSpPr>
        <xdr:cNvPr id="392" name="テキスト ボックス 391"/>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81704</xdr:rowOff>
    </xdr:from>
    <xdr:to>
      <xdr:col>19</xdr:col>
      <xdr:colOff>533400</xdr:colOff>
      <xdr:row>42</xdr:row>
      <xdr:rowOff>11854</xdr:rowOff>
    </xdr:to>
    <xdr:sp macro="" textlink="">
      <xdr:nvSpPr>
        <xdr:cNvPr id="393" name="フローチャート : 判断 392"/>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168081</xdr:rowOff>
    </xdr:from>
    <xdr:ext cx="762000" cy="259045"/>
    <xdr:sp macro="" textlink="">
      <xdr:nvSpPr>
        <xdr:cNvPr id="394" name="テキスト ボックス 393"/>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400" name="円/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44467</xdr:rowOff>
    </xdr:from>
    <xdr:ext cx="762000" cy="259045"/>
    <xdr:sp macro="" textlink="">
      <xdr:nvSpPr>
        <xdr:cNvPr id="401"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60113</xdr:rowOff>
    </xdr:from>
    <xdr:to>
      <xdr:col>23</xdr:col>
      <xdr:colOff>457200</xdr:colOff>
      <xdr:row>40</xdr:row>
      <xdr:rowOff>161713</xdr:rowOff>
    </xdr:to>
    <xdr:sp macro="" textlink="">
      <xdr:nvSpPr>
        <xdr:cNvPr id="402" name="円/楕円 401"/>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146490</xdr:rowOff>
    </xdr:from>
    <xdr:ext cx="736600" cy="259045"/>
    <xdr:sp macro="" textlink="">
      <xdr:nvSpPr>
        <xdr:cNvPr id="403" name="テキスト ボックス 402"/>
        <xdr:cNvSpPr txBox="1"/>
      </xdr:nvSpPr>
      <xdr:spPr>
        <a:xfrm>
          <a:off x="15798800" y="700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4" name="円/楕円 403"/>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47431</xdr:rowOff>
    </xdr:from>
    <xdr:ext cx="762000" cy="259045"/>
    <xdr:sp macro="" textlink="">
      <xdr:nvSpPr>
        <xdr:cNvPr id="405" name="テキスト ボックス 404"/>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6" name="円/楕円 405"/>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07" name="テキスト ボックス 406"/>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65617</xdr:rowOff>
    </xdr:from>
    <xdr:to>
      <xdr:col>19</xdr:col>
      <xdr:colOff>533400</xdr:colOff>
      <xdr:row>41</xdr:row>
      <xdr:rowOff>167217</xdr:rowOff>
    </xdr:to>
    <xdr:sp macro="" textlink="">
      <xdr:nvSpPr>
        <xdr:cNvPr id="408" name="円/楕円 407"/>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5944</xdr:rowOff>
    </xdr:from>
    <xdr:ext cx="762000" cy="259045"/>
    <xdr:sp macro="" textlink="">
      <xdr:nvSpPr>
        <xdr:cNvPr id="409" name="テキスト ボックス 408"/>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充当可能財源基準財政需要額</a:t>
          </a:r>
          <a:r>
            <a:rPr lang="ja-JP" altLang="en-US" sz="1100" b="0" i="0" baseline="0">
              <a:solidFill>
                <a:schemeClr val="dk1"/>
              </a:solidFill>
              <a:effectLst/>
              <a:latin typeface="+mn-lt"/>
              <a:ea typeface="+mn-ea"/>
              <a:cs typeface="+mn-cs"/>
            </a:rPr>
            <a:t>算</a:t>
          </a:r>
          <a:r>
            <a:rPr lang="ja-JP" altLang="ja-JP" sz="1100" b="0" i="0" baseline="0">
              <a:solidFill>
                <a:schemeClr val="dk1"/>
              </a:solidFill>
              <a:effectLst/>
              <a:latin typeface="+mn-lt"/>
              <a:ea typeface="+mn-ea"/>
              <a:cs typeface="+mn-cs"/>
            </a:rPr>
            <a:t>入見込額及び充当可能特定歳入は減少傾向にあるものの、地方債現在高及び公営企業債等繰入見込額等の将来負担額も減少しており、将来負担比率は昨年度より減少している。平成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年度地方債発行額は</a:t>
          </a:r>
          <a:r>
            <a:rPr lang="en-US" altLang="ja-JP" sz="1100" b="0" i="0" baseline="0">
              <a:solidFill>
                <a:schemeClr val="dk1"/>
              </a:solidFill>
              <a:effectLst/>
              <a:latin typeface="+mn-lt"/>
              <a:ea typeface="+mn-ea"/>
              <a:cs typeface="+mn-cs"/>
            </a:rPr>
            <a:t>16.6</a:t>
          </a:r>
          <a:r>
            <a:rPr lang="ja-JP" altLang="ja-JP" sz="1100" b="0" i="0" baseline="0">
              <a:solidFill>
                <a:schemeClr val="dk1"/>
              </a:solidFill>
              <a:effectLst/>
              <a:latin typeface="+mn-lt"/>
              <a:ea typeface="+mn-ea"/>
              <a:cs typeface="+mn-cs"/>
            </a:rPr>
            <a:t>億円、償還額は</a:t>
          </a:r>
          <a:r>
            <a:rPr lang="en-US" altLang="ja-JP" sz="1100" b="0" i="0" baseline="0">
              <a:solidFill>
                <a:schemeClr val="dk1"/>
              </a:solidFill>
              <a:effectLst/>
              <a:latin typeface="+mn-lt"/>
              <a:ea typeface="+mn-ea"/>
              <a:cs typeface="+mn-cs"/>
            </a:rPr>
            <a:t>18.2</a:t>
          </a:r>
          <a:r>
            <a:rPr lang="ja-JP" altLang="ja-JP" sz="1100" b="0" i="0" baseline="0">
              <a:solidFill>
                <a:schemeClr val="dk1"/>
              </a:solidFill>
              <a:effectLst/>
              <a:latin typeface="+mn-lt"/>
              <a:ea typeface="+mn-ea"/>
              <a:cs typeface="+mn-cs"/>
            </a:rPr>
            <a:t>億円であり、現在高は昨年度比で</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億円減少している。退職手当負担見込額については、昨年度比で</a:t>
          </a:r>
          <a:r>
            <a:rPr lang="en-US" altLang="ja-JP" sz="1100" b="0" i="0" baseline="0">
              <a:solidFill>
                <a:schemeClr val="dk1"/>
              </a:solidFill>
              <a:effectLst/>
              <a:latin typeface="+mn-lt"/>
              <a:ea typeface="+mn-ea"/>
              <a:cs typeface="+mn-cs"/>
            </a:rPr>
            <a:t>5,290</a:t>
          </a:r>
          <a:r>
            <a:rPr lang="ja-JP" altLang="ja-JP" sz="1100" b="0" i="0" baseline="0">
              <a:solidFill>
                <a:schemeClr val="dk1"/>
              </a:solidFill>
              <a:effectLst/>
              <a:latin typeface="+mn-lt"/>
              <a:ea typeface="+mn-ea"/>
              <a:cs typeface="+mn-cs"/>
            </a:rPr>
            <a:t>万円の減少となっている。今後も公債費等義務的経費の削減を中心に負担比率の減少を図り、財政の健全化に努める。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97599</xdr:rowOff>
    </xdr:from>
    <xdr:to>
      <xdr:col>24</xdr:col>
      <xdr:colOff>558800</xdr:colOff>
      <xdr:row>16</xdr:row>
      <xdr:rowOff>103632</xdr:rowOff>
    </xdr:to>
    <xdr:cxnSp macro="">
      <xdr:nvCxnSpPr>
        <xdr:cNvPr id="439" name="直線コネクタ 438"/>
        <xdr:cNvCxnSpPr/>
      </xdr:nvCxnSpPr>
      <xdr:spPr>
        <a:xfrm flipV="1">
          <a:off x="16179800" y="2840799"/>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0"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165894</xdr:rowOff>
    </xdr:from>
    <xdr:to>
      <xdr:col>23</xdr:col>
      <xdr:colOff>406400</xdr:colOff>
      <xdr:row>16</xdr:row>
      <xdr:rowOff>103632</xdr:rowOff>
    </xdr:to>
    <xdr:cxnSp macro="">
      <xdr:nvCxnSpPr>
        <xdr:cNvPr id="442" name="直線コネクタ 441"/>
        <xdr:cNvCxnSpPr/>
      </xdr:nvCxnSpPr>
      <xdr:spPr>
        <a:xfrm>
          <a:off x="15290800" y="2737644"/>
          <a:ext cx="8890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45593</xdr:rowOff>
    </xdr:from>
    <xdr:to>
      <xdr:col>23</xdr:col>
      <xdr:colOff>457200</xdr:colOff>
      <xdr:row>16</xdr:row>
      <xdr:rowOff>147193</xdr:rowOff>
    </xdr:to>
    <xdr:sp macro="" textlink="">
      <xdr:nvSpPr>
        <xdr:cNvPr id="443" name="フローチャート : 判断 442"/>
        <xdr:cNvSpPr/>
      </xdr:nvSpPr>
      <xdr:spPr>
        <a:xfrm>
          <a:off x="16129000" y="278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157370</xdr:rowOff>
    </xdr:from>
    <xdr:ext cx="736600" cy="259045"/>
    <xdr:sp macro="" textlink="">
      <xdr:nvSpPr>
        <xdr:cNvPr id="444" name="テキスト ボックス 443"/>
        <xdr:cNvSpPr txBox="1"/>
      </xdr:nvSpPr>
      <xdr:spPr>
        <a:xfrm>
          <a:off x="15798800" y="255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149003</xdr:rowOff>
    </xdr:from>
    <xdr:to>
      <xdr:col>22</xdr:col>
      <xdr:colOff>203200</xdr:colOff>
      <xdr:row>15</xdr:row>
      <xdr:rowOff>165894</xdr:rowOff>
    </xdr:to>
    <xdr:cxnSp macro="">
      <xdr:nvCxnSpPr>
        <xdr:cNvPr id="445" name="直線コネクタ 444"/>
        <xdr:cNvCxnSpPr/>
      </xdr:nvCxnSpPr>
      <xdr:spPr>
        <a:xfrm>
          <a:off x="14401800" y="272075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69120</xdr:rowOff>
    </xdr:from>
    <xdr:to>
      <xdr:col>22</xdr:col>
      <xdr:colOff>254000</xdr:colOff>
      <xdr:row>16</xdr:row>
      <xdr:rowOff>170720</xdr:rowOff>
    </xdr:to>
    <xdr:sp macro="" textlink="">
      <xdr:nvSpPr>
        <xdr:cNvPr id="446" name="フローチャート : 判断 445"/>
        <xdr:cNvSpPr/>
      </xdr:nvSpPr>
      <xdr:spPr>
        <a:xfrm>
          <a:off x="15240000" y="281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155497</xdr:rowOff>
    </xdr:from>
    <xdr:ext cx="762000" cy="259045"/>
    <xdr:sp macro="" textlink="">
      <xdr:nvSpPr>
        <xdr:cNvPr id="447" name="テキスト ボックス 446"/>
        <xdr:cNvSpPr txBox="1"/>
      </xdr:nvSpPr>
      <xdr:spPr>
        <a:xfrm>
          <a:off x="14909800" y="28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149003</xdr:rowOff>
    </xdr:from>
    <xdr:to>
      <xdr:col>21</xdr:col>
      <xdr:colOff>0</xdr:colOff>
      <xdr:row>16</xdr:row>
      <xdr:rowOff>80708</xdr:rowOff>
    </xdr:to>
    <xdr:cxnSp macro="">
      <xdr:nvCxnSpPr>
        <xdr:cNvPr id="448" name="直線コネクタ 447"/>
        <xdr:cNvCxnSpPr/>
      </xdr:nvCxnSpPr>
      <xdr:spPr>
        <a:xfrm flipV="1">
          <a:off x="13512800" y="2720753"/>
          <a:ext cx="889000" cy="10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125222</xdr:rowOff>
    </xdr:from>
    <xdr:to>
      <xdr:col>21</xdr:col>
      <xdr:colOff>50800</xdr:colOff>
      <xdr:row>17</xdr:row>
      <xdr:rowOff>55372</xdr:rowOff>
    </xdr:to>
    <xdr:sp macro="" textlink="">
      <xdr:nvSpPr>
        <xdr:cNvPr id="449" name="フローチャート : 判断 448"/>
        <xdr:cNvSpPr/>
      </xdr:nvSpPr>
      <xdr:spPr>
        <a:xfrm>
          <a:off x="14351000" y="286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40149</xdr:rowOff>
    </xdr:from>
    <xdr:ext cx="762000" cy="259045"/>
    <xdr:sp macro="" textlink="">
      <xdr:nvSpPr>
        <xdr:cNvPr id="450" name="テキスト ボックス 449"/>
        <xdr:cNvSpPr txBox="1"/>
      </xdr:nvSpPr>
      <xdr:spPr>
        <a:xfrm>
          <a:off x="14020800" y="295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26162</xdr:rowOff>
    </xdr:from>
    <xdr:to>
      <xdr:col>19</xdr:col>
      <xdr:colOff>533400</xdr:colOff>
      <xdr:row>17</xdr:row>
      <xdr:rowOff>127762</xdr:rowOff>
    </xdr:to>
    <xdr:sp macro="" textlink="">
      <xdr:nvSpPr>
        <xdr:cNvPr id="451" name="フローチャート : 判断 450"/>
        <xdr:cNvSpPr/>
      </xdr:nvSpPr>
      <xdr:spPr>
        <a:xfrm>
          <a:off x="13462000" y="294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112539</xdr:rowOff>
    </xdr:from>
    <xdr:ext cx="762000" cy="259045"/>
    <xdr:sp macro="" textlink="">
      <xdr:nvSpPr>
        <xdr:cNvPr id="452" name="テキスト ボックス 451"/>
        <xdr:cNvSpPr txBox="1"/>
      </xdr:nvSpPr>
      <xdr:spPr>
        <a:xfrm>
          <a:off x="13131800" y="302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46799</xdr:rowOff>
    </xdr:from>
    <xdr:to>
      <xdr:col>24</xdr:col>
      <xdr:colOff>609600</xdr:colOff>
      <xdr:row>16</xdr:row>
      <xdr:rowOff>148399</xdr:rowOff>
    </xdr:to>
    <xdr:sp macro="" textlink="">
      <xdr:nvSpPr>
        <xdr:cNvPr id="458" name="円/楕円 457"/>
        <xdr:cNvSpPr/>
      </xdr:nvSpPr>
      <xdr:spPr>
        <a:xfrm>
          <a:off x="16967200" y="27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63326</xdr:rowOff>
    </xdr:from>
    <xdr:ext cx="762000" cy="259045"/>
    <xdr:sp macro="" textlink="">
      <xdr:nvSpPr>
        <xdr:cNvPr id="459" name="将来負担の状況該当値テキスト"/>
        <xdr:cNvSpPr txBox="1"/>
      </xdr:nvSpPr>
      <xdr:spPr>
        <a:xfrm>
          <a:off x="17106900" y="263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52832</xdr:rowOff>
    </xdr:from>
    <xdr:to>
      <xdr:col>23</xdr:col>
      <xdr:colOff>457200</xdr:colOff>
      <xdr:row>16</xdr:row>
      <xdr:rowOff>154432</xdr:rowOff>
    </xdr:to>
    <xdr:sp macro="" textlink="">
      <xdr:nvSpPr>
        <xdr:cNvPr id="460" name="円/楕円 459"/>
        <xdr:cNvSpPr/>
      </xdr:nvSpPr>
      <xdr:spPr>
        <a:xfrm>
          <a:off x="16129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139209</xdr:rowOff>
    </xdr:from>
    <xdr:ext cx="736600" cy="259045"/>
    <xdr:sp macro="" textlink="">
      <xdr:nvSpPr>
        <xdr:cNvPr id="461" name="テキスト ボックス 460"/>
        <xdr:cNvSpPr txBox="1"/>
      </xdr:nvSpPr>
      <xdr:spPr>
        <a:xfrm>
          <a:off x="15798800" y="2882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115094</xdr:rowOff>
    </xdr:from>
    <xdr:to>
      <xdr:col>22</xdr:col>
      <xdr:colOff>254000</xdr:colOff>
      <xdr:row>16</xdr:row>
      <xdr:rowOff>45244</xdr:rowOff>
    </xdr:to>
    <xdr:sp macro="" textlink="">
      <xdr:nvSpPr>
        <xdr:cNvPr id="462" name="円/楕円 461"/>
        <xdr:cNvSpPr/>
      </xdr:nvSpPr>
      <xdr:spPr>
        <a:xfrm>
          <a:off x="15240000" y="268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55421</xdr:rowOff>
    </xdr:from>
    <xdr:ext cx="762000" cy="259045"/>
    <xdr:sp macro="" textlink="">
      <xdr:nvSpPr>
        <xdr:cNvPr id="463" name="テキスト ボックス 462"/>
        <xdr:cNvSpPr txBox="1"/>
      </xdr:nvSpPr>
      <xdr:spPr>
        <a:xfrm>
          <a:off x="14909800" y="245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98203</xdr:rowOff>
    </xdr:from>
    <xdr:to>
      <xdr:col>21</xdr:col>
      <xdr:colOff>50800</xdr:colOff>
      <xdr:row>16</xdr:row>
      <xdr:rowOff>28353</xdr:rowOff>
    </xdr:to>
    <xdr:sp macro="" textlink="">
      <xdr:nvSpPr>
        <xdr:cNvPr id="464" name="円/楕円 463"/>
        <xdr:cNvSpPr/>
      </xdr:nvSpPr>
      <xdr:spPr>
        <a:xfrm>
          <a:off x="14351000" y="266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38530</xdr:rowOff>
    </xdr:from>
    <xdr:ext cx="762000" cy="259045"/>
    <xdr:sp macro="" textlink="">
      <xdr:nvSpPr>
        <xdr:cNvPr id="465" name="テキスト ボックス 464"/>
        <xdr:cNvSpPr txBox="1"/>
      </xdr:nvSpPr>
      <xdr:spPr>
        <a:xfrm>
          <a:off x="14020800" y="243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29908</xdr:rowOff>
    </xdr:from>
    <xdr:to>
      <xdr:col>19</xdr:col>
      <xdr:colOff>533400</xdr:colOff>
      <xdr:row>16</xdr:row>
      <xdr:rowOff>131508</xdr:rowOff>
    </xdr:to>
    <xdr:sp macro="" textlink="">
      <xdr:nvSpPr>
        <xdr:cNvPr id="466" name="円/楕円 465"/>
        <xdr:cNvSpPr/>
      </xdr:nvSpPr>
      <xdr:spPr>
        <a:xfrm>
          <a:off x="13462000" y="277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141685</xdr:rowOff>
    </xdr:from>
    <xdr:ext cx="762000" cy="259045"/>
    <xdr:sp macro="" textlink="">
      <xdr:nvSpPr>
        <xdr:cNvPr id="467" name="テキスト ボックス 466"/>
        <xdr:cNvSpPr txBox="1"/>
      </xdr:nvSpPr>
      <xdr:spPr>
        <a:xfrm>
          <a:off x="13131800" y="254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50,446
49,897
121.74
21,628,533
20,295,831
624,383
10,847,927
15,606,141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前年と比較し減少している。その要因として、平成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年人事院勧告等に基づき給料・手当・共済費は増となったものの、退職者数減による退職手当の減が主なものと考える。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しかしながら、平成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年度までは減少傾向にある定年退職者数が、以降数年は増加に転じるうえ、年金の支給開始年齢が平成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年度以降段階的に</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歳へと引き上げられていることに伴い、雇用を希望する定年退職者を雇用しなければならないことから、今後は人件費の増加が見込まれる。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今後とも、人件費抑制に向け定員管理をはじめとして多角的に検討することが必要である。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143002</xdr:rowOff>
    </xdr:to>
    <xdr:cxnSp macro="">
      <xdr:nvCxnSpPr>
        <xdr:cNvPr id="64" name="直線コネクタ 63"/>
        <xdr:cNvCxnSpPr/>
      </xdr:nvCxnSpPr>
      <xdr:spPr>
        <a:xfrm flipV="1">
          <a:off x="3987800" y="63677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133858</xdr:rowOff>
    </xdr:from>
    <xdr:to>
      <xdr:col>5</xdr:col>
      <xdr:colOff>549275</xdr:colOff>
      <xdr:row>37</xdr:row>
      <xdr:rowOff>143002</xdr:rowOff>
    </xdr:to>
    <xdr:cxnSp macro="">
      <xdr:nvCxnSpPr>
        <xdr:cNvPr id="67" name="直線コネクタ 66"/>
        <xdr:cNvCxnSpPr/>
      </xdr:nvCxnSpPr>
      <xdr:spPr>
        <a:xfrm>
          <a:off x="3098800" y="64775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8" name="フローチャート :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9" name="テキスト ボックス 68"/>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133858</xdr:rowOff>
    </xdr:from>
    <xdr:to>
      <xdr:col>4</xdr:col>
      <xdr:colOff>346075</xdr:colOff>
      <xdr:row>38</xdr:row>
      <xdr:rowOff>62992</xdr:rowOff>
    </xdr:to>
    <xdr:cxnSp macro="">
      <xdr:nvCxnSpPr>
        <xdr:cNvPr id="70" name="直線コネクタ 69"/>
        <xdr:cNvCxnSpPr/>
      </xdr:nvCxnSpPr>
      <xdr:spPr>
        <a:xfrm flipV="1">
          <a:off x="2209800" y="64775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71" name="フローチャート :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170434</xdr:rowOff>
    </xdr:from>
    <xdr:to>
      <xdr:col>3</xdr:col>
      <xdr:colOff>142875</xdr:colOff>
      <xdr:row>38</xdr:row>
      <xdr:rowOff>62992</xdr:rowOff>
    </xdr:to>
    <xdr:cxnSp macro="">
      <xdr:nvCxnSpPr>
        <xdr:cNvPr id="73" name="直線コネクタ 72"/>
        <xdr:cNvCxnSpPr/>
      </xdr:nvCxnSpPr>
      <xdr:spPr>
        <a:xfrm>
          <a:off x="1320800" y="6514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92202</xdr:rowOff>
    </xdr:from>
    <xdr:to>
      <xdr:col>3</xdr:col>
      <xdr:colOff>193675</xdr:colOff>
      <xdr:row>38</xdr:row>
      <xdr:rowOff>22352</xdr:rowOff>
    </xdr:to>
    <xdr:sp macro="" textlink="">
      <xdr:nvSpPr>
        <xdr:cNvPr id="74" name="フローチャート : 判断 73"/>
        <xdr:cNvSpPr/>
      </xdr:nvSpPr>
      <xdr:spPr>
        <a:xfrm>
          <a:off x="2159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32529</xdr:rowOff>
    </xdr:from>
    <xdr:ext cx="762000" cy="259045"/>
    <xdr:sp macro="" textlink="">
      <xdr:nvSpPr>
        <xdr:cNvPr id="75" name="テキスト ボックス 74"/>
        <xdr:cNvSpPr txBox="1"/>
      </xdr:nvSpPr>
      <xdr:spPr>
        <a:xfrm>
          <a:off x="1828800" y="620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76" name="フローチャート : 判断 75"/>
        <xdr:cNvSpPr/>
      </xdr:nvSpPr>
      <xdr:spPr>
        <a:xfrm>
          <a:off x="1270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77" name="テキスト ボックス 76"/>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83" name="円/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5" name="円/楕円 84"/>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6" name="テキスト ボックス 85"/>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83058</xdr:rowOff>
    </xdr:from>
    <xdr:to>
      <xdr:col>4</xdr:col>
      <xdr:colOff>396875</xdr:colOff>
      <xdr:row>38</xdr:row>
      <xdr:rowOff>13208</xdr:rowOff>
    </xdr:to>
    <xdr:sp macro="" textlink="">
      <xdr:nvSpPr>
        <xdr:cNvPr id="87" name="円/楕円 86"/>
        <xdr:cNvSpPr/>
      </xdr:nvSpPr>
      <xdr:spPr>
        <a:xfrm>
          <a:off x="3048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169435</xdr:rowOff>
    </xdr:from>
    <xdr:ext cx="762000" cy="259045"/>
    <xdr:sp macro="" textlink="">
      <xdr:nvSpPr>
        <xdr:cNvPr id="88" name="テキスト ボックス 87"/>
        <xdr:cNvSpPr txBox="1"/>
      </xdr:nvSpPr>
      <xdr:spPr>
        <a:xfrm>
          <a:off x="2717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12192</xdr:rowOff>
    </xdr:from>
    <xdr:to>
      <xdr:col>3</xdr:col>
      <xdr:colOff>193675</xdr:colOff>
      <xdr:row>38</xdr:row>
      <xdr:rowOff>113792</xdr:rowOff>
    </xdr:to>
    <xdr:sp macro="" textlink="">
      <xdr:nvSpPr>
        <xdr:cNvPr id="89" name="円/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119634</xdr:rowOff>
    </xdr:from>
    <xdr:to>
      <xdr:col>1</xdr:col>
      <xdr:colOff>676275</xdr:colOff>
      <xdr:row>38</xdr:row>
      <xdr:rowOff>49785</xdr:rowOff>
    </xdr:to>
    <xdr:sp macro="" textlink="">
      <xdr:nvSpPr>
        <xdr:cNvPr id="91" name="円/楕円 90"/>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59961</xdr:rowOff>
    </xdr:from>
    <xdr:ext cx="762000" cy="259045"/>
    <xdr:sp macro="" textlink="">
      <xdr:nvSpPr>
        <xdr:cNvPr id="92" name="テキスト ボックス 91"/>
        <xdr:cNvSpPr txBox="1"/>
      </xdr:nvSpPr>
      <xdr:spPr>
        <a:xfrm>
          <a:off x="939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商業活性化対策事業及びまちづくり事業に伴う委託料等の増により、物件費総額の伸びはあったものの、構成比としては昨年度より比率が減少している。</a:t>
          </a:r>
          <a:endParaRPr lang="ja-JP" altLang="ja-JP" sz="1400">
            <a:effectLst/>
          </a:endParaRPr>
        </a:p>
        <a:p>
          <a:pPr rtl="0"/>
          <a:r>
            <a:rPr lang="ja-JP" altLang="ja-JP" sz="1100" b="0" i="0" baseline="0">
              <a:solidFill>
                <a:schemeClr val="dk1"/>
              </a:solidFill>
              <a:effectLst/>
              <a:latin typeface="+mn-lt"/>
              <a:ea typeface="+mn-ea"/>
              <a:cs typeface="+mn-cs"/>
            </a:rPr>
            <a:t>　物件費の割合は平均より高い水準になる中、当市における事務事業評価により、事業の見直しを図る中で物件費の圧縮に努める。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146050</xdr:rowOff>
    </xdr:from>
    <xdr:to>
      <xdr:col>24</xdr:col>
      <xdr:colOff>31750</xdr:colOff>
      <xdr:row>18</xdr:row>
      <xdr:rowOff>18143</xdr:rowOff>
    </xdr:to>
    <xdr:cxnSp macro="">
      <xdr:nvCxnSpPr>
        <xdr:cNvPr id="127" name="直線コネクタ 126"/>
        <xdr:cNvCxnSpPr/>
      </xdr:nvCxnSpPr>
      <xdr:spPr>
        <a:xfrm flipV="1">
          <a:off x="15671800" y="3060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135164</xdr:rowOff>
    </xdr:from>
    <xdr:to>
      <xdr:col>22</xdr:col>
      <xdr:colOff>565150</xdr:colOff>
      <xdr:row>18</xdr:row>
      <xdr:rowOff>18143</xdr:rowOff>
    </xdr:to>
    <xdr:cxnSp macro="">
      <xdr:nvCxnSpPr>
        <xdr:cNvPr id="130" name="直線コネクタ 129"/>
        <xdr:cNvCxnSpPr/>
      </xdr:nvCxnSpPr>
      <xdr:spPr>
        <a:xfrm>
          <a:off x="14782800" y="3049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122464</xdr:rowOff>
    </xdr:from>
    <xdr:to>
      <xdr:col>22</xdr:col>
      <xdr:colOff>615950</xdr:colOff>
      <xdr:row>16</xdr:row>
      <xdr:rowOff>52614</xdr:rowOff>
    </xdr:to>
    <xdr:sp macro="" textlink="">
      <xdr:nvSpPr>
        <xdr:cNvPr id="131" name="フローチャート : 判断 130"/>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32" name="テキスト ボックス 131"/>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113393</xdr:rowOff>
    </xdr:from>
    <xdr:to>
      <xdr:col>21</xdr:col>
      <xdr:colOff>361950</xdr:colOff>
      <xdr:row>17</xdr:row>
      <xdr:rowOff>135164</xdr:rowOff>
    </xdr:to>
    <xdr:cxnSp macro="">
      <xdr:nvCxnSpPr>
        <xdr:cNvPr id="133" name="直線コネクタ 132"/>
        <xdr:cNvCxnSpPr/>
      </xdr:nvCxnSpPr>
      <xdr:spPr>
        <a:xfrm>
          <a:off x="13893800" y="3028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89807</xdr:rowOff>
    </xdr:from>
    <xdr:to>
      <xdr:col>21</xdr:col>
      <xdr:colOff>412750</xdr:colOff>
      <xdr:row>16</xdr:row>
      <xdr:rowOff>19957</xdr:rowOff>
    </xdr:to>
    <xdr:sp macro="" textlink="">
      <xdr:nvSpPr>
        <xdr:cNvPr id="134" name="フローチャート : 判断 133"/>
        <xdr:cNvSpPr/>
      </xdr:nvSpPr>
      <xdr:spPr>
        <a:xfrm>
          <a:off x="14732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30134</xdr:rowOff>
    </xdr:from>
    <xdr:ext cx="762000" cy="259045"/>
    <xdr:sp macro="" textlink="">
      <xdr:nvSpPr>
        <xdr:cNvPr id="135" name="テキスト ボックス 134"/>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91621</xdr:rowOff>
    </xdr:from>
    <xdr:to>
      <xdr:col>20</xdr:col>
      <xdr:colOff>158750</xdr:colOff>
      <xdr:row>17</xdr:row>
      <xdr:rowOff>113393</xdr:rowOff>
    </xdr:to>
    <xdr:cxnSp macro="">
      <xdr:nvCxnSpPr>
        <xdr:cNvPr id="136" name="直線コネクタ 135"/>
        <xdr:cNvCxnSpPr/>
      </xdr:nvCxnSpPr>
      <xdr:spPr>
        <a:xfrm>
          <a:off x="13004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39" name="フローチャート : 判断 138"/>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0" name="テキスト ボックス 139"/>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95250</xdr:rowOff>
    </xdr:from>
    <xdr:to>
      <xdr:col>24</xdr:col>
      <xdr:colOff>82550</xdr:colOff>
      <xdr:row>18</xdr:row>
      <xdr:rowOff>25400</xdr:rowOff>
    </xdr:to>
    <xdr:sp macro="" textlink="">
      <xdr:nvSpPr>
        <xdr:cNvPr id="146" name="円/楕円 145"/>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67327</xdr:rowOff>
    </xdr:from>
    <xdr:ext cx="762000" cy="259045"/>
    <xdr:sp macro="" textlink="">
      <xdr:nvSpPr>
        <xdr:cNvPr id="147" name="物件費該当値テキスト"/>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138793</xdr:rowOff>
    </xdr:from>
    <xdr:to>
      <xdr:col>22</xdr:col>
      <xdr:colOff>615950</xdr:colOff>
      <xdr:row>18</xdr:row>
      <xdr:rowOff>68943</xdr:rowOff>
    </xdr:to>
    <xdr:sp macro="" textlink="">
      <xdr:nvSpPr>
        <xdr:cNvPr id="148" name="円/楕円 147"/>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49" name="テキスト ボックス 148"/>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0" name="円/楕円 149"/>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1" name="テキスト ボックス 150"/>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62593</xdr:rowOff>
    </xdr:from>
    <xdr:to>
      <xdr:col>20</xdr:col>
      <xdr:colOff>209550</xdr:colOff>
      <xdr:row>17</xdr:row>
      <xdr:rowOff>164193</xdr:rowOff>
    </xdr:to>
    <xdr:sp macro="" textlink="">
      <xdr:nvSpPr>
        <xdr:cNvPr id="152" name="円/楕円 151"/>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148970</xdr:rowOff>
    </xdr:from>
    <xdr:ext cx="762000" cy="259045"/>
    <xdr:sp macro="" textlink="">
      <xdr:nvSpPr>
        <xdr:cNvPr id="153" name="テキスト ボックス 152"/>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40821</xdr:rowOff>
    </xdr:from>
    <xdr:to>
      <xdr:col>19</xdr:col>
      <xdr:colOff>6350</xdr:colOff>
      <xdr:row>17</xdr:row>
      <xdr:rowOff>142421</xdr:rowOff>
    </xdr:to>
    <xdr:sp macro="" textlink="">
      <xdr:nvSpPr>
        <xdr:cNvPr id="154" name="円/楕円 153"/>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127198</xdr:rowOff>
    </xdr:from>
    <xdr:ext cx="762000" cy="259045"/>
    <xdr:sp macro="" textlink="">
      <xdr:nvSpPr>
        <xdr:cNvPr id="155" name="テキスト ボックス 154"/>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生活保護扶助事業及び、児童福祉関係が増加傾向に</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扶助費の総額についても前年比増</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なっており、昨年度より比率が上昇している。今後も介護給付費などの扶助費については減少する要素が少ないことや、少子高齢化の進展、経済を取り巻く環境などの社会情勢を踏まえると、引き続き厳しい扶助費の増加が見込ま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34472</xdr:rowOff>
    </xdr:to>
    <xdr:cxnSp macro="">
      <xdr:nvCxnSpPr>
        <xdr:cNvPr id="190" name="直線コネクタ 189"/>
        <xdr:cNvCxnSpPr/>
      </xdr:nvCxnSpPr>
      <xdr:spPr>
        <a:xfrm>
          <a:off x="3987800" y="95812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151493</xdr:rowOff>
    </xdr:to>
    <xdr:cxnSp macro="">
      <xdr:nvCxnSpPr>
        <xdr:cNvPr id="193" name="直線コネクタ 192"/>
        <xdr:cNvCxnSpPr/>
      </xdr:nvCxnSpPr>
      <xdr:spPr>
        <a:xfrm>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70757</xdr:rowOff>
    </xdr:from>
    <xdr:to>
      <xdr:col>5</xdr:col>
      <xdr:colOff>600075</xdr:colOff>
      <xdr:row>57</xdr:row>
      <xdr:rowOff>907</xdr:rowOff>
    </xdr:to>
    <xdr:sp macro="" textlink="">
      <xdr:nvSpPr>
        <xdr:cNvPr id="194" name="フローチャート : 判断 193"/>
        <xdr:cNvSpPr/>
      </xdr:nvSpPr>
      <xdr:spPr>
        <a:xfrm>
          <a:off x="3937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195" name="テキスト ボックス 194"/>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56</xdr:row>
      <xdr:rowOff>1815</xdr:rowOff>
    </xdr:to>
    <xdr:cxnSp macro="">
      <xdr:nvCxnSpPr>
        <xdr:cNvPr id="196" name="直線コネクタ 195"/>
        <xdr:cNvCxnSpPr/>
      </xdr:nvCxnSpPr>
      <xdr:spPr>
        <a:xfrm flipV="1">
          <a:off x="2209800" y="9515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48985</xdr:rowOff>
    </xdr:from>
    <xdr:to>
      <xdr:col>4</xdr:col>
      <xdr:colOff>396875</xdr:colOff>
      <xdr:row>56</xdr:row>
      <xdr:rowOff>150585</xdr:rowOff>
    </xdr:to>
    <xdr:sp macro="" textlink="">
      <xdr:nvSpPr>
        <xdr:cNvPr id="197" name="フローチャート : 判断 196"/>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135362</xdr:rowOff>
    </xdr:from>
    <xdr:ext cx="762000" cy="259045"/>
    <xdr:sp macro="" textlink="">
      <xdr:nvSpPr>
        <xdr:cNvPr id="198" name="テキスト ボックス 197"/>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162378</xdr:rowOff>
    </xdr:from>
    <xdr:to>
      <xdr:col>3</xdr:col>
      <xdr:colOff>142875</xdr:colOff>
      <xdr:row>56</xdr:row>
      <xdr:rowOff>1815</xdr:rowOff>
    </xdr:to>
    <xdr:cxnSp macro="">
      <xdr:nvCxnSpPr>
        <xdr:cNvPr id="199" name="直線コネクタ 198"/>
        <xdr:cNvCxnSpPr/>
      </xdr:nvCxnSpPr>
      <xdr:spPr>
        <a:xfrm>
          <a:off x="1320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155122</xdr:rowOff>
    </xdr:from>
    <xdr:to>
      <xdr:col>1</xdr:col>
      <xdr:colOff>676275</xdr:colOff>
      <xdr:row>56</xdr:row>
      <xdr:rowOff>85272</xdr:rowOff>
    </xdr:to>
    <xdr:sp macro="" textlink="">
      <xdr:nvSpPr>
        <xdr:cNvPr id="202" name="フローチャート : 判断 201"/>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70049</xdr:rowOff>
    </xdr:from>
    <xdr:ext cx="762000" cy="259045"/>
    <xdr:sp macro="" textlink="">
      <xdr:nvSpPr>
        <xdr:cNvPr id="203" name="テキスト ボックス 202"/>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09" name="円/楕円 208"/>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0"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212" name="テキスト ボックス 211"/>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122465</xdr:rowOff>
    </xdr:from>
    <xdr:to>
      <xdr:col>3</xdr:col>
      <xdr:colOff>193675</xdr:colOff>
      <xdr:row>56</xdr:row>
      <xdr:rowOff>52615</xdr:rowOff>
    </xdr:to>
    <xdr:sp macro="" textlink="">
      <xdr:nvSpPr>
        <xdr:cNvPr id="215" name="円/楕円 214"/>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62792</xdr:rowOff>
    </xdr:from>
    <xdr:ext cx="762000" cy="259045"/>
    <xdr:sp macro="" textlink="">
      <xdr:nvSpPr>
        <xdr:cNvPr id="216" name="テキスト ボックス 215"/>
        <xdr:cNvSpPr txBox="1"/>
      </xdr:nvSpPr>
      <xdr:spPr>
        <a:xfrm>
          <a:off x="1828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111578</xdr:rowOff>
    </xdr:from>
    <xdr:to>
      <xdr:col>1</xdr:col>
      <xdr:colOff>676275</xdr:colOff>
      <xdr:row>56</xdr:row>
      <xdr:rowOff>41728</xdr:rowOff>
    </xdr:to>
    <xdr:sp macro="" textlink="">
      <xdr:nvSpPr>
        <xdr:cNvPr id="217" name="円/楕円 216"/>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51905</xdr:rowOff>
    </xdr:from>
    <xdr:ext cx="762000" cy="259045"/>
    <xdr:sp macro="" textlink="">
      <xdr:nvSpPr>
        <xdr:cNvPr id="218" name="テキスト ボックス 217"/>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前年に比べ比率が増加したが、、水道事業会計負担金や定住促進のための補助金、各種基金への積立金、国保・後期高齢・介護の各特会への繰出しなど</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増加が要因である。高齢化社会の進展を考えると今後も社会保障関係の繰出金の増加が見込まれることから、その他の経費について、事務事業評価による見直しなどを通じ全体としての経費削減に努める。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96520</xdr:rowOff>
    </xdr:from>
    <xdr:to>
      <xdr:col>24</xdr:col>
      <xdr:colOff>31750</xdr:colOff>
      <xdr:row>56</xdr:row>
      <xdr:rowOff>157480</xdr:rowOff>
    </xdr:to>
    <xdr:cxnSp macro="">
      <xdr:nvCxnSpPr>
        <xdr:cNvPr id="251" name="直線コネクタ 250"/>
        <xdr:cNvCxnSpPr/>
      </xdr:nvCxnSpPr>
      <xdr:spPr>
        <a:xfrm>
          <a:off x="15671800" y="9697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157480</xdr:rowOff>
    </xdr:to>
    <xdr:cxnSp macro="">
      <xdr:nvCxnSpPr>
        <xdr:cNvPr id="254" name="直線コネクタ 253"/>
        <xdr:cNvCxnSpPr/>
      </xdr:nvCxnSpPr>
      <xdr:spPr>
        <a:xfrm flipV="1">
          <a:off x="14782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5" name="フローチャート :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157480</xdr:rowOff>
    </xdr:to>
    <xdr:cxnSp macro="">
      <xdr:nvCxnSpPr>
        <xdr:cNvPr id="257" name="直線コネクタ 256"/>
        <xdr:cNvCxnSpPr/>
      </xdr:nvCxnSpPr>
      <xdr:spPr>
        <a:xfrm>
          <a:off x="13893800" y="968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96520</xdr:rowOff>
    </xdr:to>
    <xdr:cxnSp macro="">
      <xdr:nvCxnSpPr>
        <xdr:cNvPr id="260" name="直線コネクタ 259"/>
        <xdr:cNvCxnSpPr/>
      </xdr:nvCxnSpPr>
      <xdr:spPr>
        <a:xfrm flipV="1">
          <a:off x="13004800" y="9682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3810</xdr:rowOff>
    </xdr:from>
    <xdr:to>
      <xdr:col>20</xdr:col>
      <xdr:colOff>209550</xdr:colOff>
      <xdr:row>57</xdr:row>
      <xdr:rowOff>105410</xdr:rowOff>
    </xdr:to>
    <xdr:sp macro="" textlink="">
      <xdr:nvSpPr>
        <xdr:cNvPr id="261" name="フローチャート : 判断 260"/>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62" name="テキスト ボックス 261"/>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3810</xdr:rowOff>
    </xdr:from>
    <xdr:to>
      <xdr:col>19</xdr:col>
      <xdr:colOff>6350</xdr:colOff>
      <xdr:row>57</xdr:row>
      <xdr:rowOff>105410</xdr:rowOff>
    </xdr:to>
    <xdr:sp macro="" textlink="">
      <xdr:nvSpPr>
        <xdr:cNvPr id="263" name="フローチャート : 判断 262"/>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90187</xdr:rowOff>
    </xdr:from>
    <xdr:ext cx="762000" cy="259045"/>
    <xdr:sp macro="" textlink="">
      <xdr:nvSpPr>
        <xdr:cNvPr id="264" name="テキスト ボックス 263"/>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45720</xdr:rowOff>
    </xdr:from>
    <xdr:to>
      <xdr:col>22</xdr:col>
      <xdr:colOff>615950</xdr:colOff>
      <xdr:row>56</xdr:row>
      <xdr:rowOff>147320</xdr:rowOff>
    </xdr:to>
    <xdr:sp macro="" textlink="">
      <xdr:nvSpPr>
        <xdr:cNvPr id="272" name="円/楕円 271"/>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157497</xdr:rowOff>
    </xdr:from>
    <xdr:ext cx="736600" cy="259045"/>
    <xdr:sp macro="" textlink="">
      <xdr:nvSpPr>
        <xdr:cNvPr id="273" name="テキスト ボックス 272"/>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4" name="円/楕円 273"/>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5" name="テキスト ボックス 274"/>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8" name="円/楕円 277"/>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9" name="テキスト ボックス 278"/>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年は横ばいで推移しており、現状、類似団体平均を下回っている。当市における事務事業評価を通し、事業の統廃合や事業内容の見直しを図る中で、今後も補助費等の圧縮に努める。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26416</xdr:rowOff>
    </xdr:to>
    <xdr:cxnSp macro="">
      <xdr:nvCxnSpPr>
        <xdr:cNvPr id="309" name="直線コネクタ 308"/>
        <xdr:cNvCxnSpPr/>
      </xdr:nvCxnSpPr>
      <xdr:spPr>
        <a:xfrm flipV="1">
          <a:off x="15671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26416</xdr:rowOff>
    </xdr:to>
    <xdr:cxnSp macro="">
      <xdr:nvCxnSpPr>
        <xdr:cNvPr id="312" name="直線コネクタ 311"/>
        <xdr:cNvCxnSpPr/>
      </xdr:nvCxnSpPr>
      <xdr:spPr>
        <a:xfrm>
          <a:off x="14782800" y="61940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39624</xdr:rowOff>
    </xdr:from>
    <xdr:to>
      <xdr:col>22</xdr:col>
      <xdr:colOff>615950</xdr:colOff>
      <xdr:row>36</xdr:row>
      <xdr:rowOff>141224</xdr:rowOff>
    </xdr:to>
    <xdr:sp macro="" textlink="">
      <xdr:nvSpPr>
        <xdr:cNvPr id="313" name="フローチャート : 判断 312"/>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126001</xdr:rowOff>
    </xdr:from>
    <xdr:ext cx="736600" cy="259045"/>
    <xdr:sp macro="" textlink="">
      <xdr:nvSpPr>
        <xdr:cNvPr id="314" name="テキスト ボックス 313"/>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xdr:rowOff>
    </xdr:from>
    <xdr:to>
      <xdr:col>21</xdr:col>
      <xdr:colOff>361950</xdr:colOff>
      <xdr:row>36</xdr:row>
      <xdr:rowOff>21844</xdr:rowOff>
    </xdr:to>
    <xdr:cxnSp macro="">
      <xdr:nvCxnSpPr>
        <xdr:cNvPr id="315" name="直線コネクタ 314"/>
        <xdr:cNvCxnSpPr/>
      </xdr:nvCxnSpPr>
      <xdr:spPr>
        <a:xfrm>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6" name="フローチャート : 判断 315"/>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17" name="テキスト ボックス 316"/>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3556</xdr:rowOff>
    </xdr:to>
    <xdr:cxnSp macro="">
      <xdr:nvCxnSpPr>
        <xdr:cNvPr id="318" name="直線コネクタ 317"/>
        <xdr:cNvCxnSpPr/>
      </xdr:nvCxnSpPr>
      <xdr:spPr>
        <a:xfrm>
          <a:off x="13004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39624</xdr:rowOff>
    </xdr:from>
    <xdr:to>
      <xdr:col>20</xdr:col>
      <xdr:colOff>209550</xdr:colOff>
      <xdr:row>36</xdr:row>
      <xdr:rowOff>141224</xdr:rowOff>
    </xdr:to>
    <xdr:sp macro="" textlink="">
      <xdr:nvSpPr>
        <xdr:cNvPr id="319" name="フローチャート : 判断 318"/>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126001</xdr:rowOff>
    </xdr:from>
    <xdr:ext cx="762000" cy="259045"/>
    <xdr:sp macro="" textlink="">
      <xdr:nvSpPr>
        <xdr:cNvPr id="320" name="テキスト ボックス 319"/>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8" name="円/楕円 327"/>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9"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30" name="円/楕円 329"/>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31" name="テキスト ボックス 330"/>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2" name="円/楕円 33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3" name="テキスト ボックス 33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4" name="円/楕円 333"/>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64533</xdr:rowOff>
    </xdr:from>
    <xdr:ext cx="762000" cy="259045"/>
    <xdr:sp macro="" textlink="">
      <xdr:nvSpPr>
        <xdr:cNvPr id="335" name="テキスト ボックス 334"/>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124206</xdr:rowOff>
    </xdr:from>
    <xdr:to>
      <xdr:col>19</xdr:col>
      <xdr:colOff>6350</xdr:colOff>
      <xdr:row>36</xdr:row>
      <xdr:rowOff>54356</xdr:rowOff>
    </xdr:to>
    <xdr:sp macro="" textlink="">
      <xdr:nvSpPr>
        <xdr:cNvPr id="336" name="円/楕円 335"/>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64533</xdr:rowOff>
    </xdr:from>
    <xdr:ext cx="762000" cy="259045"/>
    <xdr:sp macro="" textlink="">
      <xdr:nvSpPr>
        <xdr:cNvPr id="337" name="テキスト ボックス 336"/>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過去に行われた大規模事業にかかる起債の償還により、類似団体平均より下回り、比率も低下してきている。これは起債の発行について、中期財政計画に基づき計画的に行うことにより、起債抑制が図られ、結果的に公債費の削減につながったものと考えられる。今後も引き続き同様の取り組みを進め、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69850</xdr:rowOff>
    </xdr:to>
    <xdr:cxnSp macro="">
      <xdr:nvCxnSpPr>
        <xdr:cNvPr id="370" name="直線コネクタ 369"/>
        <xdr:cNvCxnSpPr/>
      </xdr:nvCxnSpPr>
      <xdr:spPr>
        <a:xfrm flipV="1">
          <a:off x="3987800" y="12860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69850</xdr:rowOff>
    </xdr:from>
    <xdr:to>
      <xdr:col>5</xdr:col>
      <xdr:colOff>549275</xdr:colOff>
      <xdr:row>75</xdr:row>
      <xdr:rowOff>85090</xdr:rowOff>
    </xdr:to>
    <xdr:cxnSp macro="">
      <xdr:nvCxnSpPr>
        <xdr:cNvPr id="373" name="直線コネクタ 372"/>
        <xdr:cNvCxnSpPr/>
      </xdr:nvCxnSpPr>
      <xdr:spPr>
        <a:xfrm flipV="1">
          <a:off x="3098800" y="12928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0</xdr:rowOff>
    </xdr:from>
    <xdr:to>
      <xdr:col>5</xdr:col>
      <xdr:colOff>600075</xdr:colOff>
      <xdr:row>76</xdr:row>
      <xdr:rowOff>101600</xdr:rowOff>
    </xdr:to>
    <xdr:sp macro="" textlink="">
      <xdr:nvSpPr>
        <xdr:cNvPr id="374" name="フローチャート : 判断 373"/>
        <xdr:cNvSpPr/>
      </xdr:nvSpPr>
      <xdr:spPr>
        <a:xfrm>
          <a:off x="3937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86377</xdr:rowOff>
    </xdr:from>
    <xdr:ext cx="736600" cy="259045"/>
    <xdr:sp macro="" textlink="">
      <xdr:nvSpPr>
        <xdr:cNvPr id="375" name="テキスト ボックス 374"/>
        <xdr:cNvSpPr txBox="1"/>
      </xdr:nvSpPr>
      <xdr:spPr>
        <a:xfrm>
          <a:off x="3606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100330</xdr:rowOff>
    </xdr:to>
    <xdr:cxnSp macro="">
      <xdr:nvCxnSpPr>
        <xdr:cNvPr id="376" name="直線コネクタ 375"/>
        <xdr:cNvCxnSpPr/>
      </xdr:nvCxnSpPr>
      <xdr:spPr>
        <a:xfrm flipV="1">
          <a:off x="2209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0</xdr:rowOff>
    </xdr:from>
    <xdr:to>
      <xdr:col>4</xdr:col>
      <xdr:colOff>396875</xdr:colOff>
      <xdr:row>76</xdr:row>
      <xdr:rowOff>101600</xdr:rowOff>
    </xdr:to>
    <xdr:sp macro="" textlink="">
      <xdr:nvSpPr>
        <xdr:cNvPr id="377" name="フローチャート : 判断 376"/>
        <xdr:cNvSpPr/>
      </xdr:nvSpPr>
      <xdr:spPr>
        <a:xfrm>
          <a:off x="3048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86377</xdr:rowOff>
    </xdr:from>
    <xdr:ext cx="762000" cy="259045"/>
    <xdr:sp macro="" textlink="">
      <xdr:nvSpPr>
        <xdr:cNvPr id="378" name="テキスト ボックス 377"/>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100330</xdr:rowOff>
    </xdr:from>
    <xdr:to>
      <xdr:col>3</xdr:col>
      <xdr:colOff>142875</xdr:colOff>
      <xdr:row>75</xdr:row>
      <xdr:rowOff>130810</xdr:rowOff>
    </xdr:to>
    <xdr:cxnSp macro="">
      <xdr:nvCxnSpPr>
        <xdr:cNvPr id="379" name="直線コネクタ 378"/>
        <xdr:cNvCxnSpPr/>
      </xdr:nvCxnSpPr>
      <xdr:spPr>
        <a:xfrm flipV="1">
          <a:off x="1320800" y="12959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80" name="フローチャート : 判断 379"/>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1" name="テキスト ボックス 380"/>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82" name="フローチャート : 判断 381"/>
        <xdr:cNvSpPr/>
      </xdr:nvSpPr>
      <xdr:spPr>
        <a:xfrm>
          <a:off x="1270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101616</xdr:rowOff>
    </xdr:from>
    <xdr:ext cx="762000" cy="259045"/>
    <xdr:sp macro="" textlink="">
      <xdr:nvSpPr>
        <xdr:cNvPr id="383" name="テキスト ボックス 382"/>
        <xdr:cNvSpPr txBox="1"/>
      </xdr:nvSpPr>
      <xdr:spPr>
        <a:xfrm>
          <a:off x="939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121920</xdr:rowOff>
    </xdr:from>
    <xdr:to>
      <xdr:col>7</xdr:col>
      <xdr:colOff>66675</xdr:colOff>
      <xdr:row>75</xdr:row>
      <xdr:rowOff>52070</xdr:rowOff>
    </xdr:to>
    <xdr:sp macro="" textlink="">
      <xdr:nvSpPr>
        <xdr:cNvPr id="389" name="円/楕円 388"/>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138447</xdr:rowOff>
    </xdr:from>
    <xdr:ext cx="762000" cy="259045"/>
    <xdr:sp macro="" textlink="">
      <xdr:nvSpPr>
        <xdr:cNvPr id="390" name="公債費該当値テキスト"/>
        <xdr:cNvSpPr txBox="1"/>
      </xdr:nvSpPr>
      <xdr:spPr>
        <a:xfrm>
          <a:off x="4914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19050</xdr:rowOff>
    </xdr:from>
    <xdr:to>
      <xdr:col>5</xdr:col>
      <xdr:colOff>600075</xdr:colOff>
      <xdr:row>75</xdr:row>
      <xdr:rowOff>120650</xdr:rowOff>
    </xdr:to>
    <xdr:sp macro="" textlink="">
      <xdr:nvSpPr>
        <xdr:cNvPr id="391" name="円/楕円 390"/>
        <xdr:cNvSpPr/>
      </xdr:nvSpPr>
      <xdr:spPr>
        <a:xfrm>
          <a:off x="3937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130827</xdr:rowOff>
    </xdr:from>
    <xdr:ext cx="736600" cy="259045"/>
    <xdr:sp macro="" textlink="">
      <xdr:nvSpPr>
        <xdr:cNvPr id="392" name="テキスト ボックス 391"/>
        <xdr:cNvSpPr txBox="1"/>
      </xdr:nvSpPr>
      <xdr:spPr>
        <a:xfrm>
          <a:off x="3606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3" name="円/楕円 392"/>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4" name="テキスト ボックス 393"/>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95" name="円/楕円 394"/>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96" name="テキスト ボックス 395"/>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80010</xdr:rowOff>
    </xdr:from>
    <xdr:to>
      <xdr:col>1</xdr:col>
      <xdr:colOff>676275</xdr:colOff>
      <xdr:row>76</xdr:row>
      <xdr:rowOff>10161</xdr:rowOff>
    </xdr:to>
    <xdr:sp macro="" textlink="">
      <xdr:nvSpPr>
        <xdr:cNvPr id="397" name="円/楕円 396"/>
        <xdr:cNvSpPr/>
      </xdr:nvSpPr>
      <xdr:spPr>
        <a:xfrm>
          <a:off x="1270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20337</xdr:rowOff>
    </xdr:from>
    <xdr:ext cx="762000" cy="259045"/>
    <xdr:sp macro="" textlink="">
      <xdr:nvSpPr>
        <xdr:cNvPr id="398" name="テキスト ボックス 397"/>
        <xdr:cNvSpPr txBox="1"/>
      </xdr:nvSpPr>
      <xdr:spPr>
        <a:xfrm>
          <a:off x="939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年度と比べると、公債費以外に係る経常収支比率は、義務的経費の減少により減となっている。</a:t>
          </a:r>
          <a:endParaRPr lang="ja-JP" altLang="ja-JP" sz="1400">
            <a:effectLst/>
          </a:endParaRPr>
        </a:p>
        <a:p>
          <a:r>
            <a:rPr kumimoji="1" lang="ja-JP" altLang="ja-JP" sz="1100">
              <a:solidFill>
                <a:schemeClr val="dk1"/>
              </a:solidFill>
              <a:effectLst/>
              <a:latin typeface="+mn-lt"/>
              <a:ea typeface="+mn-ea"/>
              <a:cs typeface="+mn-cs"/>
            </a:rPr>
            <a:t>　今後においても、人件費関係経費全体の抑制や、生活保護の資格審査等の適正化・各種事業の見直し等を進める中で人件費・扶助費等の上昇を抑えるよう努める。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142239</xdr:rowOff>
    </xdr:from>
    <xdr:to>
      <xdr:col>24</xdr:col>
      <xdr:colOff>31750</xdr:colOff>
      <xdr:row>77</xdr:row>
      <xdr:rowOff>161289</xdr:rowOff>
    </xdr:to>
    <xdr:cxnSp macro="">
      <xdr:nvCxnSpPr>
        <xdr:cNvPr id="431" name="直線コネクタ 430"/>
        <xdr:cNvCxnSpPr/>
      </xdr:nvCxnSpPr>
      <xdr:spPr>
        <a:xfrm flipV="1">
          <a:off x="15671800" y="133438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73677</xdr:rowOff>
    </xdr:from>
    <xdr:ext cx="762000" cy="259045"/>
    <xdr:sp macro="" textlink="">
      <xdr:nvSpPr>
        <xdr:cNvPr id="432" name="公債費以外平均値テキスト"/>
        <xdr:cNvSpPr txBox="1"/>
      </xdr:nvSpPr>
      <xdr:spPr>
        <a:xfrm>
          <a:off x="16598900" y="1310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77</xdr:row>
      <xdr:rowOff>161289</xdr:rowOff>
    </xdr:to>
    <xdr:cxnSp macro="">
      <xdr:nvCxnSpPr>
        <xdr:cNvPr id="434" name="直線コネクタ 433"/>
        <xdr:cNvCxnSpPr/>
      </xdr:nvCxnSpPr>
      <xdr:spPr>
        <a:xfrm>
          <a:off x="14782800" y="13343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35" name="フローチャート : 判断 434"/>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36" name="テキスト ボックス 435"/>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77</xdr:row>
      <xdr:rowOff>153670</xdr:rowOff>
    </xdr:to>
    <xdr:cxnSp macro="">
      <xdr:nvCxnSpPr>
        <xdr:cNvPr id="437" name="直線コネクタ 436"/>
        <xdr:cNvCxnSpPr/>
      </xdr:nvCxnSpPr>
      <xdr:spPr>
        <a:xfrm flipV="1">
          <a:off x="13893800" y="13343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8" name="フローチャート : 判断 437"/>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9" name="テキスト ボックス 438"/>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123189</xdr:rowOff>
    </xdr:from>
    <xdr:to>
      <xdr:col>20</xdr:col>
      <xdr:colOff>158750</xdr:colOff>
      <xdr:row>77</xdr:row>
      <xdr:rowOff>153670</xdr:rowOff>
    </xdr:to>
    <xdr:cxnSp macro="">
      <xdr:nvCxnSpPr>
        <xdr:cNvPr id="440" name="直線コネクタ 439"/>
        <xdr:cNvCxnSpPr/>
      </xdr:nvCxnSpPr>
      <xdr:spPr>
        <a:xfrm>
          <a:off x="13004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110489</xdr:rowOff>
    </xdr:from>
    <xdr:to>
      <xdr:col>20</xdr:col>
      <xdr:colOff>209550</xdr:colOff>
      <xdr:row>78</xdr:row>
      <xdr:rowOff>40639</xdr:rowOff>
    </xdr:to>
    <xdr:sp macro="" textlink="">
      <xdr:nvSpPr>
        <xdr:cNvPr id="441" name="フローチャート : 判断 440"/>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25416</xdr:rowOff>
    </xdr:from>
    <xdr:ext cx="762000" cy="259045"/>
    <xdr:sp macro="" textlink="">
      <xdr:nvSpPr>
        <xdr:cNvPr id="442" name="テキスト ボックス 441"/>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68580</xdr:rowOff>
    </xdr:from>
    <xdr:to>
      <xdr:col>19</xdr:col>
      <xdr:colOff>6350</xdr:colOff>
      <xdr:row>77</xdr:row>
      <xdr:rowOff>170180</xdr:rowOff>
    </xdr:to>
    <xdr:sp macro="" textlink="">
      <xdr:nvSpPr>
        <xdr:cNvPr id="443" name="フローチャート : 判断 442"/>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8907</xdr:rowOff>
    </xdr:from>
    <xdr:ext cx="762000" cy="259045"/>
    <xdr:sp macro="" textlink="">
      <xdr:nvSpPr>
        <xdr:cNvPr id="444" name="テキスト ボックス 443"/>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50" name="円/楕円 449"/>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51"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110489</xdr:rowOff>
    </xdr:from>
    <xdr:to>
      <xdr:col>22</xdr:col>
      <xdr:colOff>615950</xdr:colOff>
      <xdr:row>78</xdr:row>
      <xdr:rowOff>40639</xdr:rowOff>
    </xdr:to>
    <xdr:sp macro="" textlink="">
      <xdr:nvSpPr>
        <xdr:cNvPr id="452" name="円/楕円 451"/>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53" name="テキスト ボックス 452"/>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54" name="円/楕円 453"/>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55" name="テキスト ボックス 454"/>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6" name="円/楕円 455"/>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43197</xdr:rowOff>
    </xdr:from>
    <xdr:ext cx="762000" cy="259045"/>
    <xdr:sp macro="" textlink="">
      <xdr:nvSpPr>
        <xdr:cNvPr id="457" name="テキスト ボックス 456"/>
        <xdr:cNvSpPr txBox="1"/>
      </xdr:nvSpPr>
      <xdr:spPr>
        <a:xfrm>
          <a:off x="13512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72389</xdr:rowOff>
    </xdr:from>
    <xdr:to>
      <xdr:col>19</xdr:col>
      <xdr:colOff>6350</xdr:colOff>
      <xdr:row>78</xdr:row>
      <xdr:rowOff>2539</xdr:rowOff>
    </xdr:to>
    <xdr:sp macro="" textlink="">
      <xdr:nvSpPr>
        <xdr:cNvPr id="458" name="円/楕円 457"/>
        <xdr:cNvSpPr/>
      </xdr:nvSpPr>
      <xdr:spPr>
        <a:xfrm>
          <a:off x="12954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158766</xdr:rowOff>
    </xdr:from>
    <xdr:ext cx="762000" cy="259045"/>
    <xdr:sp macro="" textlink="">
      <xdr:nvSpPr>
        <xdr:cNvPr id="459" name="テキスト ボックス 458"/>
        <xdr:cNvSpPr txBox="1"/>
      </xdr:nvSpPr>
      <xdr:spPr>
        <a:xfrm>
          <a:off x="12623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山梨県富士吉田市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15538</xdr:rowOff>
    </xdr:from>
    <xdr:to>
      <xdr:col>4</xdr:col>
      <xdr:colOff>1117600</xdr:colOff>
      <xdr:row>16</xdr:row>
      <xdr:rowOff>53162</xdr:rowOff>
    </xdr:to>
    <xdr:cxnSp macro="">
      <xdr:nvCxnSpPr>
        <xdr:cNvPr id="50" name="直線コネクタ 49"/>
        <xdr:cNvCxnSpPr/>
      </xdr:nvCxnSpPr>
      <xdr:spPr bwMode="auto">
        <a:xfrm flipV="1">
          <a:off x="5003800" y="2806363"/>
          <a:ext cx="647700" cy="37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53162</xdr:rowOff>
    </xdr:from>
    <xdr:to>
      <xdr:col>4</xdr:col>
      <xdr:colOff>469900</xdr:colOff>
      <xdr:row>16</xdr:row>
      <xdr:rowOff>124428</xdr:rowOff>
    </xdr:to>
    <xdr:cxnSp macro="">
      <xdr:nvCxnSpPr>
        <xdr:cNvPr id="53" name="直線コネクタ 52"/>
        <xdr:cNvCxnSpPr/>
      </xdr:nvCxnSpPr>
      <xdr:spPr bwMode="auto">
        <a:xfrm flipV="1">
          <a:off x="4305300" y="2843987"/>
          <a:ext cx="698500" cy="71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115176</xdr:rowOff>
    </xdr:from>
    <xdr:to>
      <xdr:col>4</xdr:col>
      <xdr:colOff>520700</xdr:colOff>
      <xdr:row>17</xdr:row>
      <xdr:rowOff>45326</xdr:rowOff>
    </xdr:to>
    <xdr:sp macro="" textlink="">
      <xdr:nvSpPr>
        <xdr:cNvPr id="54" name="フローチャート : 判断 53"/>
        <xdr:cNvSpPr/>
      </xdr:nvSpPr>
      <xdr:spPr bwMode="auto">
        <a:xfrm>
          <a:off x="49530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30103</xdr:rowOff>
    </xdr:from>
    <xdr:ext cx="736600" cy="259045"/>
    <xdr:sp macro="" textlink="">
      <xdr:nvSpPr>
        <xdr:cNvPr id="55" name="テキスト ボックス 54"/>
        <xdr:cNvSpPr txBox="1"/>
      </xdr:nvSpPr>
      <xdr:spPr>
        <a:xfrm>
          <a:off x="4622800" y="299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102749</xdr:rowOff>
    </xdr:from>
    <xdr:to>
      <xdr:col>3</xdr:col>
      <xdr:colOff>904875</xdr:colOff>
      <xdr:row>16</xdr:row>
      <xdr:rowOff>124428</xdr:rowOff>
    </xdr:to>
    <xdr:cxnSp macro="">
      <xdr:nvCxnSpPr>
        <xdr:cNvPr id="56" name="直線コネクタ 55"/>
        <xdr:cNvCxnSpPr/>
      </xdr:nvCxnSpPr>
      <xdr:spPr bwMode="auto">
        <a:xfrm>
          <a:off x="3606800" y="2893574"/>
          <a:ext cx="698500" cy="21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144647</xdr:rowOff>
    </xdr:from>
    <xdr:to>
      <xdr:col>3</xdr:col>
      <xdr:colOff>955675</xdr:colOff>
      <xdr:row>17</xdr:row>
      <xdr:rowOff>74797</xdr:rowOff>
    </xdr:to>
    <xdr:sp macro="" textlink="">
      <xdr:nvSpPr>
        <xdr:cNvPr id="57" name="フローチャート : 判断 56"/>
        <xdr:cNvSpPr/>
      </xdr:nvSpPr>
      <xdr:spPr bwMode="auto">
        <a:xfrm>
          <a:off x="42545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59574</xdr:rowOff>
    </xdr:from>
    <xdr:ext cx="762000" cy="259045"/>
    <xdr:sp macro="" textlink="">
      <xdr:nvSpPr>
        <xdr:cNvPr id="58" name="テキスト ボックス 57"/>
        <xdr:cNvSpPr txBox="1"/>
      </xdr:nvSpPr>
      <xdr:spPr>
        <a:xfrm>
          <a:off x="39243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73965</xdr:rowOff>
    </xdr:from>
    <xdr:to>
      <xdr:col>3</xdr:col>
      <xdr:colOff>206375</xdr:colOff>
      <xdr:row>16</xdr:row>
      <xdr:rowOff>102749</xdr:rowOff>
    </xdr:to>
    <xdr:cxnSp macro="">
      <xdr:nvCxnSpPr>
        <xdr:cNvPr id="59" name="直線コネクタ 58"/>
        <xdr:cNvCxnSpPr/>
      </xdr:nvCxnSpPr>
      <xdr:spPr bwMode="auto">
        <a:xfrm>
          <a:off x="2908300" y="2864790"/>
          <a:ext cx="698500" cy="28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114967</xdr:rowOff>
    </xdr:from>
    <xdr:to>
      <xdr:col>3</xdr:col>
      <xdr:colOff>257175</xdr:colOff>
      <xdr:row>17</xdr:row>
      <xdr:rowOff>45117</xdr:rowOff>
    </xdr:to>
    <xdr:sp macro="" textlink="">
      <xdr:nvSpPr>
        <xdr:cNvPr id="60" name="フローチャート : 判断 59"/>
        <xdr:cNvSpPr/>
      </xdr:nvSpPr>
      <xdr:spPr bwMode="auto">
        <a:xfrm>
          <a:off x="35560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29894</xdr:rowOff>
    </xdr:from>
    <xdr:ext cx="762000" cy="259045"/>
    <xdr:sp macro="" textlink="">
      <xdr:nvSpPr>
        <xdr:cNvPr id="61" name="テキスト ボックス 60"/>
        <xdr:cNvSpPr txBox="1"/>
      </xdr:nvSpPr>
      <xdr:spPr>
        <a:xfrm>
          <a:off x="32258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64789</xdr:rowOff>
    </xdr:from>
    <xdr:to>
      <xdr:col>2</xdr:col>
      <xdr:colOff>692150</xdr:colOff>
      <xdr:row>16</xdr:row>
      <xdr:rowOff>166389</xdr:rowOff>
    </xdr:to>
    <xdr:sp macro="" textlink="">
      <xdr:nvSpPr>
        <xdr:cNvPr id="62" name="フローチャート : 判断 61"/>
        <xdr:cNvSpPr/>
      </xdr:nvSpPr>
      <xdr:spPr bwMode="auto">
        <a:xfrm>
          <a:off x="2857500" y="28556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151166</xdr:rowOff>
    </xdr:from>
    <xdr:ext cx="762000" cy="259045"/>
    <xdr:sp macro="" textlink="">
      <xdr:nvSpPr>
        <xdr:cNvPr id="63" name="テキスト ボックス 62"/>
        <xdr:cNvSpPr txBox="1"/>
      </xdr:nvSpPr>
      <xdr:spPr>
        <a:xfrm>
          <a:off x="2527300" y="294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136188</xdr:rowOff>
    </xdr:from>
    <xdr:to>
      <xdr:col>5</xdr:col>
      <xdr:colOff>34925</xdr:colOff>
      <xdr:row>16</xdr:row>
      <xdr:rowOff>66338</xdr:rowOff>
    </xdr:to>
    <xdr:sp macro="" textlink="">
      <xdr:nvSpPr>
        <xdr:cNvPr id="69" name="円/楕円 68"/>
        <xdr:cNvSpPr/>
      </xdr:nvSpPr>
      <xdr:spPr bwMode="auto">
        <a:xfrm>
          <a:off x="5600700" y="275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108265</xdr:rowOff>
    </xdr:from>
    <xdr:ext cx="762000" cy="259045"/>
    <xdr:sp macro="" textlink="">
      <xdr:nvSpPr>
        <xdr:cNvPr id="70" name="人口1人当たり決算額の推移該当値テキスト130"/>
        <xdr:cNvSpPr txBox="1"/>
      </xdr:nvSpPr>
      <xdr:spPr>
        <a:xfrm>
          <a:off x="5740400" y="27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79,351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2362</xdr:rowOff>
    </xdr:from>
    <xdr:to>
      <xdr:col>4</xdr:col>
      <xdr:colOff>520700</xdr:colOff>
      <xdr:row>16</xdr:row>
      <xdr:rowOff>103962</xdr:rowOff>
    </xdr:to>
    <xdr:sp macro="" textlink="">
      <xdr:nvSpPr>
        <xdr:cNvPr id="71" name="円/楕円 70"/>
        <xdr:cNvSpPr/>
      </xdr:nvSpPr>
      <xdr:spPr bwMode="auto">
        <a:xfrm>
          <a:off x="4953000" y="279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114139</xdr:rowOff>
    </xdr:from>
    <xdr:ext cx="736600" cy="259045"/>
    <xdr:sp macro="" textlink="">
      <xdr:nvSpPr>
        <xdr:cNvPr id="72" name="テキスト ボックス 71"/>
        <xdr:cNvSpPr txBox="1"/>
      </xdr:nvSpPr>
      <xdr:spPr>
        <a:xfrm>
          <a:off x="4622800" y="2562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77,376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73628</xdr:rowOff>
    </xdr:from>
    <xdr:to>
      <xdr:col>3</xdr:col>
      <xdr:colOff>955675</xdr:colOff>
      <xdr:row>17</xdr:row>
      <xdr:rowOff>3778</xdr:rowOff>
    </xdr:to>
    <xdr:sp macro="" textlink="">
      <xdr:nvSpPr>
        <xdr:cNvPr id="73" name="円/楕円 72"/>
        <xdr:cNvSpPr/>
      </xdr:nvSpPr>
      <xdr:spPr bwMode="auto">
        <a:xfrm>
          <a:off x="4254500" y="2864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13955</xdr:rowOff>
    </xdr:from>
    <xdr:ext cx="762000" cy="259045"/>
    <xdr:sp macro="" textlink="">
      <xdr:nvSpPr>
        <xdr:cNvPr id="74" name="テキスト ボックス 73"/>
        <xdr:cNvSpPr txBox="1"/>
      </xdr:nvSpPr>
      <xdr:spPr>
        <a:xfrm>
          <a:off x="3924300" y="263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51949</xdr:rowOff>
    </xdr:from>
    <xdr:to>
      <xdr:col>3</xdr:col>
      <xdr:colOff>257175</xdr:colOff>
      <xdr:row>16</xdr:row>
      <xdr:rowOff>153549</xdr:rowOff>
    </xdr:to>
    <xdr:sp macro="" textlink="">
      <xdr:nvSpPr>
        <xdr:cNvPr id="75" name="円/楕円 74"/>
        <xdr:cNvSpPr/>
      </xdr:nvSpPr>
      <xdr:spPr bwMode="auto">
        <a:xfrm>
          <a:off x="3556000" y="2842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163726</xdr:rowOff>
    </xdr:from>
    <xdr:ext cx="762000" cy="259045"/>
    <xdr:sp macro="" textlink="">
      <xdr:nvSpPr>
        <xdr:cNvPr id="76" name="テキスト ボックス 75"/>
        <xdr:cNvSpPr txBox="1"/>
      </xdr:nvSpPr>
      <xdr:spPr>
        <a:xfrm>
          <a:off x="3225800" y="261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74,773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23165</xdr:rowOff>
    </xdr:from>
    <xdr:to>
      <xdr:col>2</xdr:col>
      <xdr:colOff>692150</xdr:colOff>
      <xdr:row>16</xdr:row>
      <xdr:rowOff>124765</xdr:rowOff>
    </xdr:to>
    <xdr:sp macro="" textlink="">
      <xdr:nvSpPr>
        <xdr:cNvPr id="77" name="円/楕円 76"/>
        <xdr:cNvSpPr/>
      </xdr:nvSpPr>
      <xdr:spPr bwMode="auto">
        <a:xfrm>
          <a:off x="2857500" y="2813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134942</xdr:rowOff>
    </xdr:from>
    <xdr:ext cx="762000" cy="259045"/>
    <xdr:sp macro="" textlink="">
      <xdr:nvSpPr>
        <xdr:cNvPr id="78" name="テキスト ボックス 77"/>
        <xdr:cNvSpPr txBox="1"/>
      </xdr:nvSpPr>
      <xdr:spPr>
        <a:xfrm>
          <a:off x="2527300" y="25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79256</xdr:rowOff>
    </xdr:from>
    <xdr:to>
      <xdr:col>4</xdr:col>
      <xdr:colOff>1117600</xdr:colOff>
      <xdr:row>36</xdr:row>
      <xdr:rowOff>161486</xdr:rowOff>
    </xdr:to>
    <xdr:cxnSp macro="">
      <xdr:nvCxnSpPr>
        <xdr:cNvPr id="114" name="直線コネクタ 113"/>
        <xdr:cNvCxnSpPr/>
      </xdr:nvCxnSpPr>
      <xdr:spPr bwMode="auto">
        <a:xfrm flipV="1">
          <a:off x="5003800" y="7032506"/>
          <a:ext cx="647700" cy="8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86636</xdr:rowOff>
    </xdr:from>
    <xdr:to>
      <xdr:col>4</xdr:col>
      <xdr:colOff>469900</xdr:colOff>
      <xdr:row>36</xdr:row>
      <xdr:rowOff>161486</xdr:rowOff>
    </xdr:to>
    <xdr:cxnSp macro="">
      <xdr:nvCxnSpPr>
        <xdr:cNvPr id="117" name="直線コネクタ 116"/>
        <xdr:cNvCxnSpPr/>
      </xdr:nvCxnSpPr>
      <xdr:spPr bwMode="auto">
        <a:xfrm>
          <a:off x="4305300" y="7039886"/>
          <a:ext cx="698500" cy="74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71138</xdr:rowOff>
    </xdr:from>
    <xdr:to>
      <xdr:col>4</xdr:col>
      <xdr:colOff>520700</xdr:colOff>
      <xdr:row>37</xdr:row>
      <xdr:rowOff>1288</xdr:rowOff>
    </xdr:to>
    <xdr:sp macro="" textlink="">
      <xdr:nvSpPr>
        <xdr:cNvPr id="118" name="フローチャート : 判断 117"/>
        <xdr:cNvSpPr/>
      </xdr:nvSpPr>
      <xdr:spPr bwMode="auto">
        <a:xfrm>
          <a:off x="4953000" y="70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182915</xdr:rowOff>
    </xdr:from>
    <xdr:ext cx="736600" cy="259045"/>
    <xdr:sp macro="" textlink="">
      <xdr:nvSpPr>
        <xdr:cNvPr id="119" name="テキスト ボックス 118"/>
        <xdr:cNvSpPr txBox="1"/>
      </xdr:nvSpPr>
      <xdr:spPr>
        <a:xfrm>
          <a:off x="4622800" y="6793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25077</xdr:rowOff>
    </xdr:from>
    <xdr:to>
      <xdr:col>3</xdr:col>
      <xdr:colOff>904875</xdr:colOff>
      <xdr:row>36</xdr:row>
      <xdr:rowOff>86636</xdr:rowOff>
    </xdr:to>
    <xdr:cxnSp macro="">
      <xdr:nvCxnSpPr>
        <xdr:cNvPr id="120" name="直線コネクタ 119"/>
        <xdr:cNvCxnSpPr/>
      </xdr:nvCxnSpPr>
      <xdr:spPr bwMode="auto">
        <a:xfrm>
          <a:off x="3606800" y="6978327"/>
          <a:ext cx="698500" cy="61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4289</xdr:rowOff>
    </xdr:from>
    <xdr:to>
      <xdr:col>3</xdr:col>
      <xdr:colOff>955675</xdr:colOff>
      <xdr:row>36</xdr:row>
      <xdr:rowOff>105889</xdr:rowOff>
    </xdr:to>
    <xdr:sp macro="" textlink="">
      <xdr:nvSpPr>
        <xdr:cNvPr id="121" name="フローチャート : 判断 120"/>
        <xdr:cNvSpPr/>
      </xdr:nvSpPr>
      <xdr:spPr bwMode="auto">
        <a:xfrm>
          <a:off x="4254500" y="6957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116066</xdr:rowOff>
    </xdr:from>
    <xdr:ext cx="762000" cy="259045"/>
    <xdr:sp macro="" textlink="">
      <xdr:nvSpPr>
        <xdr:cNvPr id="122" name="テキスト ボックス 121"/>
        <xdr:cNvSpPr txBox="1"/>
      </xdr:nvSpPr>
      <xdr:spPr>
        <a:xfrm>
          <a:off x="3924300" y="672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10740</xdr:rowOff>
    </xdr:from>
    <xdr:to>
      <xdr:col>3</xdr:col>
      <xdr:colOff>206375</xdr:colOff>
      <xdr:row>36</xdr:row>
      <xdr:rowOff>25077</xdr:rowOff>
    </xdr:to>
    <xdr:cxnSp macro="">
      <xdr:nvCxnSpPr>
        <xdr:cNvPr id="123" name="直線コネクタ 122"/>
        <xdr:cNvCxnSpPr/>
      </xdr:nvCxnSpPr>
      <xdr:spPr bwMode="auto">
        <a:xfrm>
          <a:off x="2908300" y="6963990"/>
          <a:ext cx="698500" cy="14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291443</xdr:rowOff>
    </xdr:from>
    <xdr:to>
      <xdr:col>3</xdr:col>
      <xdr:colOff>257175</xdr:colOff>
      <xdr:row>36</xdr:row>
      <xdr:rowOff>50143</xdr:rowOff>
    </xdr:to>
    <xdr:sp macro="" textlink="">
      <xdr:nvSpPr>
        <xdr:cNvPr id="124" name="フローチャート : 判断 123"/>
        <xdr:cNvSpPr/>
      </xdr:nvSpPr>
      <xdr:spPr bwMode="auto">
        <a:xfrm>
          <a:off x="3556000" y="6901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60320</xdr:rowOff>
    </xdr:from>
    <xdr:ext cx="762000" cy="259045"/>
    <xdr:sp macro="" textlink="">
      <xdr:nvSpPr>
        <xdr:cNvPr id="125" name="テキスト ボックス 124"/>
        <xdr:cNvSpPr txBox="1"/>
      </xdr:nvSpPr>
      <xdr:spPr>
        <a:xfrm>
          <a:off x="3225800" y="667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208723</xdr:rowOff>
    </xdr:from>
    <xdr:to>
      <xdr:col>2</xdr:col>
      <xdr:colOff>692150</xdr:colOff>
      <xdr:row>35</xdr:row>
      <xdr:rowOff>310323</xdr:rowOff>
    </xdr:to>
    <xdr:sp macro="" textlink="">
      <xdr:nvSpPr>
        <xdr:cNvPr id="126" name="フローチャート : 判断 125"/>
        <xdr:cNvSpPr/>
      </xdr:nvSpPr>
      <xdr:spPr bwMode="auto">
        <a:xfrm>
          <a:off x="2857500" y="681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320500</xdr:rowOff>
    </xdr:from>
    <xdr:ext cx="762000" cy="259045"/>
    <xdr:sp macro="" textlink="">
      <xdr:nvSpPr>
        <xdr:cNvPr id="127" name="テキスト ボックス 126"/>
        <xdr:cNvSpPr txBox="1"/>
      </xdr:nvSpPr>
      <xdr:spPr>
        <a:xfrm>
          <a:off x="2527300" y="658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28456</xdr:rowOff>
    </xdr:from>
    <xdr:to>
      <xdr:col>5</xdr:col>
      <xdr:colOff>34925</xdr:colOff>
      <xdr:row>36</xdr:row>
      <xdr:rowOff>130056</xdr:rowOff>
    </xdr:to>
    <xdr:sp macro="" textlink="">
      <xdr:nvSpPr>
        <xdr:cNvPr id="133" name="円/楕円 132"/>
        <xdr:cNvSpPr/>
      </xdr:nvSpPr>
      <xdr:spPr bwMode="auto">
        <a:xfrm>
          <a:off x="5600700" y="6981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533</xdr:rowOff>
    </xdr:from>
    <xdr:ext cx="762000" cy="259045"/>
    <xdr:sp macro="" textlink="">
      <xdr:nvSpPr>
        <xdr:cNvPr id="134" name="人口1人当たり決算額の推移該当値テキスト445"/>
        <xdr:cNvSpPr txBox="1"/>
      </xdr:nvSpPr>
      <xdr:spPr>
        <a:xfrm>
          <a:off x="5740400" y="695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17,712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110686</xdr:rowOff>
    </xdr:from>
    <xdr:to>
      <xdr:col>4</xdr:col>
      <xdr:colOff>520700</xdr:colOff>
      <xdr:row>37</xdr:row>
      <xdr:rowOff>40836</xdr:rowOff>
    </xdr:to>
    <xdr:sp macro="" textlink="">
      <xdr:nvSpPr>
        <xdr:cNvPr id="135" name="円/楕円 134"/>
        <xdr:cNvSpPr/>
      </xdr:nvSpPr>
      <xdr:spPr bwMode="auto">
        <a:xfrm>
          <a:off x="4953000" y="7063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25613</xdr:rowOff>
    </xdr:from>
    <xdr:ext cx="736600" cy="259045"/>
    <xdr:sp macro="" textlink="">
      <xdr:nvSpPr>
        <xdr:cNvPr id="136" name="テキスト ボックス 135"/>
        <xdr:cNvSpPr txBox="1"/>
      </xdr:nvSpPr>
      <xdr:spPr>
        <a:xfrm>
          <a:off x="4622800" y="715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15,194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35836</xdr:rowOff>
    </xdr:from>
    <xdr:to>
      <xdr:col>3</xdr:col>
      <xdr:colOff>955675</xdr:colOff>
      <xdr:row>36</xdr:row>
      <xdr:rowOff>137436</xdr:rowOff>
    </xdr:to>
    <xdr:sp macro="" textlink="">
      <xdr:nvSpPr>
        <xdr:cNvPr id="137" name="円/楕円 136"/>
        <xdr:cNvSpPr/>
      </xdr:nvSpPr>
      <xdr:spPr bwMode="auto">
        <a:xfrm>
          <a:off x="4254500" y="6989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122213</xdr:rowOff>
    </xdr:from>
    <xdr:ext cx="762000" cy="259045"/>
    <xdr:sp macro="" textlink="">
      <xdr:nvSpPr>
        <xdr:cNvPr id="138" name="テキスト ボックス 137"/>
        <xdr:cNvSpPr txBox="1"/>
      </xdr:nvSpPr>
      <xdr:spPr>
        <a:xfrm>
          <a:off x="3924300" y="707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317177</xdr:rowOff>
    </xdr:from>
    <xdr:to>
      <xdr:col>3</xdr:col>
      <xdr:colOff>257175</xdr:colOff>
      <xdr:row>36</xdr:row>
      <xdr:rowOff>75877</xdr:rowOff>
    </xdr:to>
    <xdr:sp macro="" textlink="">
      <xdr:nvSpPr>
        <xdr:cNvPr id="139" name="円/楕円 138"/>
        <xdr:cNvSpPr/>
      </xdr:nvSpPr>
      <xdr:spPr bwMode="auto">
        <a:xfrm>
          <a:off x="3556000" y="692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60654</xdr:rowOff>
    </xdr:from>
    <xdr:ext cx="762000" cy="259045"/>
    <xdr:sp macro="" textlink="">
      <xdr:nvSpPr>
        <xdr:cNvPr id="140" name="テキスト ボックス 139"/>
        <xdr:cNvSpPr txBox="1"/>
      </xdr:nvSpPr>
      <xdr:spPr>
        <a:xfrm>
          <a:off x="3225800" y="701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302840</xdr:rowOff>
    </xdr:from>
    <xdr:to>
      <xdr:col>2</xdr:col>
      <xdr:colOff>692150</xdr:colOff>
      <xdr:row>36</xdr:row>
      <xdr:rowOff>61540</xdr:rowOff>
    </xdr:to>
    <xdr:sp macro="" textlink="">
      <xdr:nvSpPr>
        <xdr:cNvPr id="141" name="円/楕円 140"/>
        <xdr:cNvSpPr/>
      </xdr:nvSpPr>
      <xdr:spPr bwMode="auto">
        <a:xfrm>
          <a:off x="2857500" y="691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46317</xdr:rowOff>
    </xdr:from>
    <xdr:ext cx="762000" cy="259045"/>
    <xdr:sp macro="" textlink="">
      <xdr:nvSpPr>
        <xdr:cNvPr id="142" name="テキスト ボックス 141"/>
        <xdr:cNvSpPr txBox="1"/>
      </xdr:nvSpPr>
      <xdr:spPr>
        <a:xfrm>
          <a:off x="2527300" y="699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19,810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50,446
49,897
121.74
21,628,533
20,295,831
624,383
10,847,927
15,606,141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157035</xdr:rowOff>
    </xdr:from>
    <xdr:to>
      <xdr:col>6</xdr:col>
      <xdr:colOff>511175</xdr:colOff>
      <xdr:row>37</xdr:row>
      <xdr:rowOff>2254</xdr:rowOff>
    </xdr:to>
    <xdr:cxnSp macro="">
      <xdr:nvCxnSpPr>
        <xdr:cNvPr id="61" name="直線コネクタ 60"/>
        <xdr:cNvCxnSpPr/>
      </xdr:nvCxnSpPr>
      <xdr:spPr>
        <a:xfrm>
          <a:off x="3797300" y="6329235"/>
          <a:ext cx="8382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157035</xdr:rowOff>
    </xdr:from>
    <xdr:to>
      <xdr:col>5</xdr:col>
      <xdr:colOff>358775</xdr:colOff>
      <xdr:row>37</xdr:row>
      <xdr:rowOff>42678</xdr:rowOff>
    </xdr:to>
    <xdr:cxnSp macro="">
      <xdr:nvCxnSpPr>
        <xdr:cNvPr id="64" name="直線コネクタ 63"/>
        <xdr:cNvCxnSpPr/>
      </xdr:nvCxnSpPr>
      <xdr:spPr>
        <a:xfrm flipV="1">
          <a:off x="2908300" y="6329235"/>
          <a:ext cx="889000" cy="5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122809</xdr:rowOff>
    </xdr:from>
    <xdr:to>
      <xdr:col>5</xdr:col>
      <xdr:colOff>409575</xdr:colOff>
      <xdr:row>37</xdr:row>
      <xdr:rowOff>52959</xdr:rowOff>
    </xdr:to>
    <xdr:sp macro="" textlink="">
      <xdr:nvSpPr>
        <xdr:cNvPr id="65" name="フローチャート : 判断 64"/>
        <xdr:cNvSpPr/>
      </xdr:nvSpPr>
      <xdr:spPr>
        <a:xfrm>
          <a:off x="3746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44086</xdr:rowOff>
    </xdr:from>
    <xdr:ext cx="534377" cy="259045"/>
    <xdr:sp macro="" textlink="">
      <xdr:nvSpPr>
        <xdr:cNvPr id="66" name="テキスト ボックス 65"/>
        <xdr:cNvSpPr txBox="1"/>
      </xdr:nvSpPr>
      <xdr:spPr>
        <a:xfrm>
          <a:off x="3530111" y="638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159302</xdr:rowOff>
    </xdr:from>
    <xdr:to>
      <xdr:col>4</xdr:col>
      <xdr:colOff>155575</xdr:colOff>
      <xdr:row>37</xdr:row>
      <xdr:rowOff>42678</xdr:rowOff>
    </xdr:to>
    <xdr:cxnSp macro="">
      <xdr:nvCxnSpPr>
        <xdr:cNvPr id="67" name="直線コネクタ 66"/>
        <xdr:cNvCxnSpPr/>
      </xdr:nvCxnSpPr>
      <xdr:spPr>
        <a:xfrm>
          <a:off x="2019300" y="6331502"/>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135058</xdr:rowOff>
    </xdr:from>
    <xdr:to>
      <xdr:col>4</xdr:col>
      <xdr:colOff>206375</xdr:colOff>
      <xdr:row>37</xdr:row>
      <xdr:rowOff>65208</xdr:rowOff>
    </xdr:to>
    <xdr:sp macro="" textlink="">
      <xdr:nvSpPr>
        <xdr:cNvPr id="68" name="フローチャート : 判断 67"/>
        <xdr:cNvSpPr/>
      </xdr:nvSpPr>
      <xdr:spPr>
        <a:xfrm>
          <a:off x="2857500" y="63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81735</xdr:rowOff>
    </xdr:from>
    <xdr:ext cx="534377" cy="259045"/>
    <xdr:sp macro="" textlink="">
      <xdr:nvSpPr>
        <xdr:cNvPr id="69" name="テキスト ボックス 68"/>
        <xdr:cNvSpPr txBox="1"/>
      </xdr:nvSpPr>
      <xdr:spPr>
        <a:xfrm>
          <a:off x="2641111" y="608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159302</xdr:rowOff>
    </xdr:from>
    <xdr:to>
      <xdr:col>2</xdr:col>
      <xdr:colOff>638175</xdr:colOff>
      <xdr:row>37</xdr:row>
      <xdr:rowOff>26924</xdr:rowOff>
    </xdr:to>
    <xdr:cxnSp macro="">
      <xdr:nvCxnSpPr>
        <xdr:cNvPr id="70" name="直線コネクタ 69"/>
        <xdr:cNvCxnSpPr/>
      </xdr:nvCxnSpPr>
      <xdr:spPr>
        <a:xfrm flipV="1">
          <a:off x="1130300" y="6331502"/>
          <a:ext cx="889000" cy="3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75698</xdr:rowOff>
    </xdr:from>
    <xdr:to>
      <xdr:col>3</xdr:col>
      <xdr:colOff>3175</xdr:colOff>
      <xdr:row>37</xdr:row>
      <xdr:rowOff>5848</xdr:rowOff>
    </xdr:to>
    <xdr:sp macro="" textlink="">
      <xdr:nvSpPr>
        <xdr:cNvPr id="71" name="フローチャート : 判断 70"/>
        <xdr:cNvSpPr/>
      </xdr:nvSpPr>
      <xdr:spPr>
        <a:xfrm>
          <a:off x="1968500" y="624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22375</xdr:rowOff>
    </xdr:from>
    <xdr:ext cx="534377" cy="259045"/>
    <xdr:sp macro="" textlink="">
      <xdr:nvSpPr>
        <xdr:cNvPr id="72" name="テキスト ボックス 71"/>
        <xdr:cNvSpPr txBox="1"/>
      </xdr:nvSpPr>
      <xdr:spPr>
        <a:xfrm>
          <a:off x="1752111" y="602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9995</xdr:rowOff>
    </xdr:from>
    <xdr:to>
      <xdr:col>1</xdr:col>
      <xdr:colOff>485775</xdr:colOff>
      <xdr:row>36</xdr:row>
      <xdr:rowOff>111595</xdr:rowOff>
    </xdr:to>
    <xdr:sp macro="" textlink="">
      <xdr:nvSpPr>
        <xdr:cNvPr id="73" name="フローチャート : 判断 72"/>
        <xdr:cNvSpPr/>
      </xdr:nvSpPr>
      <xdr:spPr>
        <a:xfrm>
          <a:off x="1079500" y="618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128122</xdr:rowOff>
    </xdr:from>
    <xdr:ext cx="534377" cy="259045"/>
    <xdr:sp macro="" textlink="">
      <xdr:nvSpPr>
        <xdr:cNvPr id="74" name="テキスト ボックス 73"/>
        <xdr:cNvSpPr txBox="1"/>
      </xdr:nvSpPr>
      <xdr:spPr>
        <a:xfrm>
          <a:off x="863111" y="59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122904</xdr:rowOff>
    </xdr:from>
    <xdr:to>
      <xdr:col>6</xdr:col>
      <xdr:colOff>561975</xdr:colOff>
      <xdr:row>37</xdr:row>
      <xdr:rowOff>53054</xdr:rowOff>
    </xdr:to>
    <xdr:sp macro="" textlink="">
      <xdr:nvSpPr>
        <xdr:cNvPr id="80" name="円/楕円 79"/>
        <xdr:cNvSpPr/>
      </xdr:nvSpPr>
      <xdr:spPr>
        <a:xfrm>
          <a:off x="4584700" y="62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101331</xdr:rowOff>
    </xdr:from>
    <xdr:ext cx="534377" cy="259045"/>
    <xdr:sp macro="" textlink="">
      <xdr:nvSpPr>
        <xdr:cNvPr id="81" name="人件費該当値テキスト"/>
        <xdr:cNvSpPr txBox="1"/>
      </xdr:nvSpPr>
      <xdr:spPr>
        <a:xfrm>
          <a:off x="4686300" y="627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60,215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106235</xdr:rowOff>
    </xdr:from>
    <xdr:to>
      <xdr:col>5</xdr:col>
      <xdr:colOff>409575</xdr:colOff>
      <xdr:row>37</xdr:row>
      <xdr:rowOff>36385</xdr:rowOff>
    </xdr:to>
    <xdr:sp macro="" textlink="">
      <xdr:nvSpPr>
        <xdr:cNvPr id="82" name="円/楕円 81"/>
        <xdr:cNvSpPr/>
      </xdr:nvSpPr>
      <xdr:spPr>
        <a:xfrm>
          <a:off x="3746500" y="62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52912</xdr:rowOff>
    </xdr:from>
    <xdr:ext cx="534377" cy="259045"/>
    <xdr:sp macro="" textlink="">
      <xdr:nvSpPr>
        <xdr:cNvPr id="83" name="テキスト ボックス 82"/>
        <xdr:cNvSpPr txBox="1"/>
      </xdr:nvSpPr>
      <xdr:spPr>
        <a:xfrm>
          <a:off x="3530111" y="605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163328</xdr:rowOff>
    </xdr:from>
    <xdr:to>
      <xdr:col>4</xdr:col>
      <xdr:colOff>206375</xdr:colOff>
      <xdr:row>37</xdr:row>
      <xdr:rowOff>93478</xdr:rowOff>
    </xdr:to>
    <xdr:sp macro="" textlink="">
      <xdr:nvSpPr>
        <xdr:cNvPr id="84" name="円/楕円 83"/>
        <xdr:cNvSpPr/>
      </xdr:nvSpPr>
      <xdr:spPr>
        <a:xfrm>
          <a:off x="2857500" y="63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84605</xdr:rowOff>
    </xdr:from>
    <xdr:ext cx="534377" cy="259045"/>
    <xdr:sp macro="" textlink="">
      <xdr:nvSpPr>
        <xdr:cNvPr id="85" name="テキスト ボックス 84"/>
        <xdr:cNvSpPr txBox="1"/>
      </xdr:nvSpPr>
      <xdr:spPr>
        <a:xfrm>
          <a:off x="2641111" y="64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108502</xdr:rowOff>
    </xdr:from>
    <xdr:to>
      <xdr:col>3</xdr:col>
      <xdr:colOff>3175</xdr:colOff>
      <xdr:row>37</xdr:row>
      <xdr:rowOff>38652</xdr:rowOff>
    </xdr:to>
    <xdr:sp macro="" textlink="">
      <xdr:nvSpPr>
        <xdr:cNvPr id="86" name="円/楕円 85"/>
        <xdr:cNvSpPr/>
      </xdr:nvSpPr>
      <xdr:spPr>
        <a:xfrm>
          <a:off x="1968500" y="628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29779</xdr:rowOff>
    </xdr:from>
    <xdr:ext cx="534377" cy="259045"/>
    <xdr:sp macro="" textlink="">
      <xdr:nvSpPr>
        <xdr:cNvPr id="87" name="テキスト ボックス 86"/>
        <xdr:cNvSpPr txBox="1"/>
      </xdr:nvSpPr>
      <xdr:spPr>
        <a:xfrm>
          <a:off x="1752111" y="63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147574</xdr:rowOff>
    </xdr:from>
    <xdr:to>
      <xdr:col>1</xdr:col>
      <xdr:colOff>485775</xdr:colOff>
      <xdr:row>37</xdr:row>
      <xdr:rowOff>77724</xdr:rowOff>
    </xdr:to>
    <xdr:sp macro="" textlink="">
      <xdr:nvSpPr>
        <xdr:cNvPr id="88" name="円/楕円 87"/>
        <xdr:cNvSpPr/>
      </xdr:nvSpPr>
      <xdr:spPr>
        <a:xfrm>
          <a:off x="10795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68851</xdr:rowOff>
    </xdr:from>
    <xdr:ext cx="534377" cy="259045"/>
    <xdr:sp macro="" textlink="">
      <xdr:nvSpPr>
        <xdr:cNvPr id="89" name="テキスト ボックス 88"/>
        <xdr:cNvSpPr txBox="1"/>
      </xdr:nvSpPr>
      <xdr:spPr>
        <a:xfrm>
          <a:off x="863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88329</xdr:rowOff>
    </xdr:from>
    <xdr:to>
      <xdr:col>6</xdr:col>
      <xdr:colOff>511175</xdr:colOff>
      <xdr:row>57</xdr:row>
      <xdr:rowOff>98202</xdr:rowOff>
    </xdr:to>
    <xdr:cxnSp macro="">
      <xdr:nvCxnSpPr>
        <xdr:cNvPr id="118" name="直線コネクタ 117"/>
        <xdr:cNvCxnSpPr/>
      </xdr:nvCxnSpPr>
      <xdr:spPr>
        <a:xfrm flipV="1">
          <a:off x="3797300" y="9860979"/>
          <a:ext cx="838200" cy="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47644</xdr:rowOff>
    </xdr:from>
    <xdr:ext cx="534377" cy="259045"/>
    <xdr:sp macro="" textlink="">
      <xdr:nvSpPr>
        <xdr:cNvPr id="119" name="物件費平均値テキスト"/>
        <xdr:cNvSpPr txBox="1"/>
      </xdr:nvSpPr>
      <xdr:spPr>
        <a:xfrm>
          <a:off x="4686300" y="98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98202</xdr:rowOff>
    </xdr:from>
    <xdr:to>
      <xdr:col>5</xdr:col>
      <xdr:colOff>358775</xdr:colOff>
      <xdr:row>57</xdr:row>
      <xdr:rowOff>138374</xdr:rowOff>
    </xdr:to>
    <xdr:cxnSp macro="">
      <xdr:nvCxnSpPr>
        <xdr:cNvPr id="121" name="直線コネクタ 120"/>
        <xdr:cNvCxnSpPr/>
      </xdr:nvCxnSpPr>
      <xdr:spPr>
        <a:xfrm flipV="1">
          <a:off x="2908300" y="9870852"/>
          <a:ext cx="8890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140670</xdr:rowOff>
    </xdr:from>
    <xdr:to>
      <xdr:col>5</xdr:col>
      <xdr:colOff>409575</xdr:colOff>
      <xdr:row>58</xdr:row>
      <xdr:rowOff>70820</xdr:rowOff>
    </xdr:to>
    <xdr:sp macro="" textlink="">
      <xdr:nvSpPr>
        <xdr:cNvPr id="122" name="フローチャート : 判断 121"/>
        <xdr:cNvSpPr/>
      </xdr:nvSpPr>
      <xdr:spPr>
        <a:xfrm>
          <a:off x="3746500" y="99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61947</xdr:rowOff>
    </xdr:from>
    <xdr:ext cx="534377" cy="259045"/>
    <xdr:sp macro="" textlink="">
      <xdr:nvSpPr>
        <xdr:cNvPr id="123" name="テキスト ボックス 122"/>
        <xdr:cNvSpPr txBox="1"/>
      </xdr:nvSpPr>
      <xdr:spPr>
        <a:xfrm>
          <a:off x="3530111" y="1000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138374</xdr:rowOff>
    </xdr:from>
    <xdr:to>
      <xdr:col>4</xdr:col>
      <xdr:colOff>155575</xdr:colOff>
      <xdr:row>57</xdr:row>
      <xdr:rowOff>140900</xdr:rowOff>
    </xdr:to>
    <xdr:cxnSp macro="">
      <xdr:nvCxnSpPr>
        <xdr:cNvPr id="124" name="直線コネクタ 123"/>
        <xdr:cNvCxnSpPr/>
      </xdr:nvCxnSpPr>
      <xdr:spPr>
        <a:xfrm flipV="1">
          <a:off x="2019300" y="9911024"/>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147761</xdr:rowOff>
    </xdr:from>
    <xdr:to>
      <xdr:col>4</xdr:col>
      <xdr:colOff>206375</xdr:colOff>
      <xdr:row>58</xdr:row>
      <xdr:rowOff>77911</xdr:rowOff>
    </xdr:to>
    <xdr:sp macro="" textlink="">
      <xdr:nvSpPr>
        <xdr:cNvPr id="125" name="フローチャート : 判断 124"/>
        <xdr:cNvSpPr/>
      </xdr:nvSpPr>
      <xdr:spPr>
        <a:xfrm>
          <a:off x="2857500" y="992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69038</xdr:rowOff>
    </xdr:from>
    <xdr:ext cx="534377" cy="259045"/>
    <xdr:sp macro="" textlink="">
      <xdr:nvSpPr>
        <xdr:cNvPr id="126" name="テキスト ボックス 125"/>
        <xdr:cNvSpPr txBox="1"/>
      </xdr:nvSpPr>
      <xdr:spPr>
        <a:xfrm>
          <a:off x="2641111" y="1001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139288</xdr:rowOff>
    </xdr:from>
    <xdr:to>
      <xdr:col>2</xdr:col>
      <xdr:colOff>638175</xdr:colOff>
      <xdr:row>57</xdr:row>
      <xdr:rowOff>140900</xdr:rowOff>
    </xdr:to>
    <xdr:cxnSp macro="">
      <xdr:nvCxnSpPr>
        <xdr:cNvPr id="127" name="直線コネクタ 126"/>
        <xdr:cNvCxnSpPr/>
      </xdr:nvCxnSpPr>
      <xdr:spPr>
        <a:xfrm>
          <a:off x="1130300" y="9911938"/>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152939</xdr:rowOff>
    </xdr:from>
    <xdr:to>
      <xdr:col>3</xdr:col>
      <xdr:colOff>3175</xdr:colOff>
      <xdr:row>58</xdr:row>
      <xdr:rowOff>83089</xdr:rowOff>
    </xdr:to>
    <xdr:sp macro="" textlink="">
      <xdr:nvSpPr>
        <xdr:cNvPr id="128" name="フローチャート : 判断 127"/>
        <xdr:cNvSpPr/>
      </xdr:nvSpPr>
      <xdr:spPr>
        <a:xfrm>
          <a:off x="1968500" y="992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74216</xdr:rowOff>
    </xdr:from>
    <xdr:ext cx="534377" cy="259045"/>
    <xdr:sp macro="" textlink="">
      <xdr:nvSpPr>
        <xdr:cNvPr id="129" name="テキスト ボックス 128"/>
        <xdr:cNvSpPr txBox="1"/>
      </xdr:nvSpPr>
      <xdr:spPr>
        <a:xfrm>
          <a:off x="1752111" y="100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146938</xdr:rowOff>
    </xdr:from>
    <xdr:to>
      <xdr:col>1</xdr:col>
      <xdr:colOff>485775</xdr:colOff>
      <xdr:row>58</xdr:row>
      <xdr:rowOff>77088</xdr:rowOff>
    </xdr:to>
    <xdr:sp macro="" textlink="">
      <xdr:nvSpPr>
        <xdr:cNvPr id="130" name="フローチャート : 判断 129"/>
        <xdr:cNvSpPr/>
      </xdr:nvSpPr>
      <xdr:spPr>
        <a:xfrm>
          <a:off x="1079500" y="991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68215</xdr:rowOff>
    </xdr:from>
    <xdr:ext cx="534377" cy="259045"/>
    <xdr:sp macro="" textlink="">
      <xdr:nvSpPr>
        <xdr:cNvPr id="131" name="テキスト ボックス 130"/>
        <xdr:cNvSpPr txBox="1"/>
      </xdr:nvSpPr>
      <xdr:spPr>
        <a:xfrm>
          <a:off x="863111" y="1001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37529</xdr:rowOff>
    </xdr:from>
    <xdr:to>
      <xdr:col>6</xdr:col>
      <xdr:colOff>561975</xdr:colOff>
      <xdr:row>57</xdr:row>
      <xdr:rowOff>139129</xdr:rowOff>
    </xdr:to>
    <xdr:sp macro="" textlink="">
      <xdr:nvSpPr>
        <xdr:cNvPr id="137" name="円/楕円 136"/>
        <xdr:cNvSpPr/>
      </xdr:nvSpPr>
      <xdr:spPr>
        <a:xfrm>
          <a:off x="4584700" y="981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168356</xdr:rowOff>
    </xdr:from>
    <xdr:ext cx="534377" cy="259045"/>
    <xdr:sp macro="" textlink="">
      <xdr:nvSpPr>
        <xdr:cNvPr id="138" name="物件費該当値テキスト"/>
        <xdr:cNvSpPr txBox="1"/>
      </xdr:nvSpPr>
      <xdr:spPr>
        <a:xfrm>
          <a:off x="4686300" y="95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78,483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47402</xdr:rowOff>
    </xdr:from>
    <xdr:to>
      <xdr:col>5</xdr:col>
      <xdr:colOff>409575</xdr:colOff>
      <xdr:row>57</xdr:row>
      <xdr:rowOff>149002</xdr:rowOff>
    </xdr:to>
    <xdr:sp macro="" textlink="">
      <xdr:nvSpPr>
        <xdr:cNvPr id="139" name="円/楕円 138"/>
        <xdr:cNvSpPr/>
      </xdr:nvSpPr>
      <xdr:spPr>
        <a:xfrm>
          <a:off x="3746500" y="98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165529</xdr:rowOff>
    </xdr:from>
    <xdr:ext cx="534377" cy="259045"/>
    <xdr:sp macro="" textlink="">
      <xdr:nvSpPr>
        <xdr:cNvPr id="140" name="テキスト ボックス 139"/>
        <xdr:cNvSpPr txBox="1"/>
      </xdr:nvSpPr>
      <xdr:spPr>
        <a:xfrm>
          <a:off x="3530111" y="95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87574</xdr:rowOff>
    </xdr:from>
    <xdr:to>
      <xdr:col>4</xdr:col>
      <xdr:colOff>206375</xdr:colOff>
      <xdr:row>58</xdr:row>
      <xdr:rowOff>17724</xdr:rowOff>
    </xdr:to>
    <xdr:sp macro="" textlink="">
      <xdr:nvSpPr>
        <xdr:cNvPr id="141" name="円/楕円 140"/>
        <xdr:cNvSpPr/>
      </xdr:nvSpPr>
      <xdr:spPr>
        <a:xfrm>
          <a:off x="2857500" y="986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34251</xdr:rowOff>
    </xdr:from>
    <xdr:ext cx="534377" cy="259045"/>
    <xdr:sp macro="" textlink="">
      <xdr:nvSpPr>
        <xdr:cNvPr id="142" name="テキスト ボックス 141"/>
        <xdr:cNvSpPr txBox="1"/>
      </xdr:nvSpPr>
      <xdr:spPr>
        <a:xfrm>
          <a:off x="2641111" y="96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65,348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90100</xdr:rowOff>
    </xdr:from>
    <xdr:to>
      <xdr:col>3</xdr:col>
      <xdr:colOff>3175</xdr:colOff>
      <xdr:row>58</xdr:row>
      <xdr:rowOff>20250</xdr:rowOff>
    </xdr:to>
    <xdr:sp macro="" textlink="">
      <xdr:nvSpPr>
        <xdr:cNvPr id="143" name="円/楕円 142"/>
        <xdr:cNvSpPr/>
      </xdr:nvSpPr>
      <xdr:spPr>
        <a:xfrm>
          <a:off x="1968500" y="98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36777</xdr:rowOff>
    </xdr:from>
    <xdr:ext cx="534377" cy="259045"/>
    <xdr:sp macro="" textlink="">
      <xdr:nvSpPr>
        <xdr:cNvPr id="144" name="テキスト ボックス 143"/>
        <xdr:cNvSpPr txBox="1"/>
      </xdr:nvSpPr>
      <xdr:spPr>
        <a:xfrm>
          <a:off x="1752111" y="96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88488</xdr:rowOff>
    </xdr:from>
    <xdr:to>
      <xdr:col>1</xdr:col>
      <xdr:colOff>485775</xdr:colOff>
      <xdr:row>58</xdr:row>
      <xdr:rowOff>18638</xdr:rowOff>
    </xdr:to>
    <xdr:sp macro="" textlink="">
      <xdr:nvSpPr>
        <xdr:cNvPr id="145" name="円/楕円 144"/>
        <xdr:cNvSpPr/>
      </xdr:nvSpPr>
      <xdr:spPr>
        <a:xfrm>
          <a:off x="1079500" y="98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35165</xdr:rowOff>
    </xdr:from>
    <xdr:ext cx="534377" cy="259045"/>
    <xdr:sp macro="" textlink="">
      <xdr:nvSpPr>
        <xdr:cNvPr id="146" name="テキスト ボックス 145"/>
        <xdr:cNvSpPr txBox="1"/>
      </xdr:nvSpPr>
      <xdr:spPr>
        <a:xfrm>
          <a:off x="863111" y="96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164161</xdr:rowOff>
    </xdr:from>
    <xdr:to>
      <xdr:col>6</xdr:col>
      <xdr:colOff>511175</xdr:colOff>
      <xdr:row>77</xdr:row>
      <xdr:rowOff>3180</xdr:rowOff>
    </xdr:to>
    <xdr:cxnSp macro="">
      <xdr:nvCxnSpPr>
        <xdr:cNvPr id="173" name="直線コネクタ 172"/>
        <xdr:cNvCxnSpPr/>
      </xdr:nvCxnSpPr>
      <xdr:spPr>
        <a:xfrm flipV="1">
          <a:off x="3797300" y="13194361"/>
          <a:ext cx="8382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155430</xdr:rowOff>
    </xdr:from>
    <xdr:ext cx="469744" cy="259045"/>
    <xdr:sp macro="" textlink="">
      <xdr:nvSpPr>
        <xdr:cNvPr id="174" name="維持補修費平均値テキスト"/>
        <xdr:cNvSpPr txBox="1"/>
      </xdr:nvSpPr>
      <xdr:spPr>
        <a:xfrm>
          <a:off x="4686300" y="13185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25628</xdr:rowOff>
    </xdr:from>
    <xdr:to>
      <xdr:col>5</xdr:col>
      <xdr:colOff>358775</xdr:colOff>
      <xdr:row>77</xdr:row>
      <xdr:rowOff>3180</xdr:rowOff>
    </xdr:to>
    <xdr:cxnSp macro="">
      <xdr:nvCxnSpPr>
        <xdr:cNvPr id="176" name="直線コネクタ 175"/>
        <xdr:cNvCxnSpPr/>
      </xdr:nvCxnSpPr>
      <xdr:spPr>
        <a:xfrm>
          <a:off x="2908300" y="13055828"/>
          <a:ext cx="889000" cy="1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94889</xdr:rowOff>
    </xdr:from>
    <xdr:to>
      <xdr:col>5</xdr:col>
      <xdr:colOff>409575</xdr:colOff>
      <xdr:row>78</xdr:row>
      <xdr:rowOff>25039</xdr:rowOff>
    </xdr:to>
    <xdr:sp macro="" textlink="">
      <xdr:nvSpPr>
        <xdr:cNvPr id="177" name="フローチャート : 判断 176"/>
        <xdr:cNvSpPr/>
      </xdr:nvSpPr>
      <xdr:spPr>
        <a:xfrm>
          <a:off x="3746500" y="1329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16166</xdr:rowOff>
    </xdr:from>
    <xdr:ext cx="469744" cy="259045"/>
    <xdr:sp macro="" textlink="">
      <xdr:nvSpPr>
        <xdr:cNvPr id="178" name="テキスト ボックス 177"/>
        <xdr:cNvSpPr txBox="1"/>
      </xdr:nvSpPr>
      <xdr:spPr>
        <a:xfrm>
          <a:off x="3562427" y="1338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25628</xdr:rowOff>
    </xdr:from>
    <xdr:to>
      <xdr:col>4</xdr:col>
      <xdr:colOff>155575</xdr:colOff>
      <xdr:row>77</xdr:row>
      <xdr:rowOff>89683</xdr:rowOff>
    </xdr:to>
    <xdr:cxnSp macro="">
      <xdr:nvCxnSpPr>
        <xdr:cNvPr id="179" name="直線コネクタ 178"/>
        <xdr:cNvCxnSpPr/>
      </xdr:nvCxnSpPr>
      <xdr:spPr>
        <a:xfrm flipV="1">
          <a:off x="2019300" y="13055828"/>
          <a:ext cx="889000" cy="23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89815</xdr:rowOff>
    </xdr:from>
    <xdr:to>
      <xdr:col>4</xdr:col>
      <xdr:colOff>206375</xdr:colOff>
      <xdr:row>78</xdr:row>
      <xdr:rowOff>19965</xdr:rowOff>
    </xdr:to>
    <xdr:sp macro="" textlink="">
      <xdr:nvSpPr>
        <xdr:cNvPr id="180" name="フローチャート : 判断 179"/>
        <xdr:cNvSpPr/>
      </xdr:nvSpPr>
      <xdr:spPr>
        <a:xfrm>
          <a:off x="2857500" y="132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11092</xdr:rowOff>
    </xdr:from>
    <xdr:ext cx="469744" cy="259045"/>
    <xdr:sp macro="" textlink="">
      <xdr:nvSpPr>
        <xdr:cNvPr id="181" name="テキスト ボックス 180"/>
        <xdr:cNvSpPr txBox="1"/>
      </xdr:nvSpPr>
      <xdr:spPr>
        <a:xfrm>
          <a:off x="2673427" y="1338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36784</xdr:rowOff>
    </xdr:from>
    <xdr:to>
      <xdr:col>2</xdr:col>
      <xdr:colOff>638175</xdr:colOff>
      <xdr:row>77</xdr:row>
      <xdr:rowOff>89683</xdr:rowOff>
    </xdr:to>
    <xdr:cxnSp macro="">
      <xdr:nvCxnSpPr>
        <xdr:cNvPr id="182" name="直線コネクタ 181"/>
        <xdr:cNvCxnSpPr/>
      </xdr:nvCxnSpPr>
      <xdr:spPr>
        <a:xfrm>
          <a:off x="1130300" y="13238434"/>
          <a:ext cx="889000" cy="5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70338</xdr:rowOff>
    </xdr:from>
    <xdr:to>
      <xdr:col>3</xdr:col>
      <xdr:colOff>3175</xdr:colOff>
      <xdr:row>78</xdr:row>
      <xdr:rowOff>488</xdr:rowOff>
    </xdr:to>
    <xdr:sp macro="" textlink="">
      <xdr:nvSpPr>
        <xdr:cNvPr id="183" name="フローチャート : 判断 182"/>
        <xdr:cNvSpPr/>
      </xdr:nvSpPr>
      <xdr:spPr>
        <a:xfrm>
          <a:off x="1968500" y="1327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163065</xdr:rowOff>
    </xdr:from>
    <xdr:ext cx="469744" cy="259045"/>
    <xdr:sp macro="" textlink="">
      <xdr:nvSpPr>
        <xdr:cNvPr id="184" name="テキスト ボックス 183"/>
        <xdr:cNvSpPr txBox="1"/>
      </xdr:nvSpPr>
      <xdr:spPr>
        <a:xfrm>
          <a:off x="1784427" y="133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41763</xdr:rowOff>
    </xdr:from>
    <xdr:to>
      <xdr:col>1</xdr:col>
      <xdr:colOff>485775</xdr:colOff>
      <xdr:row>77</xdr:row>
      <xdr:rowOff>143363</xdr:rowOff>
    </xdr:to>
    <xdr:sp macro="" textlink="">
      <xdr:nvSpPr>
        <xdr:cNvPr id="185" name="フローチャート : 判断 184"/>
        <xdr:cNvSpPr/>
      </xdr:nvSpPr>
      <xdr:spPr>
        <a:xfrm>
          <a:off x="1079500" y="132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134490</xdr:rowOff>
    </xdr:from>
    <xdr:ext cx="469744" cy="259045"/>
    <xdr:sp macro="" textlink="">
      <xdr:nvSpPr>
        <xdr:cNvPr id="186" name="テキスト ボックス 185"/>
        <xdr:cNvSpPr txBox="1"/>
      </xdr:nvSpPr>
      <xdr:spPr>
        <a:xfrm>
          <a:off x="895427" y="1333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113361</xdr:rowOff>
    </xdr:from>
    <xdr:to>
      <xdr:col>6</xdr:col>
      <xdr:colOff>561975</xdr:colOff>
      <xdr:row>77</xdr:row>
      <xdr:rowOff>43511</xdr:rowOff>
    </xdr:to>
    <xdr:sp macro="" textlink="">
      <xdr:nvSpPr>
        <xdr:cNvPr id="192" name="円/楕円 191"/>
        <xdr:cNvSpPr/>
      </xdr:nvSpPr>
      <xdr:spPr>
        <a:xfrm>
          <a:off x="4584700" y="131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136238</xdr:rowOff>
    </xdr:from>
    <xdr:ext cx="469744" cy="259045"/>
    <xdr:sp macro="" textlink="">
      <xdr:nvSpPr>
        <xdr:cNvPr id="193" name="維持補修費該当値テキスト"/>
        <xdr:cNvSpPr txBox="1"/>
      </xdr:nvSpPr>
      <xdr:spPr>
        <a:xfrm>
          <a:off x="4686300" y="129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123830</xdr:rowOff>
    </xdr:from>
    <xdr:to>
      <xdr:col>5</xdr:col>
      <xdr:colOff>409575</xdr:colOff>
      <xdr:row>77</xdr:row>
      <xdr:rowOff>53980</xdr:rowOff>
    </xdr:to>
    <xdr:sp macro="" textlink="">
      <xdr:nvSpPr>
        <xdr:cNvPr id="194" name="円/楕円 193"/>
        <xdr:cNvSpPr/>
      </xdr:nvSpPr>
      <xdr:spPr>
        <a:xfrm>
          <a:off x="3746500" y="131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70507</xdr:rowOff>
    </xdr:from>
    <xdr:ext cx="469744" cy="259045"/>
    <xdr:sp macro="" textlink="">
      <xdr:nvSpPr>
        <xdr:cNvPr id="195" name="テキスト ボックス 194"/>
        <xdr:cNvSpPr txBox="1"/>
      </xdr:nvSpPr>
      <xdr:spPr>
        <a:xfrm>
          <a:off x="3562427" y="1292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146278</xdr:rowOff>
    </xdr:from>
    <xdr:to>
      <xdr:col>4</xdr:col>
      <xdr:colOff>206375</xdr:colOff>
      <xdr:row>76</xdr:row>
      <xdr:rowOff>76428</xdr:rowOff>
    </xdr:to>
    <xdr:sp macro="" textlink="">
      <xdr:nvSpPr>
        <xdr:cNvPr id="196" name="円/楕円 195"/>
        <xdr:cNvSpPr/>
      </xdr:nvSpPr>
      <xdr:spPr>
        <a:xfrm>
          <a:off x="2857500" y="1300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92956</xdr:rowOff>
    </xdr:from>
    <xdr:ext cx="469744" cy="259045"/>
    <xdr:sp macro="" textlink="">
      <xdr:nvSpPr>
        <xdr:cNvPr id="197" name="テキスト ボックス 196"/>
        <xdr:cNvSpPr txBox="1"/>
      </xdr:nvSpPr>
      <xdr:spPr>
        <a:xfrm>
          <a:off x="2673427" y="1278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38883</xdr:rowOff>
    </xdr:from>
    <xdr:to>
      <xdr:col>3</xdr:col>
      <xdr:colOff>3175</xdr:colOff>
      <xdr:row>77</xdr:row>
      <xdr:rowOff>140483</xdr:rowOff>
    </xdr:to>
    <xdr:sp macro="" textlink="">
      <xdr:nvSpPr>
        <xdr:cNvPr id="198" name="円/楕円 197"/>
        <xdr:cNvSpPr/>
      </xdr:nvSpPr>
      <xdr:spPr>
        <a:xfrm>
          <a:off x="1968500" y="132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157010</xdr:rowOff>
    </xdr:from>
    <xdr:ext cx="469744" cy="259045"/>
    <xdr:sp macro="" textlink="">
      <xdr:nvSpPr>
        <xdr:cNvPr id="199" name="テキスト ボックス 198"/>
        <xdr:cNvSpPr txBox="1"/>
      </xdr:nvSpPr>
      <xdr:spPr>
        <a:xfrm>
          <a:off x="1784427" y="1301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157434</xdr:rowOff>
    </xdr:from>
    <xdr:to>
      <xdr:col>1</xdr:col>
      <xdr:colOff>485775</xdr:colOff>
      <xdr:row>77</xdr:row>
      <xdr:rowOff>87584</xdr:rowOff>
    </xdr:to>
    <xdr:sp macro="" textlink="">
      <xdr:nvSpPr>
        <xdr:cNvPr id="200" name="円/楕円 199"/>
        <xdr:cNvSpPr/>
      </xdr:nvSpPr>
      <xdr:spPr>
        <a:xfrm>
          <a:off x="1079500" y="131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104112</xdr:rowOff>
    </xdr:from>
    <xdr:ext cx="469744" cy="259045"/>
    <xdr:sp macro="" textlink="">
      <xdr:nvSpPr>
        <xdr:cNvPr id="201" name="テキスト ボックス 200"/>
        <xdr:cNvSpPr txBox="1"/>
      </xdr:nvSpPr>
      <xdr:spPr>
        <a:xfrm>
          <a:off x="895427" y="1296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10627</xdr:rowOff>
    </xdr:from>
    <xdr:to>
      <xdr:col>6</xdr:col>
      <xdr:colOff>511175</xdr:colOff>
      <xdr:row>98</xdr:row>
      <xdr:rowOff>17990</xdr:rowOff>
    </xdr:to>
    <xdr:cxnSp macro="">
      <xdr:nvCxnSpPr>
        <xdr:cNvPr id="235" name="直線コネクタ 234"/>
        <xdr:cNvCxnSpPr/>
      </xdr:nvCxnSpPr>
      <xdr:spPr>
        <a:xfrm flipV="1">
          <a:off x="3797300" y="16812727"/>
          <a:ext cx="838200" cy="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17990</xdr:rowOff>
    </xdr:from>
    <xdr:to>
      <xdr:col>5</xdr:col>
      <xdr:colOff>358775</xdr:colOff>
      <xdr:row>98</xdr:row>
      <xdr:rowOff>60576</xdr:rowOff>
    </xdr:to>
    <xdr:cxnSp macro="">
      <xdr:nvCxnSpPr>
        <xdr:cNvPr id="238" name="直線コネクタ 237"/>
        <xdr:cNvCxnSpPr/>
      </xdr:nvCxnSpPr>
      <xdr:spPr>
        <a:xfrm flipV="1">
          <a:off x="2908300" y="16820090"/>
          <a:ext cx="889000" cy="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31141</xdr:rowOff>
    </xdr:from>
    <xdr:to>
      <xdr:col>5</xdr:col>
      <xdr:colOff>409575</xdr:colOff>
      <xdr:row>97</xdr:row>
      <xdr:rowOff>132741</xdr:rowOff>
    </xdr:to>
    <xdr:sp macro="" textlink="">
      <xdr:nvSpPr>
        <xdr:cNvPr id="239" name="フローチャート : 判断 238"/>
        <xdr:cNvSpPr/>
      </xdr:nvSpPr>
      <xdr:spPr>
        <a:xfrm>
          <a:off x="3746500" y="1666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149268</xdr:rowOff>
    </xdr:from>
    <xdr:ext cx="534377" cy="259045"/>
    <xdr:sp macro="" textlink="">
      <xdr:nvSpPr>
        <xdr:cNvPr id="240" name="テキスト ボックス 239"/>
        <xdr:cNvSpPr txBox="1"/>
      </xdr:nvSpPr>
      <xdr:spPr>
        <a:xfrm>
          <a:off x="3530111" y="1643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60576</xdr:rowOff>
    </xdr:from>
    <xdr:to>
      <xdr:col>4</xdr:col>
      <xdr:colOff>155575</xdr:colOff>
      <xdr:row>98</xdr:row>
      <xdr:rowOff>70816</xdr:rowOff>
    </xdr:to>
    <xdr:cxnSp macro="">
      <xdr:nvCxnSpPr>
        <xdr:cNvPr id="241" name="直線コネクタ 240"/>
        <xdr:cNvCxnSpPr/>
      </xdr:nvCxnSpPr>
      <xdr:spPr>
        <a:xfrm flipV="1">
          <a:off x="2019300" y="16862676"/>
          <a:ext cx="889000" cy="1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83519</xdr:rowOff>
    </xdr:from>
    <xdr:to>
      <xdr:col>4</xdr:col>
      <xdr:colOff>206375</xdr:colOff>
      <xdr:row>98</xdr:row>
      <xdr:rowOff>13669</xdr:rowOff>
    </xdr:to>
    <xdr:sp macro="" textlink="">
      <xdr:nvSpPr>
        <xdr:cNvPr id="242" name="フローチャート : 判断 241"/>
        <xdr:cNvSpPr/>
      </xdr:nvSpPr>
      <xdr:spPr>
        <a:xfrm>
          <a:off x="2857500" y="167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30196</xdr:rowOff>
    </xdr:from>
    <xdr:ext cx="534377" cy="259045"/>
    <xdr:sp macro="" textlink="">
      <xdr:nvSpPr>
        <xdr:cNvPr id="243" name="テキスト ボックス 242"/>
        <xdr:cNvSpPr txBox="1"/>
      </xdr:nvSpPr>
      <xdr:spPr>
        <a:xfrm>
          <a:off x="2641111" y="164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54499</xdr:rowOff>
    </xdr:from>
    <xdr:to>
      <xdr:col>2</xdr:col>
      <xdr:colOff>638175</xdr:colOff>
      <xdr:row>98</xdr:row>
      <xdr:rowOff>70816</xdr:rowOff>
    </xdr:to>
    <xdr:cxnSp macro="">
      <xdr:nvCxnSpPr>
        <xdr:cNvPr id="244" name="直線コネクタ 243"/>
        <xdr:cNvCxnSpPr/>
      </xdr:nvCxnSpPr>
      <xdr:spPr>
        <a:xfrm>
          <a:off x="1130300" y="16856599"/>
          <a:ext cx="889000" cy="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90367</xdr:rowOff>
    </xdr:from>
    <xdr:to>
      <xdr:col>3</xdr:col>
      <xdr:colOff>3175</xdr:colOff>
      <xdr:row>98</xdr:row>
      <xdr:rowOff>20517</xdr:rowOff>
    </xdr:to>
    <xdr:sp macro="" textlink="">
      <xdr:nvSpPr>
        <xdr:cNvPr id="245" name="フローチャート : 判断 244"/>
        <xdr:cNvSpPr/>
      </xdr:nvSpPr>
      <xdr:spPr>
        <a:xfrm>
          <a:off x="1968500" y="1672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37044</xdr:rowOff>
    </xdr:from>
    <xdr:ext cx="534377" cy="259045"/>
    <xdr:sp macro="" textlink="">
      <xdr:nvSpPr>
        <xdr:cNvPr id="246" name="テキスト ボックス 245"/>
        <xdr:cNvSpPr txBox="1"/>
      </xdr:nvSpPr>
      <xdr:spPr>
        <a:xfrm>
          <a:off x="1752111" y="164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86633</xdr:rowOff>
    </xdr:from>
    <xdr:to>
      <xdr:col>1</xdr:col>
      <xdr:colOff>485775</xdr:colOff>
      <xdr:row>98</xdr:row>
      <xdr:rowOff>16783</xdr:rowOff>
    </xdr:to>
    <xdr:sp macro="" textlink="">
      <xdr:nvSpPr>
        <xdr:cNvPr id="247" name="フローチャート : 判断 246"/>
        <xdr:cNvSpPr/>
      </xdr:nvSpPr>
      <xdr:spPr>
        <a:xfrm>
          <a:off x="1079500" y="1671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33310</xdr:rowOff>
    </xdr:from>
    <xdr:ext cx="534377" cy="259045"/>
    <xdr:sp macro="" textlink="">
      <xdr:nvSpPr>
        <xdr:cNvPr id="248" name="テキスト ボックス 247"/>
        <xdr:cNvSpPr txBox="1"/>
      </xdr:nvSpPr>
      <xdr:spPr>
        <a:xfrm>
          <a:off x="863111" y="1649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131277</xdr:rowOff>
    </xdr:from>
    <xdr:to>
      <xdr:col>6</xdr:col>
      <xdr:colOff>561975</xdr:colOff>
      <xdr:row>98</xdr:row>
      <xdr:rowOff>61427</xdr:rowOff>
    </xdr:to>
    <xdr:sp macro="" textlink="">
      <xdr:nvSpPr>
        <xdr:cNvPr id="254" name="円/楕円 253"/>
        <xdr:cNvSpPr/>
      </xdr:nvSpPr>
      <xdr:spPr>
        <a:xfrm>
          <a:off x="4584700" y="167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46204</xdr:rowOff>
    </xdr:from>
    <xdr:ext cx="534377" cy="259045"/>
    <xdr:sp macro="" textlink="">
      <xdr:nvSpPr>
        <xdr:cNvPr id="255" name="扶助費該当値テキスト"/>
        <xdr:cNvSpPr txBox="1"/>
      </xdr:nvSpPr>
      <xdr:spPr>
        <a:xfrm>
          <a:off x="4686300" y="1667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138640</xdr:rowOff>
    </xdr:from>
    <xdr:to>
      <xdr:col>5</xdr:col>
      <xdr:colOff>409575</xdr:colOff>
      <xdr:row>98</xdr:row>
      <xdr:rowOff>68790</xdr:rowOff>
    </xdr:to>
    <xdr:sp macro="" textlink="">
      <xdr:nvSpPr>
        <xdr:cNvPr id="256" name="円/楕円 255"/>
        <xdr:cNvSpPr/>
      </xdr:nvSpPr>
      <xdr:spPr>
        <a:xfrm>
          <a:off x="3746500" y="167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59917</xdr:rowOff>
    </xdr:from>
    <xdr:ext cx="534377" cy="259045"/>
    <xdr:sp macro="" textlink="">
      <xdr:nvSpPr>
        <xdr:cNvPr id="257" name="テキスト ボックス 256"/>
        <xdr:cNvSpPr txBox="1"/>
      </xdr:nvSpPr>
      <xdr:spPr>
        <a:xfrm>
          <a:off x="3530111" y="1686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9776</xdr:rowOff>
    </xdr:from>
    <xdr:to>
      <xdr:col>4</xdr:col>
      <xdr:colOff>206375</xdr:colOff>
      <xdr:row>98</xdr:row>
      <xdr:rowOff>111376</xdr:rowOff>
    </xdr:to>
    <xdr:sp macro="" textlink="">
      <xdr:nvSpPr>
        <xdr:cNvPr id="258" name="円/楕円 257"/>
        <xdr:cNvSpPr/>
      </xdr:nvSpPr>
      <xdr:spPr>
        <a:xfrm>
          <a:off x="2857500" y="168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102503</xdr:rowOff>
    </xdr:from>
    <xdr:ext cx="534377" cy="259045"/>
    <xdr:sp macro="" textlink="">
      <xdr:nvSpPr>
        <xdr:cNvPr id="259" name="テキスト ボックス 258"/>
        <xdr:cNvSpPr txBox="1"/>
      </xdr:nvSpPr>
      <xdr:spPr>
        <a:xfrm>
          <a:off x="2641111" y="1690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20016</xdr:rowOff>
    </xdr:from>
    <xdr:to>
      <xdr:col>3</xdr:col>
      <xdr:colOff>3175</xdr:colOff>
      <xdr:row>98</xdr:row>
      <xdr:rowOff>121616</xdr:rowOff>
    </xdr:to>
    <xdr:sp macro="" textlink="">
      <xdr:nvSpPr>
        <xdr:cNvPr id="260" name="円/楕円 259"/>
        <xdr:cNvSpPr/>
      </xdr:nvSpPr>
      <xdr:spPr>
        <a:xfrm>
          <a:off x="1968500" y="168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112743</xdr:rowOff>
    </xdr:from>
    <xdr:ext cx="534377" cy="259045"/>
    <xdr:sp macro="" textlink="">
      <xdr:nvSpPr>
        <xdr:cNvPr id="261" name="テキスト ボックス 260"/>
        <xdr:cNvSpPr txBox="1"/>
      </xdr:nvSpPr>
      <xdr:spPr>
        <a:xfrm>
          <a:off x="1752111" y="169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3699</xdr:rowOff>
    </xdr:from>
    <xdr:to>
      <xdr:col>1</xdr:col>
      <xdr:colOff>485775</xdr:colOff>
      <xdr:row>98</xdr:row>
      <xdr:rowOff>105299</xdr:rowOff>
    </xdr:to>
    <xdr:sp macro="" textlink="">
      <xdr:nvSpPr>
        <xdr:cNvPr id="262" name="円/楕円 261"/>
        <xdr:cNvSpPr/>
      </xdr:nvSpPr>
      <xdr:spPr>
        <a:xfrm>
          <a:off x="1079500" y="1680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96426</xdr:rowOff>
    </xdr:from>
    <xdr:ext cx="534377" cy="259045"/>
    <xdr:sp macro="" textlink="">
      <xdr:nvSpPr>
        <xdr:cNvPr id="263" name="テキスト ボックス 262"/>
        <xdr:cNvSpPr txBox="1"/>
      </xdr:nvSpPr>
      <xdr:spPr>
        <a:xfrm>
          <a:off x="863111" y="1689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123067</xdr:rowOff>
    </xdr:from>
    <xdr:to>
      <xdr:col>15</xdr:col>
      <xdr:colOff>180975</xdr:colOff>
      <xdr:row>36</xdr:row>
      <xdr:rowOff>153862</xdr:rowOff>
    </xdr:to>
    <xdr:cxnSp macro="">
      <xdr:nvCxnSpPr>
        <xdr:cNvPr id="294" name="直線コネクタ 293"/>
        <xdr:cNvCxnSpPr/>
      </xdr:nvCxnSpPr>
      <xdr:spPr>
        <a:xfrm flipV="1">
          <a:off x="9639300" y="6295267"/>
          <a:ext cx="8382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153862</xdr:rowOff>
    </xdr:from>
    <xdr:to>
      <xdr:col>14</xdr:col>
      <xdr:colOff>28575</xdr:colOff>
      <xdr:row>36</xdr:row>
      <xdr:rowOff>154668</xdr:rowOff>
    </xdr:to>
    <xdr:cxnSp macro="">
      <xdr:nvCxnSpPr>
        <xdr:cNvPr id="297" name="直線コネクタ 296"/>
        <xdr:cNvCxnSpPr/>
      </xdr:nvCxnSpPr>
      <xdr:spPr>
        <a:xfrm flipV="1">
          <a:off x="8750300" y="6326062"/>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91338</xdr:rowOff>
    </xdr:from>
    <xdr:to>
      <xdr:col>14</xdr:col>
      <xdr:colOff>79375</xdr:colOff>
      <xdr:row>37</xdr:row>
      <xdr:rowOff>21488</xdr:rowOff>
    </xdr:to>
    <xdr:sp macro="" textlink="">
      <xdr:nvSpPr>
        <xdr:cNvPr id="298" name="フローチャート : 判断 297"/>
        <xdr:cNvSpPr/>
      </xdr:nvSpPr>
      <xdr:spPr>
        <a:xfrm>
          <a:off x="9588500" y="62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38015</xdr:rowOff>
    </xdr:from>
    <xdr:ext cx="534377" cy="259045"/>
    <xdr:sp macro="" textlink="">
      <xdr:nvSpPr>
        <xdr:cNvPr id="299" name="テキスト ボックス 298"/>
        <xdr:cNvSpPr txBox="1"/>
      </xdr:nvSpPr>
      <xdr:spPr>
        <a:xfrm>
          <a:off x="9372111" y="60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154668</xdr:rowOff>
    </xdr:from>
    <xdr:to>
      <xdr:col>12</xdr:col>
      <xdr:colOff>511175</xdr:colOff>
      <xdr:row>36</xdr:row>
      <xdr:rowOff>169505</xdr:rowOff>
    </xdr:to>
    <xdr:cxnSp macro="">
      <xdr:nvCxnSpPr>
        <xdr:cNvPr id="300" name="直線コネクタ 299"/>
        <xdr:cNvCxnSpPr/>
      </xdr:nvCxnSpPr>
      <xdr:spPr>
        <a:xfrm flipV="1">
          <a:off x="7861300" y="6326868"/>
          <a:ext cx="889000" cy="1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7453</xdr:rowOff>
    </xdr:from>
    <xdr:to>
      <xdr:col>12</xdr:col>
      <xdr:colOff>561975</xdr:colOff>
      <xdr:row>36</xdr:row>
      <xdr:rowOff>109053</xdr:rowOff>
    </xdr:to>
    <xdr:sp macro="" textlink="">
      <xdr:nvSpPr>
        <xdr:cNvPr id="301" name="フローチャート : 判断 300"/>
        <xdr:cNvSpPr/>
      </xdr:nvSpPr>
      <xdr:spPr>
        <a:xfrm>
          <a:off x="8699500" y="617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125580</xdr:rowOff>
    </xdr:from>
    <xdr:ext cx="534377" cy="259045"/>
    <xdr:sp macro="" textlink="">
      <xdr:nvSpPr>
        <xdr:cNvPr id="302" name="テキスト ボックス 301"/>
        <xdr:cNvSpPr txBox="1"/>
      </xdr:nvSpPr>
      <xdr:spPr>
        <a:xfrm>
          <a:off x="8483111" y="59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169505</xdr:rowOff>
    </xdr:from>
    <xdr:to>
      <xdr:col>11</xdr:col>
      <xdr:colOff>307975</xdr:colOff>
      <xdr:row>37</xdr:row>
      <xdr:rowOff>25988</xdr:rowOff>
    </xdr:to>
    <xdr:cxnSp macro="">
      <xdr:nvCxnSpPr>
        <xdr:cNvPr id="303" name="直線コネクタ 302"/>
        <xdr:cNvCxnSpPr/>
      </xdr:nvCxnSpPr>
      <xdr:spPr>
        <a:xfrm flipV="1">
          <a:off x="6972300" y="6341705"/>
          <a:ext cx="889000" cy="2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116223</xdr:rowOff>
    </xdr:from>
    <xdr:to>
      <xdr:col>11</xdr:col>
      <xdr:colOff>358775</xdr:colOff>
      <xdr:row>37</xdr:row>
      <xdr:rowOff>46373</xdr:rowOff>
    </xdr:to>
    <xdr:sp macro="" textlink="">
      <xdr:nvSpPr>
        <xdr:cNvPr id="304" name="フローチャート : 判断 303"/>
        <xdr:cNvSpPr/>
      </xdr:nvSpPr>
      <xdr:spPr>
        <a:xfrm>
          <a:off x="7810500" y="628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62900</xdr:rowOff>
    </xdr:from>
    <xdr:ext cx="534377" cy="259045"/>
    <xdr:sp macro="" textlink="">
      <xdr:nvSpPr>
        <xdr:cNvPr id="305" name="テキスト ボックス 304"/>
        <xdr:cNvSpPr txBox="1"/>
      </xdr:nvSpPr>
      <xdr:spPr>
        <a:xfrm>
          <a:off x="7594111" y="60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120762</xdr:rowOff>
    </xdr:from>
    <xdr:to>
      <xdr:col>10</xdr:col>
      <xdr:colOff>155575</xdr:colOff>
      <xdr:row>37</xdr:row>
      <xdr:rowOff>50912</xdr:rowOff>
    </xdr:to>
    <xdr:sp macro="" textlink="">
      <xdr:nvSpPr>
        <xdr:cNvPr id="306" name="フローチャート : 判断 305"/>
        <xdr:cNvSpPr/>
      </xdr:nvSpPr>
      <xdr:spPr>
        <a:xfrm>
          <a:off x="6921500" y="629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67439</xdr:rowOff>
    </xdr:from>
    <xdr:ext cx="534377" cy="259045"/>
    <xdr:sp macro="" textlink="">
      <xdr:nvSpPr>
        <xdr:cNvPr id="307" name="テキスト ボックス 306"/>
        <xdr:cNvSpPr txBox="1"/>
      </xdr:nvSpPr>
      <xdr:spPr>
        <a:xfrm>
          <a:off x="6705111" y="60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72267</xdr:rowOff>
    </xdr:from>
    <xdr:to>
      <xdr:col>15</xdr:col>
      <xdr:colOff>231775</xdr:colOff>
      <xdr:row>37</xdr:row>
      <xdr:rowOff>2417</xdr:rowOff>
    </xdr:to>
    <xdr:sp macro="" textlink="">
      <xdr:nvSpPr>
        <xdr:cNvPr id="313" name="円/楕円 312"/>
        <xdr:cNvSpPr/>
      </xdr:nvSpPr>
      <xdr:spPr>
        <a:xfrm>
          <a:off x="10426700" y="624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50694</xdr:rowOff>
    </xdr:from>
    <xdr:ext cx="534377" cy="259045"/>
    <xdr:sp macro="" textlink="">
      <xdr:nvSpPr>
        <xdr:cNvPr id="314" name="補助費等該当値テキスト"/>
        <xdr:cNvSpPr txBox="1"/>
      </xdr:nvSpPr>
      <xdr:spPr>
        <a:xfrm>
          <a:off x="10528300" y="622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45,028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103062</xdr:rowOff>
    </xdr:from>
    <xdr:to>
      <xdr:col>14</xdr:col>
      <xdr:colOff>79375</xdr:colOff>
      <xdr:row>37</xdr:row>
      <xdr:rowOff>33212</xdr:rowOff>
    </xdr:to>
    <xdr:sp macro="" textlink="">
      <xdr:nvSpPr>
        <xdr:cNvPr id="315" name="円/楕円 314"/>
        <xdr:cNvSpPr/>
      </xdr:nvSpPr>
      <xdr:spPr>
        <a:xfrm>
          <a:off x="9588500" y="62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24339</xdr:rowOff>
    </xdr:from>
    <xdr:ext cx="534377" cy="259045"/>
    <xdr:sp macro="" textlink="">
      <xdr:nvSpPr>
        <xdr:cNvPr id="316" name="テキスト ボックス 315"/>
        <xdr:cNvSpPr txBox="1"/>
      </xdr:nvSpPr>
      <xdr:spPr>
        <a:xfrm>
          <a:off x="9372111" y="63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42,199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103868</xdr:rowOff>
    </xdr:from>
    <xdr:to>
      <xdr:col>12</xdr:col>
      <xdr:colOff>561975</xdr:colOff>
      <xdr:row>37</xdr:row>
      <xdr:rowOff>34018</xdr:rowOff>
    </xdr:to>
    <xdr:sp macro="" textlink="">
      <xdr:nvSpPr>
        <xdr:cNvPr id="317" name="円/楕円 316"/>
        <xdr:cNvSpPr/>
      </xdr:nvSpPr>
      <xdr:spPr>
        <a:xfrm>
          <a:off x="8699500" y="62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25145</xdr:rowOff>
    </xdr:from>
    <xdr:ext cx="534377" cy="259045"/>
    <xdr:sp macro="" textlink="">
      <xdr:nvSpPr>
        <xdr:cNvPr id="318" name="テキスト ボックス 317"/>
        <xdr:cNvSpPr txBox="1"/>
      </xdr:nvSpPr>
      <xdr:spPr>
        <a:xfrm>
          <a:off x="8483111" y="636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118705</xdr:rowOff>
    </xdr:from>
    <xdr:to>
      <xdr:col>11</xdr:col>
      <xdr:colOff>358775</xdr:colOff>
      <xdr:row>37</xdr:row>
      <xdr:rowOff>48855</xdr:rowOff>
    </xdr:to>
    <xdr:sp macro="" textlink="">
      <xdr:nvSpPr>
        <xdr:cNvPr id="319" name="円/楕円 318"/>
        <xdr:cNvSpPr/>
      </xdr:nvSpPr>
      <xdr:spPr>
        <a:xfrm>
          <a:off x="7810500" y="62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39982</xdr:rowOff>
    </xdr:from>
    <xdr:ext cx="534377" cy="259045"/>
    <xdr:sp macro="" textlink="">
      <xdr:nvSpPr>
        <xdr:cNvPr id="320" name="テキスト ボックス 319"/>
        <xdr:cNvSpPr txBox="1"/>
      </xdr:nvSpPr>
      <xdr:spPr>
        <a:xfrm>
          <a:off x="7594111" y="638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146638</xdr:rowOff>
    </xdr:from>
    <xdr:to>
      <xdr:col>10</xdr:col>
      <xdr:colOff>155575</xdr:colOff>
      <xdr:row>37</xdr:row>
      <xdr:rowOff>76788</xdr:rowOff>
    </xdr:to>
    <xdr:sp macro="" textlink="">
      <xdr:nvSpPr>
        <xdr:cNvPr id="321" name="円/楕円 320"/>
        <xdr:cNvSpPr/>
      </xdr:nvSpPr>
      <xdr:spPr>
        <a:xfrm>
          <a:off x="6921500" y="63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67915</xdr:rowOff>
    </xdr:from>
    <xdr:ext cx="534377" cy="259045"/>
    <xdr:sp macro="" textlink="">
      <xdr:nvSpPr>
        <xdr:cNvPr id="322" name="テキスト ボックス 321"/>
        <xdr:cNvSpPr txBox="1"/>
      </xdr:nvSpPr>
      <xdr:spPr>
        <a:xfrm>
          <a:off x="6705111" y="641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37891</xdr:rowOff>
    </xdr:from>
    <xdr:to>
      <xdr:col>15</xdr:col>
      <xdr:colOff>180975</xdr:colOff>
      <xdr:row>58</xdr:row>
      <xdr:rowOff>102346</xdr:rowOff>
    </xdr:to>
    <xdr:cxnSp macro="">
      <xdr:nvCxnSpPr>
        <xdr:cNvPr id="351" name="直線コネクタ 350"/>
        <xdr:cNvCxnSpPr/>
      </xdr:nvCxnSpPr>
      <xdr:spPr>
        <a:xfrm>
          <a:off x="9639300" y="9981991"/>
          <a:ext cx="838200" cy="6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37891</xdr:rowOff>
    </xdr:from>
    <xdr:to>
      <xdr:col>14</xdr:col>
      <xdr:colOff>28575</xdr:colOff>
      <xdr:row>58</xdr:row>
      <xdr:rowOff>110134</xdr:rowOff>
    </xdr:to>
    <xdr:cxnSp macro="">
      <xdr:nvCxnSpPr>
        <xdr:cNvPr id="354" name="直線コネクタ 353"/>
        <xdr:cNvCxnSpPr/>
      </xdr:nvCxnSpPr>
      <xdr:spPr>
        <a:xfrm flipV="1">
          <a:off x="8750300" y="9981991"/>
          <a:ext cx="889000" cy="7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54717</xdr:rowOff>
    </xdr:from>
    <xdr:to>
      <xdr:col>14</xdr:col>
      <xdr:colOff>79375</xdr:colOff>
      <xdr:row>58</xdr:row>
      <xdr:rowOff>156317</xdr:rowOff>
    </xdr:to>
    <xdr:sp macro="" textlink="">
      <xdr:nvSpPr>
        <xdr:cNvPr id="355" name="フローチャート : 判断 354"/>
        <xdr:cNvSpPr/>
      </xdr:nvSpPr>
      <xdr:spPr>
        <a:xfrm>
          <a:off x="9588500" y="999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147444</xdr:rowOff>
    </xdr:from>
    <xdr:ext cx="534377" cy="259045"/>
    <xdr:sp macro="" textlink="">
      <xdr:nvSpPr>
        <xdr:cNvPr id="356" name="テキスト ボックス 355"/>
        <xdr:cNvSpPr txBox="1"/>
      </xdr:nvSpPr>
      <xdr:spPr>
        <a:xfrm>
          <a:off x="9372111" y="1009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110134</xdr:rowOff>
    </xdr:from>
    <xdr:to>
      <xdr:col>12</xdr:col>
      <xdr:colOff>511175</xdr:colOff>
      <xdr:row>58</xdr:row>
      <xdr:rowOff>121875</xdr:rowOff>
    </xdr:to>
    <xdr:cxnSp macro="">
      <xdr:nvCxnSpPr>
        <xdr:cNvPr id="357" name="直線コネクタ 356"/>
        <xdr:cNvCxnSpPr/>
      </xdr:nvCxnSpPr>
      <xdr:spPr>
        <a:xfrm flipV="1">
          <a:off x="7861300" y="10054234"/>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57934</xdr:rowOff>
    </xdr:from>
    <xdr:to>
      <xdr:col>12</xdr:col>
      <xdr:colOff>561975</xdr:colOff>
      <xdr:row>58</xdr:row>
      <xdr:rowOff>159534</xdr:rowOff>
    </xdr:to>
    <xdr:sp macro="" textlink="">
      <xdr:nvSpPr>
        <xdr:cNvPr id="358" name="フローチャート : 判断 357"/>
        <xdr:cNvSpPr/>
      </xdr:nvSpPr>
      <xdr:spPr>
        <a:xfrm>
          <a:off x="8699500" y="1000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4611</xdr:rowOff>
    </xdr:from>
    <xdr:ext cx="534377" cy="259045"/>
    <xdr:sp macro="" textlink="">
      <xdr:nvSpPr>
        <xdr:cNvPr id="359" name="テキスト ボックス 358"/>
        <xdr:cNvSpPr txBox="1"/>
      </xdr:nvSpPr>
      <xdr:spPr>
        <a:xfrm>
          <a:off x="8483111" y="977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121875</xdr:rowOff>
    </xdr:from>
    <xdr:to>
      <xdr:col>11</xdr:col>
      <xdr:colOff>307975</xdr:colOff>
      <xdr:row>58</xdr:row>
      <xdr:rowOff>126746</xdr:rowOff>
    </xdr:to>
    <xdr:cxnSp macro="">
      <xdr:nvCxnSpPr>
        <xdr:cNvPr id="360" name="直線コネクタ 359"/>
        <xdr:cNvCxnSpPr/>
      </xdr:nvCxnSpPr>
      <xdr:spPr>
        <a:xfrm flipV="1">
          <a:off x="6972300" y="10065975"/>
          <a:ext cx="889000" cy="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77925</xdr:rowOff>
    </xdr:from>
    <xdr:to>
      <xdr:col>11</xdr:col>
      <xdr:colOff>358775</xdr:colOff>
      <xdr:row>59</xdr:row>
      <xdr:rowOff>8075</xdr:rowOff>
    </xdr:to>
    <xdr:sp macro="" textlink="">
      <xdr:nvSpPr>
        <xdr:cNvPr id="361" name="フローチャート : 判断 360"/>
        <xdr:cNvSpPr/>
      </xdr:nvSpPr>
      <xdr:spPr>
        <a:xfrm>
          <a:off x="7810500" y="1002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170652</xdr:rowOff>
    </xdr:from>
    <xdr:ext cx="534377" cy="259045"/>
    <xdr:sp macro="" textlink="">
      <xdr:nvSpPr>
        <xdr:cNvPr id="362" name="テキスト ボックス 361"/>
        <xdr:cNvSpPr txBox="1"/>
      </xdr:nvSpPr>
      <xdr:spPr>
        <a:xfrm>
          <a:off x="7594111" y="1011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73464</xdr:rowOff>
    </xdr:from>
    <xdr:to>
      <xdr:col>10</xdr:col>
      <xdr:colOff>155575</xdr:colOff>
      <xdr:row>59</xdr:row>
      <xdr:rowOff>3614</xdr:rowOff>
    </xdr:to>
    <xdr:sp macro="" textlink="">
      <xdr:nvSpPr>
        <xdr:cNvPr id="363" name="フローチャート : 判断 362"/>
        <xdr:cNvSpPr/>
      </xdr:nvSpPr>
      <xdr:spPr>
        <a:xfrm>
          <a:off x="6921500" y="100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20141</xdr:rowOff>
    </xdr:from>
    <xdr:ext cx="534377" cy="259045"/>
    <xdr:sp macro="" textlink="">
      <xdr:nvSpPr>
        <xdr:cNvPr id="364" name="テキスト ボックス 363"/>
        <xdr:cNvSpPr txBox="1"/>
      </xdr:nvSpPr>
      <xdr:spPr>
        <a:xfrm>
          <a:off x="6705111" y="97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51546</xdr:rowOff>
    </xdr:from>
    <xdr:to>
      <xdr:col>15</xdr:col>
      <xdr:colOff>231775</xdr:colOff>
      <xdr:row>58</xdr:row>
      <xdr:rowOff>153146</xdr:rowOff>
    </xdr:to>
    <xdr:sp macro="" textlink="">
      <xdr:nvSpPr>
        <xdr:cNvPr id="370" name="円/楕円 369"/>
        <xdr:cNvSpPr/>
      </xdr:nvSpPr>
      <xdr:spPr>
        <a:xfrm>
          <a:off x="10426700" y="9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159208</xdr:rowOff>
    </xdr:from>
    <xdr:ext cx="534377" cy="259045"/>
    <xdr:sp macro="" textlink="">
      <xdr:nvSpPr>
        <xdr:cNvPr id="371" name="普通建設事業費該当値テキスト"/>
        <xdr:cNvSpPr txBox="1"/>
      </xdr:nvSpPr>
      <xdr:spPr>
        <a:xfrm>
          <a:off x="10528300" y="99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158541</xdr:rowOff>
    </xdr:from>
    <xdr:to>
      <xdr:col>14</xdr:col>
      <xdr:colOff>79375</xdr:colOff>
      <xdr:row>58</xdr:row>
      <xdr:rowOff>88691</xdr:rowOff>
    </xdr:to>
    <xdr:sp macro="" textlink="">
      <xdr:nvSpPr>
        <xdr:cNvPr id="372" name="円/楕円 371"/>
        <xdr:cNvSpPr/>
      </xdr:nvSpPr>
      <xdr:spPr>
        <a:xfrm>
          <a:off x="9588500" y="99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105218</xdr:rowOff>
    </xdr:from>
    <xdr:ext cx="534377" cy="259045"/>
    <xdr:sp macro="" textlink="">
      <xdr:nvSpPr>
        <xdr:cNvPr id="373" name="テキスト ボックス 372"/>
        <xdr:cNvSpPr txBox="1"/>
      </xdr:nvSpPr>
      <xdr:spPr>
        <a:xfrm>
          <a:off x="9372111" y="97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93,443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59334</xdr:rowOff>
    </xdr:from>
    <xdr:to>
      <xdr:col>12</xdr:col>
      <xdr:colOff>561975</xdr:colOff>
      <xdr:row>58</xdr:row>
      <xdr:rowOff>160934</xdr:rowOff>
    </xdr:to>
    <xdr:sp macro="" textlink="">
      <xdr:nvSpPr>
        <xdr:cNvPr id="374" name="円/楕円 373"/>
        <xdr:cNvSpPr/>
      </xdr:nvSpPr>
      <xdr:spPr>
        <a:xfrm>
          <a:off x="8699500" y="1000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152061</xdr:rowOff>
    </xdr:from>
    <xdr:ext cx="534377" cy="259045"/>
    <xdr:sp macro="" textlink="">
      <xdr:nvSpPr>
        <xdr:cNvPr id="375" name="テキスト ボックス 374"/>
        <xdr:cNvSpPr txBox="1"/>
      </xdr:nvSpPr>
      <xdr:spPr>
        <a:xfrm>
          <a:off x="8483111" y="1009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71075</xdr:rowOff>
    </xdr:from>
    <xdr:to>
      <xdr:col>11</xdr:col>
      <xdr:colOff>358775</xdr:colOff>
      <xdr:row>59</xdr:row>
      <xdr:rowOff>1225</xdr:rowOff>
    </xdr:to>
    <xdr:sp macro="" textlink="">
      <xdr:nvSpPr>
        <xdr:cNvPr id="376" name="円/楕円 375"/>
        <xdr:cNvSpPr/>
      </xdr:nvSpPr>
      <xdr:spPr>
        <a:xfrm>
          <a:off x="7810500" y="100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17752</xdr:rowOff>
    </xdr:from>
    <xdr:ext cx="534377" cy="259045"/>
    <xdr:sp macro="" textlink="">
      <xdr:nvSpPr>
        <xdr:cNvPr id="377" name="テキスト ボックス 376"/>
        <xdr:cNvSpPr txBox="1"/>
      </xdr:nvSpPr>
      <xdr:spPr>
        <a:xfrm>
          <a:off x="7594111" y="97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75946</xdr:rowOff>
    </xdr:from>
    <xdr:to>
      <xdr:col>10</xdr:col>
      <xdr:colOff>155575</xdr:colOff>
      <xdr:row>59</xdr:row>
      <xdr:rowOff>6096</xdr:rowOff>
    </xdr:to>
    <xdr:sp macro="" textlink="">
      <xdr:nvSpPr>
        <xdr:cNvPr id="378" name="円/楕円 377"/>
        <xdr:cNvSpPr/>
      </xdr:nvSpPr>
      <xdr:spPr>
        <a:xfrm>
          <a:off x="6921500" y="100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168673</xdr:rowOff>
    </xdr:from>
    <xdr:ext cx="534377" cy="259045"/>
    <xdr:sp macro="" textlink="">
      <xdr:nvSpPr>
        <xdr:cNvPr id="379" name="テキスト ボックス 378"/>
        <xdr:cNvSpPr txBox="1"/>
      </xdr:nvSpPr>
      <xdr:spPr>
        <a:xfrm>
          <a:off x="6705111" y="1011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59868</xdr:rowOff>
    </xdr:from>
    <xdr:to>
      <xdr:col>15</xdr:col>
      <xdr:colOff>180975</xdr:colOff>
      <xdr:row>78</xdr:row>
      <xdr:rowOff>127803</xdr:rowOff>
    </xdr:to>
    <xdr:cxnSp macro="">
      <xdr:nvCxnSpPr>
        <xdr:cNvPr id="406" name="直線コネクタ 405"/>
        <xdr:cNvCxnSpPr/>
      </xdr:nvCxnSpPr>
      <xdr:spPr>
        <a:xfrm>
          <a:off x="9639300" y="13432968"/>
          <a:ext cx="838200" cy="6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41415</xdr:rowOff>
    </xdr:from>
    <xdr:to>
      <xdr:col>14</xdr:col>
      <xdr:colOff>79375</xdr:colOff>
      <xdr:row>78</xdr:row>
      <xdr:rowOff>143015</xdr:rowOff>
    </xdr:to>
    <xdr:sp macro="" textlink="">
      <xdr:nvSpPr>
        <xdr:cNvPr id="409" name="フローチャート : 判断 408"/>
        <xdr:cNvSpPr/>
      </xdr:nvSpPr>
      <xdr:spPr>
        <a:xfrm>
          <a:off x="9588500" y="134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134142</xdr:rowOff>
    </xdr:from>
    <xdr:ext cx="534377" cy="259045"/>
    <xdr:sp macro="" textlink="">
      <xdr:nvSpPr>
        <xdr:cNvPr id="410" name="テキスト ボックス 409"/>
        <xdr:cNvSpPr txBox="1"/>
      </xdr:nvSpPr>
      <xdr:spPr>
        <a:xfrm>
          <a:off x="9372111" y="1350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77003</xdr:rowOff>
    </xdr:from>
    <xdr:to>
      <xdr:col>15</xdr:col>
      <xdr:colOff>231775</xdr:colOff>
      <xdr:row>79</xdr:row>
      <xdr:rowOff>7153</xdr:rowOff>
    </xdr:to>
    <xdr:sp macro="" textlink="">
      <xdr:nvSpPr>
        <xdr:cNvPr id="416" name="円/楕円 415"/>
        <xdr:cNvSpPr/>
      </xdr:nvSpPr>
      <xdr:spPr>
        <a:xfrm>
          <a:off x="10426700" y="1345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163380</xdr:rowOff>
    </xdr:from>
    <xdr:ext cx="469744" cy="259045"/>
    <xdr:sp macro="" textlink="">
      <xdr:nvSpPr>
        <xdr:cNvPr id="417" name="普通建設事業費 （ うち新規整備　）該当値テキスト"/>
        <xdr:cNvSpPr txBox="1"/>
      </xdr:nvSpPr>
      <xdr:spPr>
        <a:xfrm>
          <a:off x="10528300" y="1336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9068</xdr:rowOff>
    </xdr:from>
    <xdr:to>
      <xdr:col>14</xdr:col>
      <xdr:colOff>79375</xdr:colOff>
      <xdr:row>78</xdr:row>
      <xdr:rowOff>110668</xdr:rowOff>
    </xdr:to>
    <xdr:sp macro="" textlink="">
      <xdr:nvSpPr>
        <xdr:cNvPr id="418" name="円/楕円 417"/>
        <xdr:cNvSpPr/>
      </xdr:nvSpPr>
      <xdr:spPr>
        <a:xfrm>
          <a:off x="9588500" y="1338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127195</xdr:rowOff>
    </xdr:from>
    <xdr:ext cx="534377" cy="259045"/>
    <xdr:sp macro="" textlink="">
      <xdr:nvSpPr>
        <xdr:cNvPr id="419" name="テキスト ボックス 418"/>
        <xdr:cNvSpPr txBox="1"/>
      </xdr:nvSpPr>
      <xdr:spPr>
        <a:xfrm>
          <a:off x="9372111" y="131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80738</xdr:rowOff>
    </xdr:from>
    <xdr:to>
      <xdr:col>15</xdr:col>
      <xdr:colOff>180975</xdr:colOff>
      <xdr:row>94</xdr:row>
      <xdr:rowOff>165075</xdr:rowOff>
    </xdr:to>
    <xdr:cxnSp macro="">
      <xdr:nvCxnSpPr>
        <xdr:cNvPr id="450" name="直線コネクタ 449"/>
        <xdr:cNvCxnSpPr/>
      </xdr:nvCxnSpPr>
      <xdr:spPr>
        <a:xfrm flipV="1">
          <a:off x="9639300" y="16197038"/>
          <a:ext cx="838200" cy="8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77615</xdr:rowOff>
    </xdr:from>
    <xdr:ext cx="534377" cy="259045"/>
    <xdr:sp macro="" textlink="">
      <xdr:nvSpPr>
        <xdr:cNvPr id="451" name="普通建設事業費 （ うち更新整備　）平均値テキスト"/>
        <xdr:cNvSpPr txBox="1"/>
      </xdr:nvSpPr>
      <xdr:spPr>
        <a:xfrm>
          <a:off x="10528300" y="1653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91497</xdr:rowOff>
    </xdr:from>
    <xdr:to>
      <xdr:col>14</xdr:col>
      <xdr:colOff>79375</xdr:colOff>
      <xdr:row>97</xdr:row>
      <xdr:rowOff>21647</xdr:rowOff>
    </xdr:to>
    <xdr:sp macro="" textlink="">
      <xdr:nvSpPr>
        <xdr:cNvPr id="453" name="フローチャート : 判断 452"/>
        <xdr:cNvSpPr/>
      </xdr:nvSpPr>
      <xdr:spPr>
        <a:xfrm>
          <a:off x="9588500" y="1655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12774</xdr:rowOff>
    </xdr:from>
    <xdr:ext cx="534377" cy="259045"/>
    <xdr:sp macro="" textlink="">
      <xdr:nvSpPr>
        <xdr:cNvPr id="454" name="テキスト ボックス 453"/>
        <xdr:cNvSpPr txBox="1"/>
      </xdr:nvSpPr>
      <xdr:spPr>
        <a:xfrm>
          <a:off x="9372111" y="166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29938</xdr:rowOff>
    </xdr:from>
    <xdr:to>
      <xdr:col>15</xdr:col>
      <xdr:colOff>231775</xdr:colOff>
      <xdr:row>94</xdr:row>
      <xdr:rowOff>131538</xdr:rowOff>
    </xdr:to>
    <xdr:sp macro="" textlink="">
      <xdr:nvSpPr>
        <xdr:cNvPr id="460" name="円/楕円 459"/>
        <xdr:cNvSpPr/>
      </xdr:nvSpPr>
      <xdr:spPr>
        <a:xfrm>
          <a:off x="10426700" y="1614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52815</xdr:rowOff>
    </xdr:from>
    <xdr:ext cx="534377" cy="259045"/>
    <xdr:sp macro="" textlink="">
      <xdr:nvSpPr>
        <xdr:cNvPr id="461" name="普通建設事業費 （ うち更新整備　）該当値テキスト"/>
        <xdr:cNvSpPr txBox="1"/>
      </xdr:nvSpPr>
      <xdr:spPr>
        <a:xfrm>
          <a:off x="10528300" y="1599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53,611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114275</xdr:rowOff>
    </xdr:from>
    <xdr:to>
      <xdr:col>14</xdr:col>
      <xdr:colOff>79375</xdr:colOff>
      <xdr:row>95</xdr:row>
      <xdr:rowOff>44425</xdr:rowOff>
    </xdr:to>
    <xdr:sp macro="" textlink="">
      <xdr:nvSpPr>
        <xdr:cNvPr id="462" name="円/楕円 461"/>
        <xdr:cNvSpPr/>
      </xdr:nvSpPr>
      <xdr:spPr>
        <a:xfrm>
          <a:off x="9588500" y="1623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60952</xdr:rowOff>
    </xdr:from>
    <xdr:ext cx="534377" cy="259045"/>
    <xdr:sp macro="" textlink="">
      <xdr:nvSpPr>
        <xdr:cNvPr id="463" name="テキスト ボックス 462"/>
        <xdr:cNvSpPr txBox="1"/>
      </xdr:nvSpPr>
      <xdr:spPr>
        <a:xfrm>
          <a:off x="9372111" y="1600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25149</xdr:rowOff>
    </xdr:from>
    <xdr:to>
      <xdr:col>23</xdr:col>
      <xdr:colOff>517525</xdr:colOff>
      <xdr:row>38</xdr:row>
      <xdr:rowOff>25400</xdr:rowOff>
    </xdr:to>
    <xdr:cxnSp macro="">
      <xdr:nvCxnSpPr>
        <xdr:cNvPr id="488" name="直線コネクタ 487"/>
        <xdr:cNvCxnSpPr/>
      </xdr:nvCxnSpPr>
      <xdr:spPr>
        <a:xfrm>
          <a:off x="15481300" y="6540249"/>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25149</xdr:rowOff>
    </xdr:from>
    <xdr:to>
      <xdr:col>22</xdr:col>
      <xdr:colOff>365125</xdr:colOff>
      <xdr:row>38</xdr:row>
      <xdr:rowOff>25400</xdr:rowOff>
    </xdr:to>
    <xdr:cxnSp macro="">
      <xdr:nvCxnSpPr>
        <xdr:cNvPr id="491" name="直線コネクタ 490"/>
        <xdr:cNvCxnSpPr/>
      </xdr:nvCxnSpPr>
      <xdr:spPr>
        <a:xfrm flipV="1">
          <a:off x="14592300" y="65402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144855</xdr:rowOff>
    </xdr:from>
    <xdr:to>
      <xdr:col>22</xdr:col>
      <xdr:colOff>415925</xdr:colOff>
      <xdr:row>38</xdr:row>
      <xdr:rowOff>75005</xdr:rowOff>
    </xdr:to>
    <xdr:sp macro="" textlink="">
      <xdr:nvSpPr>
        <xdr:cNvPr id="492" name="フローチャート : 判断 491"/>
        <xdr:cNvSpPr/>
      </xdr:nvSpPr>
      <xdr:spPr>
        <a:xfrm>
          <a:off x="15430500" y="64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91532</xdr:rowOff>
    </xdr:from>
    <xdr:ext cx="378565" cy="259045"/>
    <xdr:sp macro="" textlink="">
      <xdr:nvSpPr>
        <xdr:cNvPr id="493" name="テキスト ボックス 492"/>
        <xdr:cNvSpPr txBox="1"/>
      </xdr:nvSpPr>
      <xdr:spPr>
        <a:xfrm>
          <a:off x="15292017" y="6263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24205</xdr:rowOff>
    </xdr:from>
    <xdr:to>
      <xdr:col>21</xdr:col>
      <xdr:colOff>161925</xdr:colOff>
      <xdr:row>38</xdr:row>
      <xdr:rowOff>25400</xdr:rowOff>
    </xdr:to>
    <xdr:cxnSp macro="">
      <xdr:nvCxnSpPr>
        <xdr:cNvPr id="494" name="直線コネクタ 493"/>
        <xdr:cNvCxnSpPr/>
      </xdr:nvCxnSpPr>
      <xdr:spPr>
        <a:xfrm>
          <a:off x="13703300" y="6539305"/>
          <a:ext cx="8890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143924</xdr:rowOff>
    </xdr:from>
    <xdr:to>
      <xdr:col>21</xdr:col>
      <xdr:colOff>212725</xdr:colOff>
      <xdr:row>38</xdr:row>
      <xdr:rowOff>74075</xdr:rowOff>
    </xdr:to>
    <xdr:sp macro="" textlink="">
      <xdr:nvSpPr>
        <xdr:cNvPr id="495" name="フローチャート : 判断 494"/>
        <xdr:cNvSpPr/>
      </xdr:nvSpPr>
      <xdr:spPr>
        <a:xfrm>
          <a:off x="14541500" y="648757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90601</xdr:rowOff>
    </xdr:from>
    <xdr:ext cx="378565" cy="259045"/>
    <xdr:sp macro="" textlink="">
      <xdr:nvSpPr>
        <xdr:cNvPr id="496" name="テキスト ボックス 495"/>
        <xdr:cNvSpPr txBox="1"/>
      </xdr:nvSpPr>
      <xdr:spPr>
        <a:xfrm>
          <a:off x="14403017" y="626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24205</xdr:rowOff>
    </xdr:from>
    <xdr:to>
      <xdr:col>19</xdr:col>
      <xdr:colOff>644525</xdr:colOff>
      <xdr:row>38</xdr:row>
      <xdr:rowOff>24817</xdr:rowOff>
    </xdr:to>
    <xdr:cxnSp macro="">
      <xdr:nvCxnSpPr>
        <xdr:cNvPr id="497" name="直線コネクタ 496"/>
        <xdr:cNvCxnSpPr/>
      </xdr:nvCxnSpPr>
      <xdr:spPr>
        <a:xfrm flipV="1">
          <a:off x="12814300" y="6539305"/>
          <a:ext cx="889000" cy="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141627</xdr:rowOff>
    </xdr:from>
    <xdr:to>
      <xdr:col>20</xdr:col>
      <xdr:colOff>9525</xdr:colOff>
      <xdr:row>38</xdr:row>
      <xdr:rowOff>71777</xdr:rowOff>
    </xdr:to>
    <xdr:sp macro="" textlink="">
      <xdr:nvSpPr>
        <xdr:cNvPr id="498" name="フローチャート : 判断 497"/>
        <xdr:cNvSpPr/>
      </xdr:nvSpPr>
      <xdr:spPr>
        <a:xfrm>
          <a:off x="13652500" y="648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36</xdr:row>
      <xdr:rowOff>88304</xdr:rowOff>
    </xdr:from>
    <xdr:ext cx="378565" cy="259045"/>
    <xdr:sp macro="" textlink="">
      <xdr:nvSpPr>
        <xdr:cNvPr id="499" name="テキスト ボックス 498"/>
        <xdr:cNvSpPr txBox="1"/>
      </xdr:nvSpPr>
      <xdr:spPr>
        <a:xfrm>
          <a:off x="13514017" y="626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140403</xdr:rowOff>
    </xdr:from>
    <xdr:to>
      <xdr:col>18</xdr:col>
      <xdr:colOff>492125</xdr:colOff>
      <xdr:row>38</xdr:row>
      <xdr:rowOff>70554</xdr:rowOff>
    </xdr:to>
    <xdr:sp macro="" textlink="">
      <xdr:nvSpPr>
        <xdr:cNvPr id="500" name="フローチャート : 判断 499"/>
        <xdr:cNvSpPr/>
      </xdr:nvSpPr>
      <xdr:spPr>
        <a:xfrm>
          <a:off x="12763500" y="6484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87080</xdr:rowOff>
    </xdr:from>
    <xdr:ext cx="378565" cy="259045"/>
    <xdr:sp macro="" textlink="">
      <xdr:nvSpPr>
        <xdr:cNvPr id="501" name="テキスト ボックス 500"/>
        <xdr:cNvSpPr txBox="1"/>
      </xdr:nvSpPr>
      <xdr:spPr>
        <a:xfrm>
          <a:off x="12625017" y="625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145798</xdr:rowOff>
    </xdr:from>
    <xdr:to>
      <xdr:col>22</xdr:col>
      <xdr:colOff>415925</xdr:colOff>
      <xdr:row>38</xdr:row>
      <xdr:rowOff>75949</xdr:rowOff>
    </xdr:to>
    <xdr:sp macro="" textlink="">
      <xdr:nvSpPr>
        <xdr:cNvPr id="509" name="円/楕円 508"/>
        <xdr:cNvSpPr/>
      </xdr:nvSpPr>
      <xdr:spPr>
        <a:xfrm>
          <a:off x="15430500" y="64894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38</xdr:row>
      <xdr:rowOff>67076</xdr:rowOff>
    </xdr:from>
    <xdr:ext cx="313932" cy="259045"/>
    <xdr:sp macro="" textlink="">
      <xdr:nvSpPr>
        <xdr:cNvPr id="510" name="テキスト ボックス 509"/>
        <xdr:cNvSpPr txBox="1"/>
      </xdr:nvSpPr>
      <xdr:spPr>
        <a:xfrm>
          <a:off x="15324333" y="6582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1" name="円/楕円 51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2" name="テキスト ボックス 511"/>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144855</xdr:rowOff>
    </xdr:from>
    <xdr:to>
      <xdr:col>20</xdr:col>
      <xdr:colOff>9525</xdr:colOff>
      <xdr:row>38</xdr:row>
      <xdr:rowOff>75005</xdr:rowOff>
    </xdr:to>
    <xdr:sp macro="" textlink="">
      <xdr:nvSpPr>
        <xdr:cNvPr id="513" name="円/楕円 512"/>
        <xdr:cNvSpPr/>
      </xdr:nvSpPr>
      <xdr:spPr>
        <a:xfrm>
          <a:off x="13652500" y="64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66132</xdr:rowOff>
    </xdr:from>
    <xdr:ext cx="378565" cy="259045"/>
    <xdr:sp macro="" textlink="">
      <xdr:nvSpPr>
        <xdr:cNvPr id="514" name="テキスト ボックス 513"/>
        <xdr:cNvSpPr txBox="1"/>
      </xdr:nvSpPr>
      <xdr:spPr>
        <a:xfrm>
          <a:off x="13514017" y="6581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145467</xdr:rowOff>
    </xdr:from>
    <xdr:to>
      <xdr:col>18</xdr:col>
      <xdr:colOff>492125</xdr:colOff>
      <xdr:row>38</xdr:row>
      <xdr:rowOff>75617</xdr:rowOff>
    </xdr:to>
    <xdr:sp macro="" textlink="">
      <xdr:nvSpPr>
        <xdr:cNvPr id="515" name="円/楕円 514"/>
        <xdr:cNvSpPr/>
      </xdr:nvSpPr>
      <xdr:spPr>
        <a:xfrm>
          <a:off x="12763500" y="64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66744</xdr:rowOff>
    </xdr:from>
    <xdr:ext cx="378565" cy="259045"/>
    <xdr:sp macro="" textlink="">
      <xdr:nvSpPr>
        <xdr:cNvPr id="516" name="テキスト ボックス 515"/>
        <xdr:cNvSpPr txBox="1"/>
      </xdr:nvSpPr>
      <xdr:spPr>
        <a:xfrm>
          <a:off x="12625017" y="658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109049</xdr:rowOff>
    </xdr:from>
    <xdr:to>
      <xdr:col>23</xdr:col>
      <xdr:colOff>517525</xdr:colOff>
      <xdr:row>77</xdr:row>
      <xdr:rowOff>110249</xdr:rowOff>
    </xdr:to>
    <xdr:cxnSp macro="">
      <xdr:nvCxnSpPr>
        <xdr:cNvPr id="598" name="直線コネクタ 597"/>
        <xdr:cNvCxnSpPr/>
      </xdr:nvCxnSpPr>
      <xdr:spPr>
        <a:xfrm flipV="1">
          <a:off x="15481300" y="13310699"/>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108296</xdr:rowOff>
    </xdr:from>
    <xdr:to>
      <xdr:col>22</xdr:col>
      <xdr:colOff>365125</xdr:colOff>
      <xdr:row>77</xdr:row>
      <xdr:rowOff>110249</xdr:rowOff>
    </xdr:to>
    <xdr:cxnSp macro="">
      <xdr:nvCxnSpPr>
        <xdr:cNvPr id="601" name="直線コネクタ 600"/>
        <xdr:cNvCxnSpPr/>
      </xdr:nvCxnSpPr>
      <xdr:spPr>
        <a:xfrm>
          <a:off x="14592300" y="13309946"/>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22910</xdr:rowOff>
    </xdr:from>
    <xdr:to>
      <xdr:col>22</xdr:col>
      <xdr:colOff>415925</xdr:colOff>
      <xdr:row>77</xdr:row>
      <xdr:rowOff>124510</xdr:rowOff>
    </xdr:to>
    <xdr:sp macro="" textlink="">
      <xdr:nvSpPr>
        <xdr:cNvPr id="602" name="フローチャート : 判断 601"/>
        <xdr:cNvSpPr/>
      </xdr:nvSpPr>
      <xdr:spPr>
        <a:xfrm>
          <a:off x="15430500" y="1322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141037</xdr:rowOff>
    </xdr:from>
    <xdr:ext cx="534377" cy="259045"/>
    <xdr:sp macro="" textlink="">
      <xdr:nvSpPr>
        <xdr:cNvPr id="603" name="テキスト ボックス 602"/>
        <xdr:cNvSpPr txBox="1"/>
      </xdr:nvSpPr>
      <xdr:spPr>
        <a:xfrm>
          <a:off x="15214111" y="1299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105611</xdr:rowOff>
    </xdr:from>
    <xdr:to>
      <xdr:col>21</xdr:col>
      <xdr:colOff>161925</xdr:colOff>
      <xdr:row>77</xdr:row>
      <xdr:rowOff>108296</xdr:rowOff>
    </xdr:to>
    <xdr:cxnSp macro="">
      <xdr:nvCxnSpPr>
        <xdr:cNvPr id="604" name="直線コネクタ 603"/>
        <xdr:cNvCxnSpPr/>
      </xdr:nvCxnSpPr>
      <xdr:spPr>
        <a:xfrm>
          <a:off x="13703300" y="13307261"/>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22482</xdr:rowOff>
    </xdr:from>
    <xdr:to>
      <xdr:col>21</xdr:col>
      <xdr:colOff>212725</xdr:colOff>
      <xdr:row>77</xdr:row>
      <xdr:rowOff>124082</xdr:rowOff>
    </xdr:to>
    <xdr:sp macro="" textlink="">
      <xdr:nvSpPr>
        <xdr:cNvPr id="605" name="フローチャート : 判断 604"/>
        <xdr:cNvSpPr/>
      </xdr:nvSpPr>
      <xdr:spPr>
        <a:xfrm>
          <a:off x="14541500" y="1322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140609</xdr:rowOff>
    </xdr:from>
    <xdr:ext cx="534377" cy="259045"/>
    <xdr:sp macro="" textlink="">
      <xdr:nvSpPr>
        <xdr:cNvPr id="606" name="テキスト ボックス 605"/>
        <xdr:cNvSpPr txBox="1"/>
      </xdr:nvSpPr>
      <xdr:spPr>
        <a:xfrm>
          <a:off x="14325111" y="1299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94999</xdr:rowOff>
    </xdr:from>
    <xdr:to>
      <xdr:col>19</xdr:col>
      <xdr:colOff>644525</xdr:colOff>
      <xdr:row>77</xdr:row>
      <xdr:rowOff>105611</xdr:rowOff>
    </xdr:to>
    <xdr:cxnSp macro="">
      <xdr:nvCxnSpPr>
        <xdr:cNvPr id="607" name="直線コネクタ 606"/>
        <xdr:cNvCxnSpPr/>
      </xdr:nvCxnSpPr>
      <xdr:spPr>
        <a:xfrm>
          <a:off x="12814300" y="13296649"/>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9719</xdr:rowOff>
    </xdr:from>
    <xdr:to>
      <xdr:col>20</xdr:col>
      <xdr:colOff>9525</xdr:colOff>
      <xdr:row>77</xdr:row>
      <xdr:rowOff>111319</xdr:rowOff>
    </xdr:to>
    <xdr:sp macro="" textlink="">
      <xdr:nvSpPr>
        <xdr:cNvPr id="608" name="フローチャート : 判断 607"/>
        <xdr:cNvSpPr/>
      </xdr:nvSpPr>
      <xdr:spPr>
        <a:xfrm>
          <a:off x="13652500" y="1321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127846</xdr:rowOff>
    </xdr:from>
    <xdr:ext cx="534377" cy="259045"/>
    <xdr:sp macro="" textlink="">
      <xdr:nvSpPr>
        <xdr:cNvPr id="609" name="テキスト ボックス 608"/>
        <xdr:cNvSpPr txBox="1"/>
      </xdr:nvSpPr>
      <xdr:spPr>
        <a:xfrm>
          <a:off x="13436111" y="1298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6547</xdr:rowOff>
    </xdr:from>
    <xdr:to>
      <xdr:col>18</xdr:col>
      <xdr:colOff>492125</xdr:colOff>
      <xdr:row>77</xdr:row>
      <xdr:rowOff>108147</xdr:rowOff>
    </xdr:to>
    <xdr:sp macro="" textlink="">
      <xdr:nvSpPr>
        <xdr:cNvPr id="610" name="フローチャート : 判断 609"/>
        <xdr:cNvSpPr/>
      </xdr:nvSpPr>
      <xdr:spPr>
        <a:xfrm>
          <a:off x="12763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124674</xdr:rowOff>
    </xdr:from>
    <xdr:ext cx="534377" cy="259045"/>
    <xdr:sp macro="" textlink="">
      <xdr:nvSpPr>
        <xdr:cNvPr id="611" name="テキスト ボックス 610"/>
        <xdr:cNvSpPr txBox="1"/>
      </xdr:nvSpPr>
      <xdr:spPr>
        <a:xfrm>
          <a:off x="12547111" y="129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58249</xdr:rowOff>
    </xdr:from>
    <xdr:to>
      <xdr:col>23</xdr:col>
      <xdr:colOff>568325</xdr:colOff>
      <xdr:row>77</xdr:row>
      <xdr:rowOff>159849</xdr:rowOff>
    </xdr:to>
    <xdr:sp macro="" textlink="">
      <xdr:nvSpPr>
        <xdr:cNvPr id="617" name="円/楕円 616"/>
        <xdr:cNvSpPr/>
      </xdr:nvSpPr>
      <xdr:spPr>
        <a:xfrm>
          <a:off x="16268700" y="132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36676</xdr:rowOff>
    </xdr:from>
    <xdr:ext cx="534377" cy="259045"/>
    <xdr:sp macro="" textlink="">
      <xdr:nvSpPr>
        <xdr:cNvPr id="618" name="公債費該当値テキスト"/>
        <xdr:cNvSpPr txBox="1"/>
      </xdr:nvSpPr>
      <xdr:spPr>
        <a:xfrm>
          <a:off x="16370300" y="1323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39,218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59449</xdr:rowOff>
    </xdr:from>
    <xdr:to>
      <xdr:col>22</xdr:col>
      <xdr:colOff>415925</xdr:colOff>
      <xdr:row>77</xdr:row>
      <xdr:rowOff>161049</xdr:rowOff>
    </xdr:to>
    <xdr:sp macro="" textlink="">
      <xdr:nvSpPr>
        <xdr:cNvPr id="619" name="円/楕円 618"/>
        <xdr:cNvSpPr/>
      </xdr:nvSpPr>
      <xdr:spPr>
        <a:xfrm>
          <a:off x="15430500" y="132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152176</xdr:rowOff>
    </xdr:from>
    <xdr:ext cx="534377" cy="259045"/>
    <xdr:sp macro="" textlink="">
      <xdr:nvSpPr>
        <xdr:cNvPr id="620" name="テキスト ボックス 619"/>
        <xdr:cNvSpPr txBox="1"/>
      </xdr:nvSpPr>
      <xdr:spPr>
        <a:xfrm>
          <a:off x="15214111" y="133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57496</xdr:rowOff>
    </xdr:from>
    <xdr:to>
      <xdr:col>21</xdr:col>
      <xdr:colOff>212725</xdr:colOff>
      <xdr:row>77</xdr:row>
      <xdr:rowOff>159096</xdr:rowOff>
    </xdr:to>
    <xdr:sp macro="" textlink="">
      <xdr:nvSpPr>
        <xdr:cNvPr id="621" name="円/楕円 620"/>
        <xdr:cNvSpPr/>
      </xdr:nvSpPr>
      <xdr:spPr>
        <a:xfrm>
          <a:off x="14541500" y="1325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150223</xdr:rowOff>
    </xdr:from>
    <xdr:ext cx="534377" cy="259045"/>
    <xdr:sp macro="" textlink="">
      <xdr:nvSpPr>
        <xdr:cNvPr id="622" name="テキスト ボックス 621"/>
        <xdr:cNvSpPr txBox="1"/>
      </xdr:nvSpPr>
      <xdr:spPr>
        <a:xfrm>
          <a:off x="14325111" y="1335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54811</xdr:rowOff>
    </xdr:from>
    <xdr:to>
      <xdr:col>20</xdr:col>
      <xdr:colOff>9525</xdr:colOff>
      <xdr:row>77</xdr:row>
      <xdr:rowOff>156411</xdr:rowOff>
    </xdr:to>
    <xdr:sp macro="" textlink="">
      <xdr:nvSpPr>
        <xdr:cNvPr id="623" name="円/楕円 622"/>
        <xdr:cNvSpPr/>
      </xdr:nvSpPr>
      <xdr:spPr>
        <a:xfrm>
          <a:off x="13652500" y="1325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147538</xdr:rowOff>
    </xdr:from>
    <xdr:ext cx="534377" cy="259045"/>
    <xdr:sp macro="" textlink="">
      <xdr:nvSpPr>
        <xdr:cNvPr id="624" name="テキスト ボックス 623"/>
        <xdr:cNvSpPr txBox="1"/>
      </xdr:nvSpPr>
      <xdr:spPr>
        <a:xfrm>
          <a:off x="13436111" y="133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44199</xdr:rowOff>
    </xdr:from>
    <xdr:to>
      <xdr:col>18</xdr:col>
      <xdr:colOff>492125</xdr:colOff>
      <xdr:row>77</xdr:row>
      <xdr:rowOff>145799</xdr:rowOff>
    </xdr:to>
    <xdr:sp macro="" textlink="">
      <xdr:nvSpPr>
        <xdr:cNvPr id="625" name="円/楕円 624"/>
        <xdr:cNvSpPr/>
      </xdr:nvSpPr>
      <xdr:spPr>
        <a:xfrm>
          <a:off x="12763500" y="132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136926</xdr:rowOff>
    </xdr:from>
    <xdr:ext cx="534377" cy="259045"/>
    <xdr:sp macro="" textlink="">
      <xdr:nvSpPr>
        <xdr:cNvPr id="626" name="テキスト ボックス 625"/>
        <xdr:cNvSpPr txBox="1"/>
      </xdr:nvSpPr>
      <xdr:spPr>
        <a:xfrm>
          <a:off x="12547111" y="1333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122555</xdr:rowOff>
    </xdr:from>
    <xdr:to>
      <xdr:col>23</xdr:col>
      <xdr:colOff>517525</xdr:colOff>
      <xdr:row>98</xdr:row>
      <xdr:rowOff>129921</xdr:rowOff>
    </xdr:to>
    <xdr:cxnSp macro="">
      <xdr:nvCxnSpPr>
        <xdr:cNvPr id="653" name="直線コネクタ 652"/>
        <xdr:cNvCxnSpPr/>
      </xdr:nvCxnSpPr>
      <xdr:spPr>
        <a:xfrm flipV="1">
          <a:off x="15481300" y="16924655"/>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99681</xdr:rowOff>
    </xdr:from>
    <xdr:to>
      <xdr:col>22</xdr:col>
      <xdr:colOff>365125</xdr:colOff>
      <xdr:row>98</xdr:row>
      <xdr:rowOff>129921</xdr:rowOff>
    </xdr:to>
    <xdr:cxnSp macro="">
      <xdr:nvCxnSpPr>
        <xdr:cNvPr id="656" name="直線コネクタ 655"/>
        <xdr:cNvCxnSpPr/>
      </xdr:nvCxnSpPr>
      <xdr:spPr>
        <a:xfrm>
          <a:off x="14592300" y="16901781"/>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42709</xdr:rowOff>
    </xdr:from>
    <xdr:to>
      <xdr:col>22</xdr:col>
      <xdr:colOff>415925</xdr:colOff>
      <xdr:row>98</xdr:row>
      <xdr:rowOff>144309</xdr:rowOff>
    </xdr:to>
    <xdr:sp macro="" textlink="">
      <xdr:nvSpPr>
        <xdr:cNvPr id="657" name="フローチャート : 判断 656"/>
        <xdr:cNvSpPr/>
      </xdr:nvSpPr>
      <xdr:spPr>
        <a:xfrm>
          <a:off x="15430500" y="168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160836</xdr:rowOff>
    </xdr:from>
    <xdr:ext cx="534377" cy="259045"/>
    <xdr:sp macro="" textlink="">
      <xdr:nvSpPr>
        <xdr:cNvPr id="658" name="テキスト ボックス 657"/>
        <xdr:cNvSpPr txBox="1"/>
      </xdr:nvSpPr>
      <xdr:spPr>
        <a:xfrm>
          <a:off x="15214111" y="1662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99681</xdr:rowOff>
    </xdr:from>
    <xdr:to>
      <xdr:col>21</xdr:col>
      <xdr:colOff>161925</xdr:colOff>
      <xdr:row>98</xdr:row>
      <xdr:rowOff>117644</xdr:rowOff>
    </xdr:to>
    <xdr:cxnSp macro="">
      <xdr:nvCxnSpPr>
        <xdr:cNvPr id="659" name="直線コネクタ 658"/>
        <xdr:cNvCxnSpPr/>
      </xdr:nvCxnSpPr>
      <xdr:spPr>
        <a:xfrm flipV="1">
          <a:off x="13703300" y="16901781"/>
          <a:ext cx="889000" cy="1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31060</xdr:rowOff>
    </xdr:from>
    <xdr:to>
      <xdr:col>21</xdr:col>
      <xdr:colOff>212725</xdr:colOff>
      <xdr:row>98</xdr:row>
      <xdr:rowOff>132660</xdr:rowOff>
    </xdr:to>
    <xdr:sp macro="" textlink="">
      <xdr:nvSpPr>
        <xdr:cNvPr id="660" name="フローチャート : 判断 659"/>
        <xdr:cNvSpPr/>
      </xdr:nvSpPr>
      <xdr:spPr>
        <a:xfrm>
          <a:off x="14541500" y="168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149187</xdr:rowOff>
    </xdr:from>
    <xdr:ext cx="534377" cy="259045"/>
    <xdr:sp macro="" textlink="">
      <xdr:nvSpPr>
        <xdr:cNvPr id="661" name="テキスト ボックス 660"/>
        <xdr:cNvSpPr txBox="1"/>
      </xdr:nvSpPr>
      <xdr:spPr>
        <a:xfrm>
          <a:off x="14325111" y="1660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117644</xdr:rowOff>
    </xdr:from>
    <xdr:to>
      <xdr:col>19</xdr:col>
      <xdr:colOff>644525</xdr:colOff>
      <xdr:row>98</xdr:row>
      <xdr:rowOff>117983</xdr:rowOff>
    </xdr:to>
    <xdr:cxnSp macro="">
      <xdr:nvCxnSpPr>
        <xdr:cNvPr id="662" name="直線コネクタ 661"/>
        <xdr:cNvCxnSpPr/>
      </xdr:nvCxnSpPr>
      <xdr:spPr>
        <a:xfrm flipV="1">
          <a:off x="12814300" y="16919744"/>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32801</xdr:rowOff>
    </xdr:from>
    <xdr:to>
      <xdr:col>20</xdr:col>
      <xdr:colOff>9525</xdr:colOff>
      <xdr:row>98</xdr:row>
      <xdr:rowOff>134401</xdr:rowOff>
    </xdr:to>
    <xdr:sp macro="" textlink="">
      <xdr:nvSpPr>
        <xdr:cNvPr id="663" name="フローチャート : 判断 662"/>
        <xdr:cNvSpPr/>
      </xdr:nvSpPr>
      <xdr:spPr>
        <a:xfrm>
          <a:off x="13652500" y="1683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150928</xdr:rowOff>
    </xdr:from>
    <xdr:ext cx="534377" cy="259045"/>
    <xdr:sp macro="" textlink="">
      <xdr:nvSpPr>
        <xdr:cNvPr id="664" name="テキスト ボックス 663"/>
        <xdr:cNvSpPr txBox="1"/>
      </xdr:nvSpPr>
      <xdr:spPr>
        <a:xfrm>
          <a:off x="13436111" y="1661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31161</xdr:rowOff>
    </xdr:from>
    <xdr:to>
      <xdr:col>18</xdr:col>
      <xdr:colOff>492125</xdr:colOff>
      <xdr:row>98</xdr:row>
      <xdr:rowOff>132761</xdr:rowOff>
    </xdr:to>
    <xdr:sp macro="" textlink="">
      <xdr:nvSpPr>
        <xdr:cNvPr id="665" name="フローチャート : 判断 664"/>
        <xdr:cNvSpPr/>
      </xdr:nvSpPr>
      <xdr:spPr>
        <a:xfrm>
          <a:off x="12763500" y="1683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149288</xdr:rowOff>
    </xdr:from>
    <xdr:ext cx="534377" cy="259045"/>
    <xdr:sp macro="" textlink="">
      <xdr:nvSpPr>
        <xdr:cNvPr id="666" name="テキスト ボックス 665"/>
        <xdr:cNvSpPr txBox="1"/>
      </xdr:nvSpPr>
      <xdr:spPr>
        <a:xfrm>
          <a:off x="12547111" y="166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71755</xdr:rowOff>
    </xdr:from>
    <xdr:to>
      <xdr:col>23</xdr:col>
      <xdr:colOff>568325</xdr:colOff>
      <xdr:row>99</xdr:row>
      <xdr:rowOff>1905</xdr:rowOff>
    </xdr:to>
    <xdr:sp macro="" textlink="">
      <xdr:nvSpPr>
        <xdr:cNvPr id="672" name="円/楕円 671"/>
        <xdr:cNvSpPr/>
      </xdr:nvSpPr>
      <xdr:spPr>
        <a:xfrm>
          <a:off x="16268700" y="168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3"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79121</xdr:rowOff>
    </xdr:from>
    <xdr:to>
      <xdr:col>22</xdr:col>
      <xdr:colOff>415925</xdr:colOff>
      <xdr:row>99</xdr:row>
      <xdr:rowOff>9271</xdr:rowOff>
    </xdr:to>
    <xdr:sp macro="" textlink="">
      <xdr:nvSpPr>
        <xdr:cNvPr id="674" name="円/楕円 673"/>
        <xdr:cNvSpPr/>
      </xdr:nvSpPr>
      <xdr:spPr>
        <a:xfrm>
          <a:off x="15430500" y="168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398</xdr:rowOff>
    </xdr:from>
    <xdr:ext cx="469744" cy="259045"/>
    <xdr:sp macro="" textlink="">
      <xdr:nvSpPr>
        <xdr:cNvPr id="675" name="テキスト ボックス 674"/>
        <xdr:cNvSpPr txBox="1"/>
      </xdr:nvSpPr>
      <xdr:spPr>
        <a:xfrm>
          <a:off x="15246427" y="1697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48881</xdr:rowOff>
    </xdr:from>
    <xdr:to>
      <xdr:col>21</xdr:col>
      <xdr:colOff>212725</xdr:colOff>
      <xdr:row>98</xdr:row>
      <xdr:rowOff>150481</xdr:rowOff>
    </xdr:to>
    <xdr:sp macro="" textlink="">
      <xdr:nvSpPr>
        <xdr:cNvPr id="676" name="円/楕円 675"/>
        <xdr:cNvSpPr/>
      </xdr:nvSpPr>
      <xdr:spPr>
        <a:xfrm>
          <a:off x="14541500" y="168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141608</xdr:rowOff>
    </xdr:from>
    <xdr:ext cx="469744" cy="259045"/>
    <xdr:sp macro="" textlink="">
      <xdr:nvSpPr>
        <xdr:cNvPr id="677" name="テキスト ボックス 676"/>
        <xdr:cNvSpPr txBox="1"/>
      </xdr:nvSpPr>
      <xdr:spPr>
        <a:xfrm>
          <a:off x="14357427" y="169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66844</xdr:rowOff>
    </xdr:from>
    <xdr:to>
      <xdr:col>20</xdr:col>
      <xdr:colOff>9525</xdr:colOff>
      <xdr:row>98</xdr:row>
      <xdr:rowOff>168444</xdr:rowOff>
    </xdr:to>
    <xdr:sp macro="" textlink="">
      <xdr:nvSpPr>
        <xdr:cNvPr id="678" name="円/楕円 677"/>
        <xdr:cNvSpPr/>
      </xdr:nvSpPr>
      <xdr:spPr>
        <a:xfrm>
          <a:off x="13652500" y="168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159571</xdr:rowOff>
    </xdr:from>
    <xdr:ext cx="469744" cy="259045"/>
    <xdr:sp macro="" textlink="">
      <xdr:nvSpPr>
        <xdr:cNvPr id="679" name="テキスト ボックス 678"/>
        <xdr:cNvSpPr txBox="1"/>
      </xdr:nvSpPr>
      <xdr:spPr>
        <a:xfrm>
          <a:off x="13468427" y="1696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67183</xdr:rowOff>
    </xdr:from>
    <xdr:to>
      <xdr:col>18</xdr:col>
      <xdr:colOff>492125</xdr:colOff>
      <xdr:row>98</xdr:row>
      <xdr:rowOff>168783</xdr:rowOff>
    </xdr:to>
    <xdr:sp macro="" textlink="">
      <xdr:nvSpPr>
        <xdr:cNvPr id="680" name="円/楕円 679"/>
        <xdr:cNvSpPr/>
      </xdr:nvSpPr>
      <xdr:spPr>
        <a:xfrm>
          <a:off x="12763500" y="168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159910</xdr:rowOff>
    </xdr:from>
    <xdr:ext cx="469744" cy="259045"/>
    <xdr:sp macro="" textlink="">
      <xdr:nvSpPr>
        <xdr:cNvPr id="681" name="テキスト ボックス 680"/>
        <xdr:cNvSpPr txBox="1"/>
      </xdr:nvSpPr>
      <xdr:spPr>
        <a:xfrm>
          <a:off x="12579427" y="1696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137871</xdr:rowOff>
    </xdr:from>
    <xdr:to>
      <xdr:col>32</xdr:col>
      <xdr:colOff>187325</xdr:colOff>
      <xdr:row>38</xdr:row>
      <xdr:rowOff>139700</xdr:rowOff>
    </xdr:to>
    <xdr:cxnSp macro="">
      <xdr:nvCxnSpPr>
        <xdr:cNvPr id="708" name="直線コネクタ 707"/>
        <xdr:cNvCxnSpPr/>
      </xdr:nvCxnSpPr>
      <xdr:spPr>
        <a:xfrm flipV="1">
          <a:off x="21323300" y="665297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137002</xdr:rowOff>
    </xdr:from>
    <xdr:to>
      <xdr:col>31</xdr:col>
      <xdr:colOff>34925</xdr:colOff>
      <xdr:row>38</xdr:row>
      <xdr:rowOff>139700</xdr:rowOff>
    </xdr:to>
    <xdr:cxnSp macro="">
      <xdr:nvCxnSpPr>
        <xdr:cNvPr id="711" name="直線コネクタ 710"/>
        <xdr:cNvCxnSpPr/>
      </xdr:nvCxnSpPr>
      <xdr:spPr>
        <a:xfrm>
          <a:off x="20434300" y="66521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86248</xdr:rowOff>
    </xdr:from>
    <xdr:to>
      <xdr:col>31</xdr:col>
      <xdr:colOff>85725</xdr:colOff>
      <xdr:row>38</xdr:row>
      <xdr:rowOff>16398</xdr:rowOff>
    </xdr:to>
    <xdr:sp macro="" textlink="">
      <xdr:nvSpPr>
        <xdr:cNvPr id="712" name="フローチャート : 判断 711"/>
        <xdr:cNvSpPr/>
      </xdr:nvSpPr>
      <xdr:spPr>
        <a:xfrm>
          <a:off x="21272500" y="642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32925</xdr:rowOff>
    </xdr:from>
    <xdr:ext cx="469744" cy="259045"/>
    <xdr:sp macro="" textlink="">
      <xdr:nvSpPr>
        <xdr:cNvPr id="713" name="テキスト ボックス 712"/>
        <xdr:cNvSpPr txBox="1"/>
      </xdr:nvSpPr>
      <xdr:spPr>
        <a:xfrm>
          <a:off x="21088427" y="62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137002</xdr:rowOff>
    </xdr:from>
    <xdr:to>
      <xdr:col>29</xdr:col>
      <xdr:colOff>517525</xdr:colOff>
      <xdr:row>38</xdr:row>
      <xdr:rowOff>139700</xdr:rowOff>
    </xdr:to>
    <xdr:cxnSp macro="">
      <xdr:nvCxnSpPr>
        <xdr:cNvPr id="714" name="直線コネクタ 713"/>
        <xdr:cNvCxnSpPr/>
      </xdr:nvCxnSpPr>
      <xdr:spPr>
        <a:xfrm flipV="1">
          <a:off x="19545300" y="6652102"/>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104033</xdr:rowOff>
    </xdr:from>
    <xdr:to>
      <xdr:col>29</xdr:col>
      <xdr:colOff>568325</xdr:colOff>
      <xdr:row>38</xdr:row>
      <xdr:rowOff>34183</xdr:rowOff>
    </xdr:to>
    <xdr:sp macro="" textlink="">
      <xdr:nvSpPr>
        <xdr:cNvPr id="715" name="フローチャート : 判断 714"/>
        <xdr:cNvSpPr/>
      </xdr:nvSpPr>
      <xdr:spPr>
        <a:xfrm>
          <a:off x="20383500" y="644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50710</xdr:rowOff>
    </xdr:from>
    <xdr:ext cx="469744" cy="259045"/>
    <xdr:sp macro="" textlink="">
      <xdr:nvSpPr>
        <xdr:cNvPr id="716" name="テキスト ボックス 715"/>
        <xdr:cNvSpPr txBox="1"/>
      </xdr:nvSpPr>
      <xdr:spPr>
        <a:xfrm>
          <a:off x="20199427" y="622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7" name="直線コネクタ 71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120995</xdr:rowOff>
    </xdr:from>
    <xdr:to>
      <xdr:col>28</xdr:col>
      <xdr:colOff>365125</xdr:colOff>
      <xdr:row>38</xdr:row>
      <xdr:rowOff>51146</xdr:rowOff>
    </xdr:to>
    <xdr:sp macro="" textlink="">
      <xdr:nvSpPr>
        <xdr:cNvPr id="718" name="フローチャート : 判断 717"/>
        <xdr:cNvSpPr/>
      </xdr:nvSpPr>
      <xdr:spPr>
        <a:xfrm>
          <a:off x="19494500" y="64646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67672</xdr:rowOff>
    </xdr:from>
    <xdr:ext cx="469744" cy="259045"/>
    <xdr:sp macro="" textlink="">
      <xdr:nvSpPr>
        <xdr:cNvPr id="719" name="テキスト ボックス 718"/>
        <xdr:cNvSpPr txBox="1"/>
      </xdr:nvSpPr>
      <xdr:spPr>
        <a:xfrm>
          <a:off x="19310427" y="62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125705</xdr:rowOff>
    </xdr:from>
    <xdr:to>
      <xdr:col>27</xdr:col>
      <xdr:colOff>161925</xdr:colOff>
      <xdr:row>38</xdr:row>
      <xdr:rowOff>55855</xdr:rowOff>
    </xdr:to>
    <xdr:sp macro="" textlink="">
      <xdr:nvSpPr>
        <xdr:cNvPr id="720" name="フローチャート : 判断 719"/>
        <xdr:cNvSpPr/>
      </xdr:nvSpPr>
      <xdr:spPr>
        <a:xfrm>
          <a:off x="18605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72382</xdr:rowOff>
    </xdr:from>
    <xdr:ext cx="469744" cy="259045"/>
    <xdr:sp macro="" textlink="">
      <xdr:nvSpPr>
        <xdr:cNvPr id="721" name="テキスト ボックス 720"/>
        <xdr:cNvSpPr txBox="1"/>
      </xdr:nvSpPr>
      <xdr:spPr>
        <a:xfrm>
          <a:off x="18421427" y="624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87071</xdr:rowOff>
    </xdr:from>
    <xdr:to>
      <xdr:col>32</xdr:col>
      <xdr:colOff>238125</xdr:colOff>
      <xdr:row>39</xdr:row>
      <xdr:rowOff>17221</xdr:rowOff>
    </xdr:to>
    <xdr:sp macro="" textlink="">
      <xdr:nvSpPr>
        <xdr:cNvPr id="727" name="円/楕円 726"/>
        <xdr:cNvSpPr/>
      </xdr:nvSpPr>
      <xdr:spPr>
        <a:xfrm>
          <a:off x="221107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1998</xdr:rowOff>
    </xdr:from>
    <xdr:ext cx="313932" cy="259045"/>
    <xdr:sp macro="" textlink="">
      <xdr:nvSpPr>
        <xdr:cNvPr id="728" name="投資及び出資金該当値テキスト"/>
        <xdr:cNvSpPr txBox="1"/>
      </xdr:nvSpPr>
      <xdr:spPr>
        <a:xfrm>
          <a:off x="22212300" y="6517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9" name="円/楕円 72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0" name="テキスト ボックス 72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86202</xdr:rowOff>
    </xdr:from>
    <xdr:to>
      <xdr:col>29</xdr:col>
      <xdr:colOff>568325</xdr:colOff>
      <xdr:row>39</xdr:row>
      <xdr:rowOff>16352</xdr:rowOff>
    </xdr:to>
    <xdr:sp macro="" textlink="">
      <xdr:nvSpPr>
        <xdr:cNvPr id="731" name="円/楕円 730"/>
        <xdr:cNvSpPr/>
      </xdr:nvSpPr>
      <xdr:spPr>
        <a:xfrm>
          <a:off x="20383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7479</xdr:rowOff>
    </xdr:from>
    <xdr:ext cx="313932" cy="259045"/>
    <xdr:sp macro="" textlink="">
      <xdr:nvSpPr>
        <xdr:cNvPr id="732" name="テキスト ボックス 731"/>
        <xdr:cNvSpPr txBox="1"/>
      </xdr:nvSpPr>
      <xdr:spPr>
        <a:xfrm>
          <a:off x="20277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3" name="円/楕円 73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4" name="テキスト ボックス 73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5" name="円/楕円 73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6" name="テキスト ボックス 73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27267</xdr:rowOff>
    </xdr:from>
    <xdr:to>
      <xdr:col>32</xdr:col>
      <xdr:colOff>187325</xdr:colOff>
      <xdr:row>59</xdr:row>
      <xdr:rowOff>28601</xdr:rowOff>
    </xdr:to>
    <xdr:cxnSp macro="">
      <xdr:nvCxnSpPr>
        <xdr:cNvPr id="765" name="直線コネクタ 764"/>
        <xdr:cNvCxnSpPr/>
      </xdr:nvCxnSpPr>
      <xdr:spPr>
        <a:xfrm>
          <a:off x="21323300" y="10142817"/>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22923</xdr:rowOff>
    </xdr:from>
    <xdr:to>
      <xdr:col>31</xdr:col>
      <xdr:colOff>34925</xdr:colOff>
      <xdr:row>59</xdr:row>
      <xdr:rowOff>27267</xdr:rowOff>
    </xdr:to>
    <xdr:cxnSp macro="">
      <xdr:nvCxnSpPr>
        <xdr:cNvPr id="768" name="直線コネクタ 767"/>
        <xdr:cNvCxnSpPr/>
      </xdr:nvCxnSpPr>
      <xdr:spPr>
        <a:xfrm>
          <a:off x="20434300" y="1013847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129362</xdr:rowOff>
    </xdr:from>
    <xdr:to>
      <xdr:col>31</xdr:col>
      <xdr:colOff>85725</xdr:colOff>
      <xdr:row>57</xdr:row>
      <xdr:rowOff>59512</xdr:rowOff>
    </xdr:to>
    <xdr:sp macro="" textlink="">
      <xdr:nvSpPr>
        <xdr:cNvPr id="769" name="フローチャート : 判断 768"/>
        <xdr:cNvSpPr/>
      </xdr:nvSpPr>
      <xdr:spPr>
        <a:xfrm>
          <a:off x="21272500" y="973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76039</xdr:rowOff>
    </xdr:from>
    <xdr:ext cx="469744" cy="259045"/>
    <xdr:sp macro="" textlink="">
      <xdr:nvSpPr>
        <xdr:cNvPr id="770" name="テキスト ボックス 769"/>
        <xdr:cNvSpPr txBox="1"/>
      </xdr:nvSpPr>
      <xdr:spPr>
        <a:xfrm>
          <a:off x="21088427" y="950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15075</xdr:rowOff>
    </xdr:from>
    <xdr:to>
      <xdr:col>29</xdr:col>
      <xdr:colOff>517525</xdr:colOff>
      <xdr:row>59</xdr:row>
      <xdr:rowOff>22923</xdr:rowOff>
    </xdr:to>
    <xdr:cxnSp macro="">
      <xdr:nvCxnSpPr>
        <xdr:cNvPr id="771" name="直線コネクタ 770"/>
        <xdr:cNvCxnSpPr/>
      </xdr:nvCxnSpPr>
      <xdr:spPr>
        <a:xfrm>
          <a:off x="19545300" y="10130625"/>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108521</xdr:rowOff>
    </xdr:from>
    <xdr:to>
      <xdr:col>29</xdr:col>
      <xdr:colOff>568325</xdr:colOff>
      <xdr:row>57</xdr:row>
      <xdr:rowOff>38671</xdr:rowOff>
    </xdr:to>
    <xdr:sp macro="" textlink="">
      <xdr:nvSpPr>
        <xdr:cNvPr id="772" name="フローチャート : 判断 771"/>
        <xdr:cNvSpPr/>
      </xdr:nvSpPr>
      <xdr:spPr>
        <a:xfrm>
          <a:off x="20383500" y="97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55198</xdr:rowOff>
    </xdr:from>
    <xdr:ext cx="534377" cy="259045"/>
    <xdr:sp macro="" textlink="">
      <xdr:nvSpPr>
        <xdr:cNvPr id="773" name="テキスト ボックス 772"/>
        <xdr:cNvSpPr txBox="1"/>
      </xdr:nvSpPr>
      <xdr:spPr>
        <a:xfrm>
          <a:off x="20167111" y="94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11836</xdr:rowOff>
    </xdr:from>
    <xdr:to>
      <xdr:col>28</xdr:col>
      <xdr:colOff>314325</xdr:colOff>
      <xdr:row>59</xdr:row>
      <xdr:rowOff>15075</xdr:rowOff>
    </xdr:to>
    <xdr:cxnSp macro="">
      <xdr:nvCxnSpPr>
        <xdr:cNvPr id="774" name="直線コネクタ 773"/>
        <xdr:cNvCxnSpPr/>
      </xdr:nvCxnSpPr>
      <xdr:spPr>
        <a:xfrm>
          <a:off x="18656300" y="10127386"/>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94691</xdr:rowOff>
    </xdr:from>
    <xdr:to>
      <xdr:col>28</xdr:col>
      <xdr:colOff>365125</xdr:colOff>
      <xdr:row>57</xdr:row>
      <xdr:rowOff>24841</xdr:rowOff>
    </xdr:to>
    <xdr:sp macro="" textlink="">
      <xdr:nvSpPr>
        <xdr:cNvPr id="775" name="フローチャート : 判断 774"/>
        <xdr:cNvSpPr/>
      </xdr:nvSpPr>
      <xdr:spPr>
        <a:xfrm>
          <a:off x="19494500" y="969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41368</xdr:rowOff>
    </xdr:from>
    <xdr:ext cx="534377" cy="259045"/>
    <xdr:sp macro="" textlink="">
      <xdr:nvSpPr>
        <xdr:cNvPr id="776" name="テキスト ボックス 775"/>
        <xdr:cNvSpPr txBox="1"/>
      </xdr:nvSpPr>
      <xdr:spPr>
        <a:xfrm>
          <a:off x="19278111" y="947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67716</xdr:rowOff>
    </xdr:from>
    <xdr:to>
      <xdr:col>27</xdr:col>
      <xdr:colOff>161925</xdr:colOff>
      <xdr:row>56</xdr:row>
      <xdr:rowOff>169316</xdr:rowOff>
    </xdr:to>
    <xdr:sp macro="" textlink="">
      <xdr:nvSpPr>
        <xdr:cNvPr id="777" name="フローチャート : 判断 776"/>
        <xdr:cNvSpPr/>
      </xdr:nvSpPr>
      <xdr:spPr>
        <a:xfrm>
          <a:off x="18605500" y="966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14393</xdr:rowOff>
    </xdr:from>
    <xdr:ext cx="534377" cy="259045"/>
    <xdr:sp macro="" textlink="">
      <xdr:nvSpPr>
        <xdr:cNvPr id="778" name="テキスト ボックス 777"/>
        <xdr:cNvSpPr txBox="1"/>
      </xdr:nvSpPr>
      <xdr:spPr>
        <a:xfrm>
          <a:off x="18389111" y="944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149251</xdr:rowOff>
    </xdr:from>
    <xdr:to>
      <xdr:col>32</xdr:col>
      <xdr:colOff>238125</xdr:colOff>
      <xdr:row>59</xdr:row>
      <xdr:rowOff>79401</xdr:rowOff>
    </xdr:to>
    <xdr:sp macro="" textlink="">
      <xdr:nvSpPr>
        <xdr:cNvPr id="784" name="円/楕円 783"/>
        <xdr:cNvSpPr/>
      </xdr:nvSpPr>
      <xdr:spPr>
        <a:xfrm>
          <a:off x="22110700" y="1009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64178</xdr:rowOff>
    </xdr:from>
    <xdr:ext cx="378565" cy="259045"/>
    <xdr:sp macro="" textlink="">
      <xdr:nvSpPr>
        <xdr:cNvPr id="785" name="貸付金該当値テキスト"/>
        <xdr:cNvSpPr txBox="1"/>
      </xdr:nvSpPr>
      <xdr:spPr>
        <a:xfrm>
          <a:off x="22212300" y="1000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147917</xdr:rowOff>
    </xdr:from>
    <xdr:to>
      <xdr:col>31</xdr:col>
      <xdr:colOff>85725</xdr:colOff>
      <xdr:row>59</xdr:row>
      <xdr:rowOff>78067</xdr:rowOff>
    </xdr:to>
    <xdr:sp macro="" textlink="">
      <xdr:nvSpPr>
        <xdr:cNvPr id="786" name="円/楕円 785"/>
        <xdr:cNvSpPr/>
      </xdr:nvSpPr>
      <xdr:spPr>
        <a:xfrm>
          <a:off x="21272500" y="100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69194</xdr:rowOff>
    </xdr:from>
    <xdr:ext cx="378565" cy="259045"/>
    <xdr:sp macro="" textlink="">
      <xdr:nvSpPr>
        <xdr:cNvPr id="787" name="テキスト ボックス 786"/>
        <xdr:cNvSpPr txBox="1"/>
      </xdr:nvSpPr>
      <xdr:spPr>
        <a:xfrm>
          <a:off x="21134017" y="10184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143573</xdr:rowOff>
    </xdr:from>
    <xdr:to>
      <xdr:col>29</xdr:col>
      <xdr:colOff>568325</xdr:colOff>
      <xdr:row>59</xdr:row>
      <xdr:rowOff>73723</xdr:rowOff>
    </xdr:to>
    <xdr:sp macro="" textlink="">
      <xdr:nvSpPr>
        <xdr:cNvPr id="788" name="円/楕円 787"/>
        <xdr:cNvSpPr/>
      </xdr:nvSpPr>
      <xdr:spPr>
        <a:xfrm>
          <a:off x="20383500" y="1008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64850</xdr:rowOff>
    </xdr:from>
    <xdr:ext cx="378565" cy="259045"/>
    <xdr:sp macro="" textlink="">
      <xdr:nvSpPr>
        <xdr:cNvPr id="789" name="テキスト ボックス 788"/>
        <xdr:cNvSpPr txBox="1"/>
      </xdr:nvSpPr>
      <xdr:spPr>
        <a:xfrm>
          <a:off x="20245017" y="10180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135725</xdr:rowOff>
    </xdr:from>
    <xdr:to>
      <xdr:col>28</xdr:col>
      <xdr:colOff>365125</xdr:colOff>
      <xdr:row>59</xdr:row>
      <xdr:rowOff>65875</xdr:rowOff>
    </xdr:to>
    <xdr:sp macro="" textlink="">
      <xdr:nvSpPr>
        <xdr:cNvPr id="790" name="円/楕円 789"/>
        <xdr:cNvSpPr/>
      </xdr:nvSpPr>
      <xdr:spPr>
        <a:xfrm>
          <a:off x="19494500" y="100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57002</xdr:rowOff>
    </xdr:from>
    <xdr:ext cx="378565" cy="259045"/>
    <xdr:sp macro="" textlink="">
      <xdr:nvSpPr>
        <xdr:cNvPr id="791" name="テキスト ボックス 790"/>
        <xdr:cNvSpPr txBox="1"/>
      </xdr:nvSpPr>
      <xdr:spPr>
        <a:xfrm>
          <a:off x="19356017" y="1017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132486</xdr:rowOff>
    </xdr:from>
    <xdr:to>
      <xdr:col>27</xdr:col>
      <xdr:colOff>161925</xdr:colOff>
      <xdr:row>59</xdr:row>
      <xdr:rowOff>62636</xdr:rowOff>
    </xdr:to>
    <xdr:sp macro="" textlink="">
      <xdr:nvSpPr>
        <xdr:cNvPr id="792" name="円/楕円 791"/>
        <xdr:cNvSpPr/>
      </xdr:nvSpPr>
      <xdr:spPr>
        <a:xfrm>
          <a:off x="18605500" y="10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53763</xdr:rowOff>
    </xdr:from>
    <xdr:ext cx="378565" cy="259045"/>
    <xdr:sp macro="" textlink="">
      <xdr:nvSpPr>
        <xdr:cNvPr id="793" name="テキスト ボックス 792"/>
        <xdr:cNvSpPr txBox="1"/>
      </xdr:nvSpPr>
      <xdr:spPr>
        <a:xfrm>
          <a:off x="18467017" y="1016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101012</xdr:rowOff>
    </xdr:from>
    <xdr:to>
      <xdr:col>32</xdr:col>
      <xdr:colOff>187325</xdr:colOff>
      <xdr:row>76</xdr:row>
      <xdr:rowOff>120019</xdr:rowOff>
    </xdr:to>
    <xdr:cxnSp macro="">
      <xdr:nvCxnSpPr>
        <xdr:cNvPr id="824" name="直線コネクタ 823"/>
        <xdr:cNvCxnSpPr/>
      </xdr:nvCxnSpPr>
      <xdr:spPr>
        <a:xfrm flipV="1">
          <a:off x="21323300" y="13131212"/>
          <a:ext cx="838200" cy="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5"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120019</xdr:rowOff>
    </xdr:from>
    <xdr:to>
      <xdr:col>31</xdr:col>
      <xdr:colOff>34925</xdr:colOff>
      <xdr:row>76</xdr:row>
      <xdr:rowOff>145655</xdr:rowOff>
    </xdr:to>
    <xdr:cxnSp macro="">
      <xdr:nvCxnSpPr>
        <xdr:cNvPr id="827" name="直線コネクタ 826"/>
        <xdr:cNvCxnSpPr/>
      </xdr:nvCxnSpPr>
      <xdr:spPr>
        <a:xfrm flipV="1">
          <a:off x="20434300" y="13150219"/>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79581</xdr:rowOff>
    </xdr:from>
    <xdr:to>
      <xdr:col>31</xdr:col>
      <xdr:colOff>85725</xdr:colOff>
      <xdr:row>77</xdr:row>
      <xdr:rowOff>9731</xdr:rowOff>
    </xdr:to>
    <xdr:sp macro="" textlink="">
      <xdr:nvSpPr>
        <xdr:cNvPr id="828" name="フローチャート : 判断 827"/>
        <xdr:cNvSpPr/>
      </xdr:nvSpPr>
      <xdr:spPr>
        <a:xfrm>
          <a:off x="21272500" y="131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858</xdr:rowOff>
    </xdr:from>
    <xdr:ext cx="534377" cy="259045"/>
    <xdr:sp macro="" textlink="">
      <xdr:nvSpPr>
        <xdr:cNvPr id="829" name="テキスト ボックス 828"/>
        <xdr:cNvSpPr txBox="1"/>
      </xdr:nvSpPr>
      <xdr:spPr>
        <a:xfrm>
          <a:off x="21056111" y="1320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142922</xdr:rowOff>
    </xdr:from>
    <xdr:to>
      <xdr:col>29</xdr:col>
      <xdr:colOff>517525</xdr:colOff>
      <xdr:row>76</xdr:row>
      <xdr:rowOff>145655</xdr:rowOff>
    </xdr:to>
    <xdr:cxnSp macro="">
      <xdr:nvCxnSpPr>
        <xdr:cNvPr id="830" name="直線コネクタ 829"/>
        <xdr:cNvCxnSpPr/>
      </xdr:nvCxnSpPr>
      <xdr:spPr>
        <a:xfrm>
          <a:off x="19545300" y="13173122"/>
          <a:ext cx="8890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95115</xdr:rowOff>
    </xdr:from>
    <xdr:to>
      <xdr:col>29</xdr:col>
      <xdr:colOff>568325</xdr:colOff>
      <xdr:row>77</xdr:row>
      <xdr:rowOff>25265</xdr:rowOff>
    </xdr:to>
    <xdr:sp macro="" textlink="">
      <xdr:nvSpPr>
        <xdr:cNvPr id="831" name="フローチャート : 判断 830"/>
        <xdr:cNvSpPr/>
      </xdr:nvSpPr>
      <xdr:spPr>
        <a:xfrm>
          <a:off x="20383500" y="1312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16392</xdr:rowOff>
    </xdr:from>
    <xdr:ext cx="534377" cy="259045"/>
    <xdr:sp macro="" textlink="">
      <xdr:nvSpPr>
        <xdr:cNvPr id="832" name="テキスト ボックス 831"/>
        <xdr:cNvSpPr txBox="1"/>
      </xdr:nvSpPr>
      <xdr:spPr>
        <a:xfrm>
          <a:off x="20167111" y="13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142922</xdr:rowOff>
    </xdr:from>
    <xdr:to>
      <xdr:col>28</xdr:col>
      <xdr:colOff>314325</xdr:colOff>
      <xdr:row>77</xdr:row>
      <xdr:rowOff>4434</xdr:rowOff>
    </xdr:to>
    <xdr:cxnSp macro="">
      <xdr:nvCxnSpPr>
        <xdr:cNvPr id="833" name="直線コネクタ 832"/>
        <xdr:cNvCxnSpPr/>
      </xdr:nvCxnSpPr>
      <xdr:spPr>
        <a:xfrm flipV="1">
          <a:off x="18656300" y="13173122"/>
          <a:ext cx="8890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101974</xdr:rowOff>
    </xdr:from>
    <xdr:to>
      <xdr:col>28</xdr:col>
      <xdr:colOff>365125</xdr:colOff>
      <xdr:row>77</xdr:row>
      <xdr:rowOff>32124</xdr:rowOff>
    </xdr:to>
    <xdr:sp macro="" textlink="">
      <xdr:nvSpPr>
        <xdr:cNvPr id="834" name="フローチャート : 判断 833"/>
        <xdr:cNvSpPr/>
      </xdr:nvSpPr>
      <xdr:spPr>
        <a:xfrm>
          <a:off x="19494500" y="1313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23251</xdr:rowOff>
    </xdr:from>
    <xdr:ext cx="534377" cy="259045"/>
    <xdr:sp macro="" textlink="">
      <xdr:nvSpPr>
        <xdr:cNvPr id="835" name="テキスト ボックス 834"/>
        <xdr:cNvSpPr txBox="1"/>
      </xdr:nvSpPr>
      <xdr:spPr>
        <a:xfrm>
          <a:off x="19278111" y="132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94049</xdr:rowOff>
    </xdr:from>
    <xdr:to>
      <xdr:col>27</xdr:col>
      <xdr:colOff>161925</xdr:colOff>
      <xdr:row>77</xdr:row>
      <xdr:rowOff>24199</xdr:rowOff>
    </xdr:to>
    <xdr:sp macro="" textlink="">
      <xdr:nvSpPr>
        <xdr:cNvPr id="836" name="フローチャート : 判断 835"/>
        <xdr:cNvSpPr/>
      </xdr:nvSpPr>
      <xdr:spPr>
        <a:xfrm>
          <a:off x="18605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40726</xdr:rowOff>
    </xdr:from>
    <xdr:ext cx="534377" cy="259045"/>
    <xdr:sp macro="" textlink="">
      <xdr:nvSpPr>
        <xdr:cNvPr id="837" name="テキスト ボックス 836"/>
        <xdr:cNvSpPr txBox="1"/>
      </xdr:nvSpPr>
      <xdr:spPr>
        <a:xfrm>
          <a:off x="18389111" y="1289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50212</xdr:rowOff>
    </xdr:from>
    <xdr:to>
      <xdr:col>32</xdr:col>
      <xdr:colOff>238125</xdr:colOff>
      <xdr:row>76</xdr:row>
      <xdr:rowOff>151812</xdr:rowOff>
    </xdr:to>
    <xdr:sp macro="" textlink="">
      <xdr:nvSpPr>
        <xdr:cNvPr id="843" name="円/楕円 842"/>
        <xdr:cNvSpPr/>
      </xdr:nvSpPr>
      <xdr:spPr>
        <a:xfrm>
          <a:off x="22110700" y="1308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28639</xdr:rowOff>
    </xdr:from>
    <xdr:ext cx="534377" cy="259045"/>
    <xdr:sp macro="" textlink="">
      <xdr:nvSpPr>
        <xdr:cNvPr id="844" name="繰出金該当値テキスト"/>
        <xdr:cNvSpPr txBox="1"/>
      </xdr:nvSpPr>
      <xdr:spPr>
        <a:xfrm>
          <a:off x="22212300" y="1305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69219</xdr:rowOff>
    </xdr:from>
    <xdr:to>
      <xdr:col>31</xdr:col>
      <xdr:colOff>85725</xdr:colOff>
      <xdr:row>76</xdr:row>
      <xdr:rowOff>170819</xdr:rowOff>
    </xdr:to>
    <xdr:sp macro="" textlink="">
      <xdr:nvSpPr>
        <xdr:cNvPr id="845" name="円/楕円 844"/>
        <xdr:cNvSpPr/>
      </xdr:nvSpPr>
      <xdr:spPr>
        <a:xfrm>
          <a:off x="21272500" y="1309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15895</xdr:rowOff>
    </xdr:from>
    <xdr:ext cx="534377" cy="259045"/>
    <xdr:sp macro="" textlink="">
      <xdr:nvSpPr>
        <xdr:cNvPr id="846" name="テキスト ボックス 845"/>
        <xdr:cNvSpPr txBox="1"/>
      </xdr:nvSpPr>
      <xdr:spPr>
        <a:xfrm>
          <a:off x="21056111" y="1287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94855</xdr:rowOff>
    </xdr:from>
    <xdr:to>
      <xdr:col>29</xdr:col>
      <xdr:colOff>568325</xdr:colOff>
      <xdr:row>77</xdr:row>
      <xdr:rowOff>25005</xdr:rowOff>
    </xdr:to>
    <xdr:sp macro="" textlink="">
      <xdr:nvSpPr>
        <xdr:cNvPr id="847" name="円/楕円 846"/>
        <xdr:cNvSpPr/>
      </xdr:nvSpPr>
      <xdr:spPr>
        <a:xfrm>
          <a:off x="20383500" y="131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41532</xdr:rowOff>
    </xdr:from>
    <xdr:ext cx="534377" cy="259045"/>
    <xdr:sp macro="" textlink="">
      <xdr:nvSpPr>
        <xdr:cNvPr id="848" name="テキスト ボックス 847"/>
        <xdr:cNvSpPr txBox="1"/>
      </xdr:nvSpPr>
      <xdr:spPr>
        <a:xfrm>
          <a:off x="20167111" y="1290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42,953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92122</xdr:rowOff>
    </xdr:from>
    <xdr:to>
      <xdr:col>28</xdr:col>
      <xdr:colOff>365125</xdr:colOff>
      <xdr:row>77</xdr:row>
      <xdr:rowOff>22272</xdr:rowOff>
    </xdr:to>
    <xdr:sp macro="" textlink="">
      <xdr:nvSpPr>
        <xdr:cNvPr id="849" name="円/楕円 848"/>
        <xdr:cNvSpPr/>
      </xdr:nvSpPr>
      <xdr:spPr>
        <a:xfrm>
          <a:off x="19494500" y="131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38799</xdr:rowOff>
    </xdr:from>
    <xdr:ext cx="534377" cy="259045"/>
    <xdr:sp macro="" textlink="">
      <xdr:nvSpPr>
        <xdr:cNvPr id="850" name="テキスト ボックス 849"/>
        <xdr:cNvSpPr txBox="1"/>
      </xdr:nvSpPr>
      <xdr:spPr>
        <a:xfrm>
          <a:off x="19278111" y="128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125084</xdr:rowOff>
    </xdr:from>
    <xdr:to>
      <xdr:col>27</xdr:col>
      <xdr:colOff>161925</xdr:colOff>
      <xdr:row>77</xdr:row>
      <xdr:rowOff>55234</xdr:rowOff>
    </xdr:to>
    <xdr:sp macro="" textlink="">
      <xdr:nvSpPr>
        <xdr:cNvPr id="851" name="円/楕円 850"/>
        <xdr:cNvSpPr/>
      </xdr:nvSpPr>
      <xdr:spPr>
        <a:xfrm>
          <a:off x="18605500" y="131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46361</xdr:rowOff>
    </xdr:from>
    <xdr:ext cx="534377" cy="259045"/>
    <xdr:sp macro="" textlink="">
      <xdr:nvSpPr>
        <xdr:cNvPr id="852" name="テキスト ボックス 851"/>
        <xdr:cNvSpPr txBox="1"/>
      </xdr:nvSpPr>
      <xdr:spPr>
        <a:xfrm>
          <a:off x="18389111" y="132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に比べ変化が大きい普通建設事業費については、博物館のリニューアル工事や西丸尾団地の建替え工事などの大型の施設整備事業が完了したため、全体としては減となっている。内訳である新規整備についても東富士１号等の工事が完了に伴い減少している。一方、更新整備については「新給食センターの建設事）が開始となっていることやコミュニティセンターの整備など昨年から引き続いている大型工事もあるため、増となっている。</a:t>
          </a:r>
          <a:endParaRPr lang="ja-JP" altLang="ja-JP">
            <a:effectLst/>
          </a:endParaRPr>
        </a:p>
        <a:p>
          <a:r>
            <a:rPr kumimoji="1" lang="ja-JP" altLang="ja-JP" sz="1100">
              <a:solidFill>
                <a:schemeClr val="dk1"/>
              </a:solidFill>
              <a:effectLst/>
              <a:latin typeface="+mn-lt"/>
              <a:ea typeface="+mn-ea"/>
              <a:cs typeface="+mn-cs"/>
            </a:rPr>
            <a:t>　他経費については概ね横ばいで推移しているが、類似団体と比較しても低い数字であるため、引き続き事務事業評価による見直しなどを通じ全体としての経費削減に努める。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山梨県富士吉田市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50,446
49,897
121.74
21,628,533
20,295,831
624,383
10,847,927
15,606,141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44.6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86142</xdr:rowOff>
    </xdr:from>
    <xdr:to>
      <xdr:col>6</xdr:col>
      <xdr:colOff>511175</xdr:colOff>
      <xdr:row>36</xdr:row>
      <xdr:rowOff>166152</xdr:rowOff>
    </xdr:to>
    <xdr:cxnSp macro="">
      <xdr:nvCxnSpPr>
        <xdr:cNvPr id="63" name="直線コネクタ 62"/>
        <xdr:cNvCxnSpPr/>
      </xdr:nvCxnSpPr>
      <xdr:spPr>
        <a:xfrm flipV="1">
          <a:off x="3797300" y="6258342"/>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166152</xdr:rowOff>
    </xdr:from>
    <xdr:to>
      <xdr:col>5</xdr:col>
      <xdr:colOff>358775</xdr:colOff>
      <xdr:row>37</xdr:row>
      <xdr:rowOff>19195</xdr:rowOff>
    </xdr:to>
    <xdr:cxnSp macro="">
      <xdr:nvCxnSpPr>
        <xdr:cNvPr id="66" name="直線コネクタ 65"/>
        <xdr:cNvCxnSpPr/>
      </xdr:nvCxnSpPr>
      <xdr:spPr>
        <a:xfrm flipV="1">
          <a:off x="2908300" y="63383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61795</xdr:rowOff>
    </xdr:from>
    <xdr:to>
      <xdr:col>5</xdr:col>
      <xdr:colOff>409575</xdr:colOff>
      <xdr:row>38</xdr:row>
      <xdr:rowOff>163395</xdr:rowOff>
    </xdr:to>
    <xdr:sp macro="" textlink="">
      <xdr:nvSpPr>
        <xdr:cNvPr id="67" name="フローチャート : 判断 66"/>
        <xdr:cNvSpPr/>
      </xdr:nvSpPr>
      <xdr:spPr>
        <a:xfrm>
          <a:off x="3746500" y="657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154522</xdr:rowOff>
    </xdr:from>
    <xdr:ext cx="469744" cy="259045"/>
    <xdr:sp macro="" textlink="">
      <xdr:nvSpPr>
        <xdr:cNvPr id="68" name="テキスト ボックス 67"/>
        <xdr:cNvSpPr txBox="1"/>
      </xdr:nvSpPr>
      <xdr:spPr>
        <a:xfrm>
          <a:off x="3562427" y="666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127617</xdr:rowOff>
    </xdr:from>
    <xdr:to>
      <xdr:col>4</xdr:col>
      <xdr:colOff>155575</xdr:colOff>
      <xdr:row>37</xdr:row>
      <xdr:rowOff>19195</xdr:rowOff>
    </xdr:to>
    <xdr:cxnSp macro="">
      <xdr:nvCxnSpPr>
        <xdr:cNvPr id="69" name="直線コネクタ 68"/>
        <xdr:cNvCxnSpPr/>
      </xdr:nvCxnSpPr>
      <xdr:spPr>
        <a:xfrm>
          <a:off x="2019300" y="6299817"/>
          <a:ext cx="889000" cy="6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70938</xdr:rowOff>
    </xdr:from>
    <xdr:to>
      <xdr:col>4</xdr:col>
      <xdr:colOff>206375</xdr:colOff>
      <xdr:row>39</xdr:row>
      <xdr:rowOff>1088</xdr:rowOff>
    </xdr:to>
    <xdr:sp macro="" textlink="">
      <xdr:nvSpPr>
        <xdr:cNvPr id="70" name="フローチャート : 判断 69"/>
        <xdr:cNvSpPr/>
      </xdr:nvSpPr>
      <xdr:spPr>
        <a:xfrm>
          <a:off x="28575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163665</xdr:rowOff>
    </xdr:from>
    <xdr:ext cx="469744" cy="259045"/>
    <xdr:sp macro="" textlink="">
      <xdr:nvSpPr>
        <xdr:cNvPr id="71" name="テキスト ボックス 70"/>
        <xdr:cNvSpPr txBox="1"/>
      </xdr:nvSpPr>
      <xdr:spPr>
        <a:xfrm>
          <a:off x="2673427" y="667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55771</xdr:rowOff>
    </xdr:from>
    <xdr:to>
      <xdr:col>2</xdr:col>
      <xdr:colOff>638175</xdr:colOff>
      <xdr:row>36</xdr:row>
      <xdr:rowOff>127617</xdr:rowOff>
    </xdr:to>
    <xdr:cxnSp macro="">
      <xdr:nvCxnSpPr>
        <xdr:cNvPr id="72" name="直線コネクタ 71"/>
        <xdr:cNvCxnSpPr/>
      </xdr:nvCxnSpPr>
      <xdr:spPr>
        <a:xfrm>
          <a:off x="1130300" y="622797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24892</xdr:rowOff>
    </xdr:from>
    <xdr:to>
      <xdr:col>3</xdr:col>
      <xdr:colOff>3175</xdr:colOff>
      <xdr:row>38</xdr:row>
      <xdr:rowOff>126492</xdr:rowOff>
    </xdr:to>
    <xdr:sp macro="" textlink="">
      <xdr:nvSpPr>
        <xdr:cNvPr id="73" name="フローチャート : 判断 72"/>
        <xdr:cNvSpPr/>
      </xdr:nvSpPr>
      <xdr:spPr>
        <a:xfrm>
          <a:off x="1968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117619</xdr:rowOff>
    </xdr:from>
    <xdr:ext cx="469744" cy="259045"/>
    <xdr:sp macro="" textlink="">
      <xdr:nvSpPr>
        <xdr:cNvPr id="74" name="テキスト ボックス 73"/>
        <xdr:cNvSpPr txBox="1"/>
      </xdr:nvSpPr>
      <xdr:spPr>
        <a:xfrm>
          <a:off x="1784427"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39588</xdr:rowOff>
    </xdr:from>
    <xdr:to>
      <xdr:col>1</xdr:col>
      <xdr:colOff>485775</xdr:colOff>
      <xdr:row>37</xdr:row>
      <xdr:rowOff>141188</xdr:rowOff>
    </xdr:to>
    <xdr:sp macro="" textlink="">
      <xdr:nvSpPr>
        <xdr:cNvPr id="75" name="フローチャート : 判断 74"/>
        <xdr:cNvSpPr/>
      </xdr:nvSpPr>
      <xdr:spPr>
        <a:xfrm>
          <a:off x="1079500" y="638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132315</xdr:rowOff>
    </xdr:from>
    <xdr:ext cx="469744" cy="259045"/>
    <xdr:sp macro="" textlink="">
      <xdr:nvSpPr>
        <xdr:cNvPr id="76" name="テキスト ボックス 75"/>
        <xdr:cNvSpPr txBox="1"/>
      </xdr:nvSpPr>
      <xdr:spPr>
        <a:xfrm>
          <a:off x="895427" y="647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35342</xdr:rowOff>
    </xdr:from>
    <xdr:to>
      <xdr:col>6</xdr:col>
      <xdr:colOff>561975</xdr:colOff>
      <xdr:row>36</xdr:row>
      <xdr:rowOff>136942</xdr:rowOff>
    </xdr:to>
    <xdr:sp macro="" textlink="">
      <xdr:nvSpPr>
        <xdr:cNvPr id="82" name="円/楕円 81"/>
        <xdr:cNvSpPr/>
      </xdr:nvSpPr>
      <xdr:spPr>
        <a:xfrm>
          <a:off x="45847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13769</xdr:rowOff>
    </xdr:from>
    <xdr:ext cx="469744" cy="259045"/>
    <xdr:sp macro="" textlink="">
      <xdr:nvSpPr>
        <xdr:cNvPr id="83" name="議会費該当値テキスト"/>
        <xdr:cNvSpPr txBox="1"/>
      </xdr:nvSpPr>
      <xdr:spPr>
        <a:xfrm>
          <a:off x="4686300" y="61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115352</xdr:rowOff>
    </xdr:from>
    <xdr:to>
      <xdr:col>5</xdr:col>
      <xdr:colOff>409575</xdr:colOff>
      <xdr:row>37</xdr:row>
      <xdr:rowOff>45502</xdr:rowOff>
    </xdr:to>
    <xdr:sp macro="" textlink="">
      <xdr:nvSpPr>
        <xdr:cNvPr id="84" name="円/楕円 83"/>
        <xdr:cNvSpPr/>
      </xdr:nvSpPr>
      <xdr:spPr>
        <a:xfrm>
          <a:off x="3746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62029</xdr:rowOff>
    </xdr:from>
    <xdr:ext cx="469744" cy="259045"/>
    <xdr:sp macro="" textlink="">
      <xdr:nvSpPr>
        <xdr:cNvPr id="85" name="テキスト ボックス 84"/>
        <xdr:cNvSpPr txBox="1"/>
      </xdr:nvSpPr>
      <xdr:spPr>
        <a:xfrm>
          <a:off x="3562427" y="606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139845</xdr:rowOff>
    </xdr:from>
    <xdr:to>
      <xdr:col>4</xdr:col>
      <xdr:colOff>206375</xdr:colOff>
      <xdr:row>37</xdr:row>
      <xdr:rowOff>69995</xdr:rowOff>
    </xdr:to>
    <xdr:sp macro="" textlink="">
      <xdr:nvSpPr>
        <xdr:cNvPr id="86" name="円/楕円 85"/>
        <xdr:cNvSpPr/>
      </xdr:nvSpPr>
      <xdr:spPr>
        <a:xfrm>
          <a:off x="2857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86522</xdr:rowOff>
    </xdr:from>
    <xdr:ext cx="469744" cy="259045"/>
    <xdr:sp macro="" textlink="">
      <xdr:nvSpPr>
        <xdr:cNvPr id="87" name="テキスト ボックス 86"/>
        <xdr:cNvSpPr txBox="1"/>
      </xdr:nvSpPr>
      <xdr:spPr>
        <a:xfrm>
          <a:off x="2673427" y="608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76817</xdr:rowOff>
    </xdr:from>
    <xdr:to>
      <xdr:col>3</xdr:col>
      <xdr:colOff>3175</xdr:colOff>
      <xdr:row>37</xdr:row>
      <xdr:rowOff>6967</xdr:rowOff>
    </xdr:to>
    <xdr:sp macro="" textlink="">
      <xdr:nvSpPr>
        <xdr:cNvPr id="88" name="円/楕円 87"/>
        <xdr:cNvSpPr/>
      </xdr:nvSpPr>
      <xdr:spPr>
        <a:xfrm>
          <a:off x="1968500" y="62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23494</xdr:rowOff>
    </xdr:from>
    <xdr:ext cx="469744" cy="259045"/>
    <xdr:sp macro="" textlink="">
      <xdr:nvSpPr>
        <xdr:cNvPr id="89" name="テキスト ボックス 88"/>
        <xdr:cNvSpPr txBox="1"/>
      </xdr:nvSpPr>
      <xdr:spPr>
        <a:xfrm>
          <a:off x="1784427" y="602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4971</xdr:rowOff>
    </xdr:from>
    <xdr:to>
      <xdr:col>1</xdr:col>
      <xdr:colOff>485775</xdr:colOff>
      <xdr:row>36</xdr:row>
      <xdr:rowOff>106571</xdr:rowOff>
    </xdr:to>
    <xdr:sp macro="" textlink="">
      <xdr:nvSpPr>
        <xdr:cNvPr id="90" name="円/楕円 89"/>
        <xdr:cNvSpPr/>
      </xdr:nvSpPr>
      <xdr:spPr>
        <a:xfrm>
          <a:off x="1079500" y="61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123098</xdr:rowOff>
    </xdr:from>
    <xdr:ext cx="469744" cy="259045"/>
    <xdr:sp macro="" textlink="">
      <xdr:nvSpPr>
        <xdr:cNvPr id="91" name="テキスト ボックス 90"/>
        <xdr:cNvSpPr txBox="1"/>
      </xdr:nvSpPr>
      <xdr:spPr>
        <a:xfrm>
          <a:off x="895427" y="59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88928</xdr:rowOff>
    </xdr:from>
    <xdr:to>
      <xdr:col>6</xdr:col>
      <xdr:colOff>511175</xdr:colOff>
      <xdr:row>57</xdr:row>
      <xdr:rowOff>127588</xdr:rowOff>
    </xdr:to>
    <xdr:cxnSp macro="">
      <xdr:nvCxnSpPr>
        <xdr:cNvPr id="120" name="直線コネクタ 119"/>
        <xdr:cNvCxnSpPr/>
      </xdr:nvCxnSpPr>
      <xdr:spPr>
        <a:xfrm flipV="1">
          <a:off x="3797300" y="9861578"/>
          <a:ext cx="838200" cy="3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60161</xdr:rowOff>
    </xdr:from>
    <xdr:ext cx="534377" cy="259045"/>
    <xdr:sp macro="" textlink="">
      <xdr:nvSpPr>
        <xdr:cNvPr id="121" name="総務費平均値テキスト"/>
        <xdr:cNvSpPr txBox="1"/>
      </xdr:nvSpPr>
      <xdr:spPr>
        <a:xfrm>
          <a:off x="4686300" y="9832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127588</xdr:rowOff>
    </xdr:from>
    <xdr:to>
      <xdr:col>5</xdr:col>
      <xdr:colOff>358775</xdr:colOff>
      <xdr:row>57</xdr:row>
      <xdr:rowOff>137692</xdr:rowOff>
    </xdr:to>
    <xdr:cxnSp macro="">
      <xdr:nvCxnSpPr>
        <xdr:cNvPr id="123" name="直線コネクタ 122"/>
        <xdr:cNvCxnSpPr/>
      </xdr:nvCxnSpPr>
      <xdr:spPr>
        <a:xfrm flipV="1">
          <a:off x="2908300" y="9900238"/>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149757</xdr:rowOff>
    </xdr:from>
    <xdr:to>
      <xdr:col>5</xdr:col>
      <xdr:colOff>409575</xdr:colOff>
      <xdr:row>58</xdr:row>
      <xdr:rowOff>79907</xdr:rowOff>
    </xdr:to>
    <xdr:sp macro="" textlink="">
      <xdr:nvSpPr>
        <xdr:cNvPr id="124" name="フローチャート : 判断 123"/>
        <xdr:cNvSpPr/>
      </xdr:nvSpPr>
      <xdr:spPr>
        <a:xfrm>
          <a:off x="3746500" y="9922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71034</xdr:rowOff>
    </xdr:from>
    <xdr:ext cx="534377" cy="259045"/>
    <xdr:sp macro="" textlink="">
      <xdr:nvSpPr>
        <xdr:cNvPr id="125" name="テキスト ボックス 124"/>
        <xdr:cNvSpPr txBox="1"/>
      </xdr:nvSpPr>
      <xdr:spPr>
        <a:xfrm>
          <a:off x="3530111" y="1001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137692</xdr:rowOff>
    </xdr:from>
    <xdr:to>
      <xdr:col>4</xdr:col>
      <xdr:colOff>155575</xdr:colOff>
      <xdr:row>57</xdr:row>
      <xdr:rowOff>169063</xdr:rowOff>
    </xdr:to>
    <xdr:cxnSp macro="">
      <xdr:nvCxnSpPr>
        <xdr:cNvPr id="126" name="直線コネクタ 125"/>
        <xdr:cNvCxnSpPr/>
      </xdr:nvCxnSpPr>
      <xdr:spPr>
        <a:xfrm flipV="1">
          <a:off x="2019300" y="9910342"/>
          <a:ext cx="889000" cy="3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109615</xdr:rowOff>
    </xdr:from>
    <xdr:to>
      <xdr:col>4</xdr:col>
      <xdr:colOff>206375</xdr:colOff>
      <xdr:row>58</xdr:row>
      <xdr:rowOff>39765</xdr:rowOff>
    </xdr:to>
    <xdr:sp macro="" textlink="">
      <xdr:nvSpPr>
        <xdr:cNvPr id="127" name="フローチャート : 判断 126"/>
        <xdr:cNvSpPr/>
      </xdr:nvSpPr>
      <xdr:spPr>
        <a:xfrm>
          <a:off x="2857500" y="988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30892</xdr:rowOff>
    </xdr:from>
    <xdr:ext cx="534377" cy="259045"/>
    <xdr:sp macro="" textlink="">
      <xdr:nvSpPr>
        <xdr:cNvPr id="128" name="テキスト ボックス 127"/>
        <xdr:cNvSpPr txBox="1"/>
      </xdr:nvSpPr>
      <xdr:spPr>
        <a:xfrm>
          <a:off x="2641111" y="997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169063</xdr:rowOff>
    </xdr:from>
    <xdr:to>
      <xdr:col>2</xdr:col>
      <xdr:colOff>638175</xdr:colOff>
      <xdr:row>58</xdr:row>
      <xdr:rowOff>21121</xdr:rowOff>
    </xdr:to>
    <xdr:cxnSp macro="">
      <xdr:nvCxnSpPr>
        <xdr:cNvPr id="129" name="直線コネクタ 128"/>
        <xdr:cNvCxnSpPr/>
      </xdr:nvCxnSpPr>
      <xdr:spPr>
        <a:xfrm flipV="1">
          <a:off x="1130300" y="9941713"/>
          <a:ext cx="889000" cy="2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142644</xdr:rowOff>
    </xdr:from>
    <xdr:to>
      <xdr:col>3</xdr:col>
      <xdr:colOff>3175</xdr:colOff>
      <xdr:row>58</xdr:row>
      <xdr:rowOff>72794</xdr:rowOff>
    </xdr:to>
    <xdr:sp macro="" textlink="">
      <xdr:nvSpPr>
        <xdr:cNvPr id="130" name="フローチャート : 判断 129"/>
        <xdr:cNvSpPr/>
      </xdr:nvSpPr>
      <xdr:spPr>
        <a:xfrm>
          <a:off x="1968500" y="991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63921</xdr:rowOff>
    </xdr:from>
    <xdr:ext cx="534377" cy="259045"/>
    <xdr:sp macro="" textlink="">
      <xdr:nvSpPr>
        <xdr:cNvPr id="131" name="テキスト ボックス 130"/>
        <xdr:cNvSpPr txBox="1"/>
      </xdr:nvSpPr>
      <xdr:spPr>
        <a:xfrm>
          <a:off x="1752111" y="1000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132425</xdr:rowOff>
    </xdr:from>
    <xdr:to>
      <xdr:col>1</xdr:col>
      <xdr:colOff>485775</xdr:colOff>
      <xdr:row>58</xdr:row>
      <xdr:rowOff>62575</xdr:rowOff>
    </xdr:to>
    <xdr:sp macro="" textlink="">
      <xdr:nvSpPr>
        <xdr:cNvPr id="132" name="フローチャート : 判断 131"/>
        <xdr:cNvSpPr/>
      </xdr:nvSpPr>
      <xdr:spPr>
        <a:xfrm>
          <a:off x="1079500" y="990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79102</xdr:rowOff>
    </xdr:from>
    <xdr:ext cx="534377" cy="259045"/>
    <xdr:sp macro="" textlink="">
      <xdr:nvSpPr>
        <xdr:cNvPr id="133" name="テキスト ボックス 132"/>
        <xdr:cNvSpPr txBox="1"/>
      </xdr:nvSpPr>
      <xdr:spPr>
        <a:xfrm>
          <a:off x="863111" y="96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38128</xdr:rowOff>
    </xdr:from>
    <xdr:to>
      <xdr:col>6</xdr:col>
      <xdr:colOff>561975</xdr:colOff>
      <xdr:row>57</xdr:row>
      <xdr:rowOff>139728</xdr:rowOff>
    </xdr:to>
    <xdr:sp macro="" textlink="">
      <xdr:nvSpPr>
        <xdr:cNvPr id="139" name="円/楕円 138"/>
        <xdr:cNvSpPr/>
      </xdr:nvSpPr>
      <xdr:spPr>
        <a:xfrm>
          <a:off x="4584700" y="981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61005</xdr:rowOff>
    </xdr:from>
    <xdr:ext cx="534377" cy="259045"/>
    <xdr:sp macro="" textlink="">
      <xdr:nvSpPr>
        <xdr:cNvPr id="140" name="総務費該当値テキスト"/>
        <xdr:cNvSpPr txBox="1"/>
      </xdr:nvSpPr>
      <xdr:spPr>
        <a:xfrm>
          <a:off x="4686300" y="966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76788</xdr:rowOff>
    </xdr:from>
    <xdr:to>
      <xdr:col>5</xdr:col>
      <xdr:colOff>409575</xdr:colOff>
      <xdr:row>58</xdr:row>
      <xdr:rowOff>6938</xdr:rowOff>
    </xdr:to>
    <xdr:sp macro="" textlink="">
      <xdr:nvSpPr>
        <xdr:cNvPr id="141" name="円/楕円 140"/>
        <xdr:cNvSpPr/>
      </xdr:nvSpPr>
      <xdr:spPr>
        <a:xfrm>
          <a:off x="3746500" y="98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23465</xdr:rowOff>
    </xdr:from>
    <xdr:ext cx="534377" cy="259045"/>
    <xdr:sp macro="" textlink="">
      <xdr:nvSpPr>
        <xdr:cNvPr id="142" name="テキスト ボックス 141"/>
        <xdr:cNvSpPr txBox="1"/>
      </xdr:nvSpPr>
      <xdr:spPr>
        <a:xfrm>
          <a:off x="3530111" y="96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68,179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86892</xdr:rowOff>
    </xdr:from>
    <xdr:to>
      <xdr:col>4</xdr:col>
      <xdr:colOff>206375</xdr:colOff>
      <xdr:row>58</xdr:row>
      <xdr:rowOff>17042</xdr:rowOff>
    </xdr:to>
    <xdr:sp macro="" textlink="">
      <xdr:nvSpPr>
        <xdr:cNvPr id="143" name="円/楕円 142"/>
        <xdr:cNvSpPr/>
      </xdr:nvSpPr>
      <xdr:spPr>
        <a:xfrm>
          <a:off x="2857500" y="98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33569</xdr:rowOff>
    </xdr:from>
    <xdr:ext cx="534377" cy="259045"/>
    <xdr:sp macro="" textlink="">
      <xdr:nvSpPr>
        <xdr:cNvPr id="144" name="テキスト ボックス 143"/>
        <xdr:cNvSpPr txBox="1"/>
      </xdr:nvSpPr>
      <xdr:spPr>
        <a:xfrm>
          <a:off x="2641111" y="963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118263</xdr:rowOff>
    </xdr:from>
    <xdr:to>
      <xdr:col>3</xdr:col>
      <xdr:colOff>3175</xdr:colOff>
      <xdr:row>58</xdr:row>
      <xdr:rowOff>48413</xdr:rowOff>
    </xdr:to>
    <xdr:sp macro="" textlink="">
      <xdr:nvSpPr>
        <xdr:cNvPr id="145" name="円/楕円 144"/>
        <xdr:cNvSpPr/>
      </xdr:nvSpPr>
      <xdr:spPr>
        <a:xfrm>
          <a:off x="1968500" y="98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64940</xdr:rowOff>
    </xdr:from>
    <xdr:ext cx="534377" cy="259045"/>
    <xdr:sp macro="" textlink="">
      <xdr:nvSpPr>
        <xdr:cNvPr id="146" name="テキスト ボックス 145"/>
        <xdr:cNvSpPr txBox="1"/>
      </xdr:nvSpPr>
      <xdr:spPr>
        <a:xfrm>
          <a:off x="1752111" y="96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141771</xdr:rowOff>
    </xdr:from>
    <xdr:to>
      <xdr:col>1</xdr:col>
      <xdr:colOff>485775</xdr:colOff>
      <xdr:row>58</xdr:row>
      <xdr:rowOff>71921</xdr:rowOff>
    </xdr:to>
    <xdr:sp macro="" textlink="">
      <xdr:nvSpPr>
        <xdr:cNvPr id="147" name="円/楕円 146"/>
        <xdr:cNvSpPr/>
      </xdr:nvSpPr>
      <xdr:spPr>
        <a:xfrm>
          <a:off x="1079500" y="991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63048</xdr:rowOff>
    </xdr:from>
    <xdr:ext cx="534377" cy="259045"/>
    <xdr:sp macro="" textlink="">
      <xdr:nvSpPr>
        <xdr:cNvPr id="148" name="テキスト ボックス 147"/>
        <xdr:cNvSpPr txBox="1"/>
      </xdr:nvSpPr>
      <xdr:spPr>
        <a:xfrm>
          <a:off x="863111" y="1000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167125</xdr:rowOff>
    </xdr:from>
    <xdr:to>
      <xdr:col>6</xdr:col>
      <xdr:colOff>511175</xdr:colOff>
      <xdr:row>78</xdr:row>
      <xdr:rowOff>168881</xdr:rowOff>
    </xdr:to>
    <xdr:cxnSp macro="">
      <xdr:nvCxnSpPr>
        <xdr:cNvPr id="178" name="直線コネクタ 177"/>
        <xdr:cNvCxnSpPr/>
      </xdr:nvCxnSpPr>
      <xdr:spPr>
        <a:xfrm flipV="1">
          <a:off x="3797300" y="13540225"/>
          <a:ext cx="838200" cy="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168881</xdr:rowOff>
    </xdr:from>
    <xdr:to>
      <xdr:col>5</xdr:col>
      <xdr:colOff>358775</xdr:colOff>
      <xdr:row>79</xdr:row>
      <xdr:rowOff>34282</xdr:rowOff>
    </xdr:to>
    <xdr:cxnSp macro="">
      <xdr:nvCxnSpPr>
        <xdr:cNvPr id="181" name="直線コネクタ 180"/>
        <xdr:cNvCxnSpPr/>
      </xdr:nvCxnSpPr>
      <xdr:spPr>
        <a:xfrm flipV="1">
          <a:off x="2908300" y="13541981"/>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65148</xdr:rowOff>
    </xdr:from>
    <xdr:to>
      <xdr:col>5</xdr:col>
      <xdr:colOff>409575</xdr:colOff>
      <xdr:row>78</xdr:row>
      <xdr:rowOff>166748</xdr:rowOff>
    </xdr:to>
    <xdr:sp macro="" textlink="">
      <xdr:nvSpPr>
        <xdr:cNvPr id="182" name="フローチャート : 判断 181"/>
        <xdr:cNvSpPr/>
      </xdr:nvSpPr>
      <xdr:spPr>
        <a:xfrm>
          <a:off x="3746500" y="1343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11825</xdr:rowOff>
    </xdr:from>
    <xdr:ext cx="599010" cy="259045"/>
    <xdr:sp macro="" textlink="">
      <xdr:nvSpPr>
        <xdr:cNvPr id="183" name="テキスト ボックス 182"/>
        <xdr:cNvSpPr txBox="1"/>
      </xdr:nvSpPr>
      <xdr:spPr>
        <a:xfrm>
          <a:off x="3497794" y="13213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34282</xdr:rowOff>
    </xdr:from>
    <xdr:to>
      <xdr:col>4</xdr:col>
      <xdr:colOff>155575</xdr:colOff>
      <xdr:row>79</xdr:row>
      <xdr:rowOff>41303</xdr:rowOff>
    </xdr:to>
    <xdr:cxnSp macro="">
      <xdr:nvCxnSpPr>
        <xdr:cNvPr id="184" name="直線コネクタ 183"/>
        <xdr:cNvCxnSpPr/>
      </xdr:nvCxnSpPr>
      <xdr:spPr>
        <a:xfrm flipV="1">
          <a:off x="2019300" y="13578832"/>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93545</xdr:rowOff>
    </xdr:from>
    <xdr:to>
      <xdr:col>4</xdr:col>
      <xdr:colOff>206375</xdr:colOff>
      <xdr:row>79</xdr:row>
      <xdr:rowOff>23695</xdr:rowOff>
    </xdr:to>
    <xdr:sp macro="" textlink="">
      <xdr:nvSpPr>
        <xdr:cNvPr id="185" name="フローチャート : 判断 184"/>
        <xdr:cNvSpPr/>
      </xdr:nvSpPr>
      <xdr:spPr>
        <a:xfrm>
          <a:off x="2857500" y="1346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40222</xdr:rowOff>
    </xdr:from>
    <xdr:ext cx="599010" cy="259045"/>
    <xdr:sp macro="" textlink="">
      <xdr:nvSpPr>
        <xdr:cNvPr id="186" name="テキスト ボックス 185"/>
        <xdr:cNvSpPr txBox="1"/>
      </xdr:nvSpPr>
      <xdr:spPr>
        <a:xfrm>
          <a:off x="2608794" y="1324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41303</xdr:rowOff>
    </xdr:from>
    <xdr:to>
      <xdr:col>2</xdr:col>
      <xdr:colOff>638175</xdr:colOff>
      <xdr:row>79</xdr:row>
      <xdr:rowOff>53560</xdr:rowOff>
    </xdr:to>
    <xdr:cxnSp macro="">
      <xdr:nvCxnSpPr>
        <xdr:cNvPr id="187" name="直線コネクタ 186"/>
        <xdr:cNvCxnSpPr/>
      </xdr:nvCxnSpPr>
      <xdr:spPr>
        <a:xfrm flipV="1">
          <a:off x="1130300" y="13585853"/>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101786</xdr:rowOff>
    </xdr:from>
    <xdr:to>
      <xdr:col>3</xdr:col>
      <xdr:colOff>3175</xdr:colOff>
      <xdr:row>79</xdr:row>
      <xdr:rowOff>31936</xdr:rowOff>
    </xdr:to>
    <xdr:sp macro="" textlink="">
      <xdr:nvSpPr>
        <xdr:cNvPr id="188" name="フローチャート : 判断 187"/>
        <xdr:cNvSpPr/>
      </xdr:nvSpPr>
      <xdr:spPr>
        <a:xfrm>
          <a:off x="1968500" y="1347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48463</xdr:rowOff>
    </xdr:from>
    <xdr:ext cx="599010" cy="259045"/>
    <xdr:sp macro="" textlink="">
      <xdr:nvSpPr>
        <xdr:cNvPr id="189" name="テキスト ボックス 188"/>
        <xdr:cNvSpPr txBox="1"/>
      </xdr:nvSpPr>
      <xdr:spPr>
        <a:xfrm>
          <a:off x="1719794" y="1325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102989</xdr:rowOff>
    </xdr:from>
    <xdr:to>
      <xdr:col>1</xdr:col>
      <xdr:colOff>485775</xdr:colOff>
      <xdr:row>79</xdr:row>
      <xdr:rowOff>33139</xdr:rowOff>
    </xdr:to>
    <xdr:sp macro="" textlink="">
      <xdr:nvSpPr>
        <xdr:cNvPr id="190" name="フローチャート : 判断 189"/>
        <xdr:cNvSpPr/>
      </xdr:nvSpPr>
      <xdr:spPr>
        <a:xfrm>
          <a:off x="1079500" y="13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49666</xdr:rowOff>
    </xdr:from>
    <xdr:ext cx="599010" cy="259045"/>
    <xdr:sp macro="" textlink="">
      <xdr:nvSpPr>
        <xdr:cNvPr id="191" name="テキスト ボックス 190"/>
        <xdr:cNvSpPr txBox="1"/>
      </xdr:nvSpPr>
      <xdr:spPr>
        <a:xfrm>
          <a:off x="830794" y="1325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116,302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116325</xdr:rowOff>
    </xdr:from>
    <xdr:to>
      <xdr:col>6</xdr:col>
      <xdr:colOff>561975</xdr:colOff>
      <xdr:row>79</xdr:row>
      <xdr:rowOff>46475</xdr:rowOff>
    </xdr:to>
    <xdr:sp macro="" textlink="">
      <xdr:nvSpPr>
        <xdr:cNvPr id="197" name="円/楕円 196"/>
        <xdr:cNvSpPr/>
      </xdr:nvSpPr>
      <xdr:spPr>
        <a:xfrm>
          <a:off x="4584700" y="134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31252</xdr:rowOff>
    </xdr:from>
    <xdr:ext cx="599010" cy="259045"/>
    <xdr:sp macro="" textlink="">
      <xdr:nvSpPr>
        <xdr:cNvPr id="198" name="民生費該当値テキスト"/>
        <xdr:cNvSpPr txBox="1"/>
      </xdr:nvSpPr>
      <xdr:spPr>
        <a:xfrm>
          <a:off x="4686300" y="1340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112,802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118081</xdr:rowOff>
    </xdr:from>
    <xdr:to>
      <xdr:col>5</xdr:col>
      <xdr:colOff>409575</xdr:colOff>
      <xdr:row>79</xdr:row>
      <xdr:rowOff>48231</xdr:rowOff>
    </xdr:to>
    <xdr:sp macro="" textlink="">
      <xdr:nvSpPr>
        <xdr:cNvPr id="199" name="円/楕円 198"/>
        <xdr:cNvSpPr/>
      </xdr:nvSpPr>
      <xdr:spPr>
        <a:xfrm>
          <a:off x="3746500" y="134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39358</xdr:rowOff>
    </xdr:from>
    <xdr:ext cx="599010" cy="259045"/>
    <xdr:sp macro="" textlink="">
      <xdr:nvSpPr>
        <xdr:cNvPr id="200" name="テキスト ボックス 199"/>
        <xdr:cNvSpPr txBox="1"/>
      </xdr:nvSpPr>
      <xdr:spPr>
        <a:xfrm>
          <a:off x="3497794" y="1358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154932</xdr:rowOff>
    </xdr:from>
    <xdr:to>
      <xdr:col>4</xdr:col>
      <xdr:colOff>206375</xdr:colOff>
      <xdr:row>79</xdr:row>
      <xdr:rowOff>85082</xdr:rowOff>
    </xdr:to>
    <xdr:sp macro="" textlink="">
      <xdr:nvSpPr>
        <xdr:cNvPr id="201" name="円/楕円 200"/>
        <xdr:cNvSpPr/>
      </xdr:nvSpPr>
      <xdr:spPr>
        <a:xfrm>
          <a:off x="2857500" y="135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76209</xdr:rowOff>
    </xdr:from>
    <xdr:ext cx="599010" cy="259045"/>
    <xdr:sp macro="" textlink="">
      <xdr:nvSpPr>
        <xdr:cNvPr id="202" name="テキスト ボックス 201"/>
        <xdr:cNvSpPr txBox="1"/>
      </xdr:nvSpPr>
      <xdr:spPr>
        <a:xfrm>
          <a:off x="2608794" y="13620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161953</xdr:rowOff>
    </xdr:from>
    <xdr:to>
      <xdr:col>3</xdr:col>
      <xdr:colOff>3175</xdr:colOff>
      <xdr:row>79</xdr:row>
      <xdr:rowOff>92103</xdr:rowOff>
    </xdr:to>
    <xdr:sp macro="" textlink="">
      <xdr:nvSpPr>
        <xdr:cNvPr id="203" name="円/楕円 202"/>
        <xdr:cNvSpPr/>
      </xdr:nvSpPr>
      <xdr:spPr>
        <a:xfrm>
          <a:off x="1968500" y="135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83230</xdr:rowOff>
    </xdr:from>
    <xdr:ext cx="599010" cy="259045"/>
    <xdr:sp macro="" textlink="">
      <xdr:nvSpPr>
        <xdr:cNvPr id="204" name="テキスト ボックス 203"/>
        <xdr:cNvSpPr txBox="1"/>
      </xdr:nvSpPr>
      <xdr:spPr>
        <a:xfrm>
          <a:off x="1719794" y="1362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100,826</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2760</xdr:rowOff>
    </xdr:from>
    <xdr:to>
      <xdr:col>1</xdr:col>
      <xdr:colOff>485775</xdr:colOff>
      <xdr:row>79</xdr:row>
      <xdr:rowOff>104360</xdr:rowOff>
    </xdr:to>
    <xdr:sp macro="" textlink="">
      <xdr:nvSpPr>
        <xdr:cNvPr id="205" name="円/楕円 204"/>
        <xdr:cNvSpPr/>
      </xdr:nvSpPr>
      <xdr:spPr>
        <a:xfrm>
          <a:off x="1079500" y="1354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95487</xdr:rowOff>
    </xdr:from>
    <xdr:ext cx="534377" cy="259045"/>
    <xdr:sp macro="" textlink="">
      <xdr:nvSpPr>
        <xdr:cNvPr id="206" name="テキスト ボックス 205"/>
        <xdr:cNvSpPr txBox="1"/>
      </xdr:nvSpPr>
      <xdr:spPr>
        <a:xfrm>
          <a:off x="863111" y="136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141610</xdr:rowOff>
    </xdr:from>
    <xdr:to>
      <xdr:col>6</xdr:col>
      <xdr:colOff>511175</xdr:colOff>
      <xdr:row>96</xdr:row>
      <xdr:rowOff>11717</xdr:rowOff>
    </xdr:to>
    <xdr:cxnSp macro="">
      <xdr:nvCxnSpPr>
        <xdr:cNvPr id="238" name="直線コネクタ 237"/>
        <xdr:cNvCxnSpPr/>
      </xdr:nvCxnSpPr>
      <xdr:spPr>
        <a:xfrm flipV="1">
          <a:off x="3797300" y="16429360"/>
          <a:ext cx="838200" cy="4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143451</xdr:rowOff>
    </xdr:from>
    <xdr:ext cx="534377" cy="259045"/>
    <xdr:sp macro="" textlink="">
      <xdr:nvSpPr>
        <xdr:cNvPr id="239" name="衛生費平均値テキスト"/>
        <xdr:cNvSpPr txBox="1"/>
      </xdr:nvSpPr>
      <xdr:spPr>
        <a:xfrm>
          <a:off x="4686300" y="1660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11717</xdr:rowOff>
    </xdr:from>
    <xdr:to>
      <xdr:col>5</xdr:col>
      <xdr:colOff>358775</xdr:colOff>
      <xdr:row>96</xdr:row>
      <xdr:rowOff>46791</xdr:rowOff>
    </xdr:to>
    <xdr:cxnSp macro="">
      <xdr:nvCxnSpPr>
        <xdr:cNvPr id="241" name="直線コネクタ 240"/>
        <xdr:cNvCxnSpPr/>
      </xdr:nvCxnSpPr>
      <xdr:spPr>
        <a:xfrm flipV="1">
          <a:off x="2908300" y="16470917"/>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102926</xdr:rowOff>
    </xdr:from>
    <xdr:to>
      <xdr:col>5</xdr:col>
      <xdr:colOff>409575</xdr:colOff>
      <xdr:row>98</xdr:row>
      <xdr:rowOff>33076</xdr:rowOff>
    </xdr:to>
    <xdr:sp macro="" textlink="">
      <xdr:nvSpPr>
        <xdr:cNvPr id="242" name="フローチャート : 判断 241"/>
        <xdr:cNvSpPr/>
      </xdr:nvSpPr>
      <xdr:spPr>
        <a:xfrm>
          <a:off x="3746500" y="1673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24203</xdr:rowOff>
    </xdr:from>
    <xdr:ext cx="534377" cy="259045"/>
    <xdr:sp macro="" textlink="">
      <xdr:nvSpPr>
        <xdr:cNvPr id="243" name="テキスト ボックス 242"/>
        <xdr:cNvSpPr txBox="1"/>
      </xdr:nvSpPr>
      <xdr:spPr>
        <a:xfrm>
          <a:off x="3530111" y="1682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40095</xdr:rowOff>
    </xdr:from>
    <xdr:to>
      <xdr:col>4</xdr:col>
      <xdr:colOff>155575</xdr:colOff>
      <xdr:row>96</xdr:row>
      <xdr:rowOff>46791</xdr:rowOff>
    </xdr:to>
    <xdr:cxnSp macro="">
      <xdr:nvCxnSpPr>
        <xdr:cNvPr id="244" name="直線コネクタ 243"/>
        <xdr:cNvCxnSpPr/>
      </xdr:nvCxnSpPr>
      <xdr:spPr>
        <a:xfrm>
          <a:off x="2019300" y="16499295"/>
          <a:ext cx="889000" cy="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142261</xdr:rowOff>
    </xdr:from>
    <xdr:to>
      <xdr:col>4</xdr:col>
      <xdr:colOff>206375</xdr:colOff>
      <xdr:row>98</xdr:row>
      <xdr:rowOff>72411</xdr:rowOff>
    </xdr:to>
    <xdr:sp macro="" textlink="">
      <xdr:nvSpPr>
        <xdr:cNvPr id="245" name="フローチャート : 判断 244"/>
        <xdr:cNvSpPr/>
      </xdr:nvSpPr>
      <xdr:spPr>
        <a:xfrm>
          <a:off x="2857500" y="1677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63538</xdr:rowOff>
    </xdr:from>
    <xdr:ext cx="534377" cy="259045"/>
    <xdr:sp macro="" textlink="">
      <xdr:nvSpPr>
        <xdr:cNvPr id="246" name="テキスト ボックス 245"/>
        <xdr:cNvSpPr txBox="1"/>
      </xdr:nvSpPr>
      <xdr:spPr>
        <a:xfrm>
          <a:off x="2641111" y="168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40095</xdr:rowOff>
    </xdr:from>
    <xdr:to>
      <xdr:col>2</xdr:col>
      <xdr:colOff>638175</xdr:colOff>
      <xdr:row>96</xdr:row>
      <xdr:rowOff>54465</xdr:rowOff>
    </xdr:to>
    <xdr:cxnSp macro="">
      <xdr:nvCxnSpPr>
        <xdr:cNvPr id="247" name="直線コネクタ 246"/>
        <xdr:cNvCxnSpPr/>
      </xdr:nvCxnSpPr>
      <xdr:spPr>
        <a:xfrm flipV="1">
          <a:off x="1130300" y="16499295"/>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166836</xdr:rowOff>
    </xdr:from>
    <xdr:to>
      <xdr:col>3</xdr:col>
      <xdr:colOff>3175</xdr:colOff>
      <xdr:row>98</xdr:row>
      <xdr:rowOff>96986</xdr:rowOff>
    </xdr:to>
    <xdr:sp macro="" textlink="">
      <xdr:nvSpPr>
        <xdr:cNvPr id="248" name="フローチャート : 判断 247"/>
        <xdr:cNvSpPr/>
      </xdr:nvSpPr>
      <xdr:spPr>
        <a:xfrm>
          <a:off x="1968500" y="1679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88113</xdr:rowOff>
    </xdr:from>
    <xdr:ext cx="534377" cy="259045"/>
    <xdr:sp macro="" textlink="">
      <xdr:nvSpPr>
        <xdr:cNvPr id="249" name="テキスト ボックス 248"/>
        <xdr:cNvSpPr txBox="1"/>
      </xdr:nvSpPr>
      <xdr:spPr>
        <a:xfrm>
          <a:off x="1752111" y="1689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135910</xdr:rowOff>
    </xdr:from>
    <xdr:to>
      <xdr:col>1</xdr:col>
      <xdr:colOff>485775</xdr:colOff>
      <xdr:row>98</xdr:row>
      <xdr:rowOff>66060</xdr:rowOff>
    </xdr:to>
    <xdr:sp macro="" textlink="">
      <xdr:nvSpPr>
        <xdr:cNvPr id="250" name="フローチャート : 判断 249"/>
        <xdr:cNvSpPr/>
      </xdr:nvSpPr>
      <xdr:spPr>
        <a:xfrm>
          <a:off x="1079500" y="1676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57187</xdr:rowOff>
    </xdr:from>
    <xdr:ext cx="534377" cy="259045"/>
    <xdr:sp macro="" textlink="">
      <xdr:nvSpPr>
        <xdr:cNvPr id="251" name="テキスト ボックス 250"/>
        <xdr:cNvSpPr txBox="1"/>
      </xdr:nvSpPr>
      <xdr:spPr>
        <a:xfrm>
          <a:off x="863111" y="1685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90810</xdr:rowOff>
    </xdr:from>
    <xdr:to>
      <xdr:col>6</xdr:col>
      <xdr:colOff>561975</xdr:colOff>
      <xdr:row>96</xdr:row>
      <xdr:rowOff>20960</xdr:rowOff>
    </xdr:to>
    <xdr:sp macro="" textlink="">
      <xdr:nvSpPr>
        <xdr:cNvPr id="257" name="円/楕円 256"/>
        <xdr:cNvSpPr/>
      </xdr:nvSpPr>
      <xdr:spPr>
        <a:xfrm>
          <a:off x="4584700" y="163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113687</xdr:rowOff>
    </xdr:from>
    <xdr:ext cx="534377" cy="259045"/>
    <xdr:sp macro="" textlink="">
      <xdr:nvSpPr>
        <xdr:cNvPr id="258" name="衛生費該当値テキスト"/>
        <xdr:cNvSpPr txBox="1"/>
      </xdr:nvSpPr>
      <xdr:spPr>
        <a:xfrm>
          <a:off x="4686300" y="1622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59,383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132367</xdr:rowOff>
    </xdr:from>
    <xdr:to>
      <xdr:col>5</xdr:col>
      <xdr:colOff>409575</xdr:colOff>
      <xdr:row>96</xdr:row>
      <xdr:rowOff>62517</xdr:rowOff>
    </xdr:to>
    <xdr:sp macro="" textlink="">
      <xdr:nvSpPr>
        <xdr:cNvPr id="259" name="円/楕円 258"/>
        <xdr:cNvSpPr/>
      </xdr:nvSpPr>
      <xdr:spPr>
        <a:xfrm>
          <a:off x="3746500" y="164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79044</xdr:rowOff>
    </xdr:from>
    <xdr:ext cx="534377" cy="259045"/>
    <xdr:sp macro="" textlink="">
      <xdr:nvSpPr>
        <xdr:cNvPr id="260" name="テキスト ボックス 259"/>
        <xdr:cNvSpPr txBox="1"/>
      </xdr:nvSpPr>
      <xdr:spPr>
        <a:xfrm>
          <a:off x="3530111" y="161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167441</xdr:rowOff>
    </xdr:from>
    <xdr:to>
      <xdr:col>4</xdr:col>
      <xdr:colOff>206375</xdr:colOff>
      <xdr:row>96</xdr:row>
      <xdr:rowOff>97591</xdr:rowOff>
    </xdr:to>
    <xdr:sp macro="" textlink="">
      <xdr:nvSpPr>
        <xdr:cNvPr id="261" name="円/楕円 260"/>
        <xdr:cNvSpPr/>
      </xdr:nvSpPr>
      <xdr:spPr>
        <a:xfrm>
          <a:off x="2857500" y="164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114118</xdr:rowOff>
    </xdr:from>
    <xdr:ext cx="534377" cy="259045"/>
    <xdr:sp macro="" textlink="">
      <xdr:nvSpPr>
        <xdr:cNvPr id="262" name="テキスト ボックス 261"/>
        <xdr:cNvSpPr txBox="1"/>
      </xdr:nvSpPr>
      <xdr:spPr>
        <a:xfrm>
          <a:off x="2641111" y="162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160745</xdr:rowOff>
    </xdr:from>
    <xdr:to>
      <xdr:col>3</xdr:col>
      <xdr:colOff>3175</xdr:colOff>
      <xdr:row>96</xdr:row>
      <xdr:rowOff>90895</xdr:rowOff>
    </xdr:to>
    <xdr:sp macro="" textlink="">
      <xdr:nvSpPr>
        <xdr:cNvPr id="263" name="円/楕円 262"/>
        <xdr:cNvSpPr/>
      </xdr:nvSpPr>
      <xdr:spPr>
        <a:xfrm>
          <a:off x="1968500" y="164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107422</xdr:rowOff>
    </xdr:from>
    <xdr:ext cx="534377" cy="259045"/>
    <xdr:sp macro="" textlink="">
      <xdr:nvSpPr>
        <xdr:cNvPr id="264" name="テキスト ボックス 263"/>
        <xdr:cNvSpPr txBox="1"/>
      </xdr:nvSpPr>
      <xdr:spPr>
        <a:xfrm>
          <a:off x="1752111" y="1622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3665</xdr:rowOff>
    </xdr:from>
    <xdr:to>
      <xdr:col>1</xdr:col>
      <xdr:colOff>485775</xdr:colOff>
      <xdr:row>96</xdr:row>
      <xdr:rowOff>105265</xdr:rowOff>
    </xdr:to>
    <xdr:sp macro="" textlink="">
      <xdr:nvSpPr>
        <xdr:cNvPr id="265" name="円/楕円 264"/>
        <xdr:cNvSpPr/>
      </xdr:nvSpPr>
      <xdr:spPr>
        <a:xfrm>
          <a:off x="1079500" y="164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121792</xdr:rowOff>
    </xdr:from>
    <xdr:ext cx="534377" cy="259045"/>
    <xdr:sp macro="" textlink="">
      <xdr:nvSpPr>
        <xdr:cNvPr id="266" name="テキスト ボックス 265"/>
        <xdr:cNvSpPr txBox="1"/>
      </xdr:nvSpPr>
      <xdr:spPr>
        <a:xfrm>
          <a:off x="863111" y="162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30924</xdr:rowOff>
    </xdr:from>
    <xdr:to>
      <xdr:col>15</xdr:col>
      <xdr:colOff>180975</xdr:colOff>
      <xdr:row>38</xdr:row>
      <xdr:rowOff>78169</xdr:rowOff>
    </xdr:to>
    <xdr:cxnSp macro="">
      <xdr:nvCxnSpPr>
        <xdr:cNvPr id="295" name="直線コネクタ 294"/>
        <xdr:cNvCxnSpPr/>
      </xdr:nvCxnSpPr>
      <xdr:spPr>
        <a:xfrm>
          <a:off x="9639300" y="6546024"/>
          <a:ext cx="8382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30924</xdr:rowOff>
    </xdr:from>
    <xdr:to>
      <xdr:col>14</xdr:col>
      <xdr:colOff>28575</xdr:colOff>
      <xdr:row>38</xdr:row>
      <xdr:rowOff>52832</xdr:rowOff>
    </xdr:to>
    <xdr:cxnSp macro="">
      <xdr:nvCxnSpPr>
        <xdr:cNvPr id="298" name="直線コネクタ 297"/>
        <xdr:cNvCxnSpPr/>
      </xdr:nvCxnSpPr>
      <xdr:spPr>
        <a:xfrm flipV="1">
          <a:off x="8750300" y="6546024"/>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110046</xdr:rowOff>
    </xdr:from>
    <xdr:to>
      <xdr:col>14</xdr:col>
      <xdr:colOff>79375</xdr:colOff>
      <xdr:row>35</xdr:row>
      <xdr:rowOff>40196</xdr:rowOff>
    </xdr:to>
    <xdr:sp macro="" textlink="">
      <xdr:nvSpPr>
        <xdr:cNvPr id="299" name="フローチャート : 判断 298"/>
        <xdr:cNvSpPr/>
      </xdr:nvSpPr>
      <xdr:spPr>
        <a:xfrm>
          <a:off x="9588500" y="593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56723</xdr:rowOff>
    </xdr:from>
    <xdr:ext cx="469744" cy="259045"/>
    <xdr:sp macro="" textlink="">
      <xdr:nvSpPr>
        <xdr:cNvPr id="300" name="テキスト ボックス 299"/>
        <xdr:cNvSpPr txBox="1"/>
      </xdr:nvSpPr>
      <xdr:spPr>
        <a:xfrm>
          <a:off x="9404427" y="571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61976</xdr:rowOff>
    </xdr:from>
    <xdr:to>
      <xdr:col>12</xdr:col>
      <xdr:colOff>511175</xdr:colOff>
      <xdr:row>38</xdr:row>
      <xdr:rowOff>52832</xdr:rowOff>
    </xdr:to>
    <xdr:cxnSp macro="">
      <xdr:nvCxnSpPr>
        <xdr:cNvPr id="301" name="直線コネクタ 300"/>
        <xdr:cNvCxnSpPr/>
      </xdr:nvCxnSpPr>
      <xdr:spPr>
        <a:xfrm>
          <a:off x="7861300" y="6405626"/>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50419</xdr:rowOff>
    </xdr:from>
    <xdr:to>
      <xdr:col>12</xdr:col>
      <xdr:colOff>561975</xdr:colOff>
      <xdr:row>34</xdr:row>
      <xdr:rowOff>152019</xdr:rowOff>
    </xdr:to>
    <xdr:sp macro="" textlink="">
      <xdr:nvSpPr>
        <xdr:cNvPr id="302" name="フローチャート : 判断 301"/>
        <xdr:cNvSpPr/>
      </xdr:nvSpPr>
      <xdr:spPr>
        <a:xfrm>
          <a:off x="8699500" y="587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168546</xdr:rowOff>
    </xdr:from>
    <xdr:ext cx="469744" cy="259045"/>
    <xdr:sp macro="" textlink="">
      <xdr:nvSpPr>
        <xdr:cNvPr id="303" name="テキスト ボックス 302"/>
        <xdr:cNvSpPr txBox="1"/>
      </xdr:nvSpPr>
      <xdr:spPr>
        <a:xfrm>
          <a:off x="8515427"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85979</xdr:rowOff>
    </xdr:from>
    <xdr:to>
      <xdr:col>11</xdr:col>
      <xdr:colOff>307975</xdr:colOff>
      <xdr:row>37</xdr:row>
      <xdr:rowOff>61976</xdr:rowOff>
    </xdr:to>
    <xdr:cxnSp macro="">
      <xdr:nvCxnSpPr>
        <xdr:cNvPr id="304" name="直線コネクタ 303"/>
        <xdr:cNvCxnSpPr/>
      </xdr:nvCxnSpPr>
      <xdr:spPr>
        <a:xfrm>
          <a:off x="6972300" y="6086729"/>
          <a:ext cx="889000" cy="3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50038</xdr:rowOff>
    </xdr:from>
    <xdr:to>
      <xdr:col>11</xdr:col>
      <xdr:colOff>358775</xdr:colOff>
      <xdr:row>34</xdr:row>
      <xdr:rowOff>151638</xdr:rowOff>
    </xdr:to>
    <xdr:sp macro="" textlink="">
      <xdr:nvSpPr>
        <xdr:cNvPr id="305" name="フローチャート : 判断 304"/>
        <xdr:cNvSpPr/>
      </xdr:nvSpPr>
      <xdr:spPr>
        <a:xfrm>
          <a:off x="7810500" y="58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168165</xdr:rowOff>
    </xdr:from>
    <xdr:ext cx="469744" cy="259045"/>
    <xdr:sp macro="" textlink="">
      <xdr:nvSpPr>
        <xdr:cNvPr id="306" name="テキスト ボックス 305"/>
        <xdr:cNvSpPr txBox="1"/>
      </xdr:nvSpPr>
      <xdr:spPr>
        <a:xfrm>
          <a:off x="7626427"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77660</xdr:rowOff>
    </xdr:from>
    <xdr:to>
      <xdr:col>10</xdr:col>
      <xdr:colOff>155575</xdr:colOff>
      <xdr:row>33</xdr:row>
      <xdr:rowOff>7810</xdr:rowOff>
    </xdr:to>
    <xdr:sp macro="" textlink="">
      <xdr:nvSpPr>
        <xdr:cNvPr id="307" name="フローチャート : 判断 306"/>
        <xdr:cNvSpPr/>
      </xdr:nvSpPr>
      <xdr:spPr>
        <a:xfrm>
          <a:off x="6921500" y="5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24337</xdr:rowOff>
    </xdr:from>
    <xdr:ext cx="469744" cy="259045"/>
    <xdr:sp macro="" textlink="">
      <xdr:nvSpPr>
        <xdr:cNvPr id="308" name="テキスト ボックス 307"/>
        <xdr:cNvSpPr txBox="1"/>
      </xdr:nvSpPr>
      <xdr:spPr>
        <a:xfrm>
          <a:off x="6737427" y="533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27369</xdr:rowOff>
    </xdr:from>
    <xdr:to>
      <xdr:col>15</xdr:col>
      <xdr:colOff>231775</xdr:colOff>
      <xdr:row>38</xdr:row>
      <xdr:rowOff>128969</xdr:rowOff>
    </xdr:to>
    <xdr:sp macro="" textlink="">
      <xdr:nvSpPr>
        <xdr:cNvPr id="314" name="円/楕円 313"/>
        <xdr:cNvSpPr/>
      </xdr:nvSpPr>
      <xdr:spPr>
        <a:xfrm>
          <a:off x="10426700" y="654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5796</xdr:rowOff>
    </xdr:from>
    <xdr:ext cx="378565" cy="259045"/>
    <xdr:sp macro="" textlink="">
      <xdr:nvSpPr>
        <xdr:cNvPr id="315" name="労働費該当値テキスト"/>
        <xdr:cNvSpPr txBox="1"/>
      </xdr:nvSpPr>
      <xdr:spPr>
        <a:xfrm>
          <a:off x="10528300" y="652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151574</xdr:rowOff>
    </xdr:from>
    <xdr:to>
      <xdr:col>14</xdr:col>
      <xdr:colOff>79375</xdr:colOff>
      <xdr:row>38</xdr:row>
      <xdr:rowOff>81724</xdr:rowOff>
    </xdr:to>
    <xdr:sp macro="" textlink="">
      <xdr:nvSpPr>
        <xdr:cNvPr id="316" name="円/楕円 315"/>
        <xdr:cNvSpPr/>
      </xdr:nvSpPr>
      <xdr:spPr>
        <a:xfrm>
          <a:off x="9588500" y="64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72851</xdr:rowOff>
    </xdr:from>
    <xdr:ext cx="378565" cy="259045"/>
    <xdr:sp macro="" textlink="">
      <xdr:nvSpPr>
        <xdr:cNvPr id="317" name="テキスト ボックス 316"/>
        <xdr:cNvSpPr txBox="1"/>
      </xdr:nvSpPr>
      <xdr:spPr>
        <a:xfrm>
          <a:off x="9450017" y="6587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2032</xdr:rowOff>
    </xdr:from>
    <xdr:to>
      <xdr:col>12</xdr:col>
      <xdr:colOff>561975</xdr:colOff>
      <xdr:row>38</xdr:row>
      <xdr:rowOff>103632</xdr:rowOff>
    </xdr:to>
    <xdr:sp macro="" textlink="">
      <xdr:nvSpPr>
        <xdr:cNvPr id="318" name="円/楕円 317"/>
        <xdr:cNvSpPr/>
      </xdr:nvSpPr>
      <xdr:spPr>
        <a:xfrm>
          <a:off x="8699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94759</xdr:rowOff>
    </xdr:from>
    <xdr:ext cx="378565" cy="259045"/>
    <xdr:sp macro="" textlink="">
      <xdr:nvSpPr>
        <xdr:cNvPr id="319" name="テキスト ボックス 318"/>
        <xdr:cNvSpPr txBox="1"/>
      </xdr:nvSpPr>
      <xdr:spPr>
        <a:xfrm>
          <a:off x="8561017" y="6609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11176</xdr:rowOff>
    </xdr:from>
    <xdr:to>
      <xdr:col>11</xdr:col>
      <xdr:colOff>358775</xdr:colOff>
      <xdr:row>37</xdr:row>
      <xdr:rowOff>112776</xdr:rowOff>
    </xdr:to>
    <xdr:sp macro="" textlink="">
      <xdr:nvSpPr>
        <xdr:cNvPr id="320" name="円/楕円 319"/>
        <xdr:cNvSpPr/>
      </xdr:nvSpPr>
      <xdr:spPr>
        <a:xfrm>
          <a:off x="7810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103903</xdr:rowOff>
    </xdr:from>
    <xdr:ext cx="469744" cy="259045"/>
    <xdr:sp macro="" textlink="">
      <xdr:nvSpPr>
        <xdr:cNvPr id="321" name="テキスト ボックス 320"/>
        <xdr:cNvSpPr txBox="1"/>
      </xdr:nvSpPr>
      <xdr:spPr>
        <a:xfrm>
          <a:off x="7626427"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35179</xdr:rowOff>
    </xdr:from>
    <xdr:to>
      <xdr:col>10</xdr:col>
      <xdr:colOff>155575</xdr:colOff>
      <xdr:row>35</xdr:row>
      <xdr:rowOff>136779</xdr:rowOff>
    </xdr:to>
    <xdr:sp macro="" textlink="">
      <xdr:nvSpPr>
        <xdr:cNvPr id="322" name="円/楕円 321"/>
        <xdr:cNvSpPr/>
      </xdr:nvSpPr>
      <xdr:spPr>
        <a:xfrm>
          <a:off x="69215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127906</xdr:rowOff>
    </xdr:from>
    <xdr:ext cx="469744" cy="259045"/>
    <xdr:sp macro="" textlink="">
      <xdr:nvSpPr>
        <xdr:cNvPr id="323" name="テキスト ボックス 322"/>
        <xdr:cNvSpPr txBox="1"/>
      </xdr:nvSpPr>
      <xdr:spPr>
        <a:xfrm>
          <a:off x="6737427" y="61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106036</xdr:rowOff>
    </xdr:from>
    <xdr:to>
      <xdr:col>15</xdr:col>
      <xdr:colOff>180975</xdr:colOff>
      <xdr:row>58</xdr:row>
      <xdr:rowOff>111267</xdr:rowOff>
    </xdr:to>
    <xdr:cxnSp macro="">
      <xdr:nvCxnSpPr>
        <xdr:cNvPr id="350" name="直線コネクタ 349"/>
        <xdr:cNvCxnSpPr/>
      </xdr:nvCxnSpPr>
      <xdr:spPr>
        <a:xfrm>
          <a:off x="9639300" y="10050136"/>
          <a:ext cx="838200" cy="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106036</xdr:rowOff>
    </xdr:from>
    <xdr:to>
      <xdr:col>14</xdr:col>
      <xdr:colOff>28575</xdr:colOff>
      <xdr:row>58</xdr:row>
      <xdr:rowOff>116127</xdr:rowOff>
    </xdr:to>
    <xdr:cxnSp macro="">
      <xdr:nvCxnSpPr>
        <xdr:cNvPr id="353" name="直線コネクタ 352"/>
        <xdr:cNvCxnSpPr/>
      </xdr:nvCxnSpPr>
      <xdr:spPr>
        <a:xfrm flipV="1">
          <a:off x="8750300" y="10050136"/>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43473</xdr:rowOff>
    </xdr:from>
    <xdr:to>
      <xdr:col>14</xdr:col>
      <xdr:colOff>79375</xdr:colOff>
      <xdr:row>58</xdr:row>
      <xdr:rowOff>145073</xdr:rowOff>
    </xdr:to>
    <xdr:sp macro="" textlink="">
      <xdr:nvSpPr>
        <xdr:cNvPr id="354" name="フローチャート : 判断 353"/>
        <xdr:cNvSpPr/>
      </xdr:nvSpPr>
      <xdr:spPr>
        <a:xfrm>
          <a:off x="9588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161600</xdr:rowOff>
    </xdr:from>
    <xdr:ext cx="469744" cy="259045"/>
    <xdr:sp macro="" textlink="">
      <xdr:nvSpPr>
        <xdr:cNvPr id="355" name="テキスト ボックス 354"/>
        <xdr:cNvSpPr txBox="1"/>
      </xdr:nvSpPr>
      <xdr:spPr>
        <a:xfrm>
          <a:off x="9404427" y="976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116127</xdr:rowOff>
    </xdr:from>
    <xdr:to>
      <xdr:col>12</xdr:col>
      <xdr:colOff>511175</xdr:colOff>
      <xdr:row>58</xdr:row>
      <xdr:rowOff>116205</xdr:rowOff>
    </xdr:to>
    <xdr:cxnSp macro="">
      <xdr:nvCxnSpPr>
        <xdr:cNvPr id="356" name="直線コネクタ 355"/>
        <xdr:cNvCxnSpPr/>
      </xdr:nvCxnSpPr>
      <xdr:spPr>
        <a:xfrm flipV="1">
          <a:off x="7861300" y="10060227"/>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40208</xdr:rowOff>
    </xdr:from>
    <xdr:to>
      <xdr:col>12</xdr:col>
      <xdr:colOff>561975</xdr:colOff>
      <xdr:row>58</xdr:row>
      <xdr:rowOff>141808</xdr:rowOff>
    </xdr:to>
    <xdr:sp macro="" textlink="">
      <xdr:nvSpPr>
        <xdr:cNvPr id="357" name="フローチャート : 判断 356"/>
        <xdr:cNvSpPr/>
      </xdr:nvSpPr>
      <xdr:spPr>
        <a:xfrm>
          <a:off x="8699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158335</xdr:rowOff>
    </xdr:from>
    <xdr:ext cx="534377" cy="259045"/>
    <xdr:sp macro="" textlink="">
      <xdr:nvSpPr>
        <xdr:cNvPr id="358" name="テキスト ボックス 357"/>
        <xdr:cNvSpPr txBox="1"/>
      </xdr:nvSpPr>
      <xdr:spPr>
        <a:xfrm>
          <a:off x="8483111" y="975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116205</xdr:rowOff>
    </xdr:from>
    <xdr:to>
      <xdr:col>11</xdr:col>
      <xdr:colOff>307975</xdr:colOff>
      <xdr:row>58</xdr:row>
      <xdr:rowOff>118440</xdr:rowOff>
    </xdr:to>
    <xdr:cxnSp macro="">
      <xdr:nvCxnSpPr>
        <xdr:cNvPr id="359" name="直線コネクタ 358"/>
        <xdr:cNvCxnSpPr/>
      </xdr:nvCxnSpPr>
      <xdr:spPr>
        <a:xfrm flipV="1">
          <a:off x="6972300" y="10060305"/>
          <a:ext cx="889000" cy="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44190</xdr:rowOff>
    </xdr:from>
    <xdr:to>
      <xdr:col>11</xdr:col>
      <xdr:colOff>358775</xdr:colOff>
      <xdr:row>58</xdr:row>
      <xdr:rowOff>145790</xdr:rowOff>
    </xdr:to>
    <xdr:sp macro="" textlink="">
      <xdr:nvSpPr>
        <xdr:cNvPr id="360" name="フローチャート : 判断 359"/>
        <xdr:cNvSpPr/>
      </xdr:nvSpPr>
      <xdr:spPr>
        <a:xfrm>
          <a:off x="7810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162317</xdr:rowOff>
    </xdr:from>
    <xdr:ext cx="469744" cy="259045"/>
    <xdr:sp macro="" textlink="">
      <xdr:nvSpPr>
        <xdr:cNvPr id="361" name="テキスト ボックス 360"/>
        <xdr:cNvSpPr txBox="1"/>
      </xdr:nvSpPr>
      <xdr:spPr>
        <a:xfrm>
          <a:off x="7626427" y="976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44400</xdr:rowOff>
    </xdr:from>
    <xdr:to>
      <xdr:col>10</xdr:col>
      <xdr:colOff>155575</xdr:colOff>
      <xdr:row>58</xdr:row>
      <xdr:rowOff>146000</xdr:rowOff>
    </xdr:to>
    <xdr:sp macro="" textlink="">
      <xdr:nvSpPr>
        <xdr:cNvPr id="362" name="フローチャート : 判断 361"/>
        <xdr:cNvSpPr/>
      </xdr:nvSpPr>
      <xdr:spPr>
        <a:xfrm>
          <a:off x="6921500" y="99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162527</xdr:rowOff>
    </xdr:from>
    <xdr:ext cx="469744" cy="259045"/>
    <xdr:sp macro="" textlink="">
      <xdr:nvSpPr>
        <xdr:cNvPr id="363" name="テキスト ボックス 362"/>
        <xdr:cNvSpPr txBox="1"/>
      </xdr:nvSpPr>
      <xdr:spPr>
        <a:xfrm>
          <a:off x="6737427" y="976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60467</xdr:rowOff>
    </xdr:from>
    <xdr:to>
      <xdr:col>15</xdr:col>
      <xdr:colOff>231775</xdr:colOff>
      <xdr:row>58</xdr:row>
      <xdr:rowOff>162067</xdr:rowOff>
    </xdr:to>
    <xdr:sp macro="" textlink="">
      <xdr:nvSpPr>
        <xdr:cNvPr id="369" name="円/楕円 368"/>
        <xdr:cNvSpPr/>
      </xdr:nvSpPr>
      <xdr:spPr>
        <a:xfrm>
          <a:off x="10426700" y="100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146844</xdr:rowOff>
    </xdr:from>
    <xdr:ext cx="469744" cy="259045"/>
    <xdr:sp macro="" textlink="">
      <xdr:nvSpPr>
        <xdr:cNvPr id="370" name="農林水産業費該当値テキスト"/>
        <xdr:cNvSpPr txBox="1"/>
      </xdr:nvSpPr>
      <xdr:spPr>
        <a:xfrm>
          <a:off x="10528300" y="9919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55236</xdr:rowOff>
    </xdr:from>
    <xdr:to>
      <xdr:col>14</xdr:col>
      <xdr:colOff>79375</xdr:colOff>
      <xdr:row>58</xdr:row>
      <xdr:rowOff>156836</xdr:rowOff>
    </xdr:to>
    <xdr:sp macro="" textlink="">
      <xdr:nvSpPr>
        <xdr:cNvPr id="371" name="円/楕円 370"/>
        <xdr:cNvSpPr/>
      </xdr:nvSpPr>
      <xdr:spPr>
        <a:xfrm>
          <a:off x="9588500" y="999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147963</xdr:rowOff>
    </xdr:from>
    <xdr:ext cx="469744" cy="259045"/>
    <xdr:sp macro="" textlink="">
      <xdr:nvSpPr>
        <xdr:cNvPr id="372" name="テキスト ボックス 371"/>
        <xdr:cNvSpPr txBox="1"/>
      </xdr:nvSpPr>
      <xdr:spPr>
        <a:xfrm>
          <a:off x="9404427" y="1009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65327</xdr:rowOff>
    </xdr:from>
    <xdr:to>
      <xdr:col>12</xdr:col>
      <xdr:colOff>561975</xdr:colOff>
      <xdr:row>58</xdr:row>
      <xdr:rowOff>166927</xdr:rowOff>
    </xdr:to>
    <xdr:sp macro="" textlink="">
      <xdr:nvSpPr>
        <xdr:cNvPr id="373" name="円/楕円 372"/>
        <xdr:cNvSpPr/>
      </xdr:nvSpPr>
      <xdr:spPr>
        <a:xfrm>
          <a:off x="8699500" y="100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158054</xdr:rowOff>
    </xdr:from>
    <xdr:ext cx="469744" cy="259045"/>
    <xdr:sp macro="" textlink="">
      <xdr:nvSpPr>
        <xdr:cNvPr id="374" name="テキスト ボックス 373"/>
        <xdr:cNvSpPr txBox="1"/>
      </xdr:nvSpPr>
      <xdr:spPr>
        <a:xfrm>
          <a:off x="8515427" y="1010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65405</xdr:rowOff>
    </xdr:from>
    <xdr:to>
      <xdr:col>11</xdr:col>
      <xdr:colOff>358775</xdr:colOff>
      <xdr:row>58</xdr:row>
      <xdr:rowOff>167005</xdr:rowOff>
    </xdr:to>
    <xdr:sp macro="" textlink="">
      <xdr:nvSpPr>
        <xdr:cNvPr id="375" name="円/楕円 374"/>
        <xdr:cNvSpPr/>
      </xdr:nvSpPr>
      <xdr:spPr>
        <a:xfrm>
          <a:off x="7810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158132</xdr:rowOff>
    </xdr:from>
    <xdr:ext cx="469744" cy="259045"/>
    <xdr:sp macro="" textlink="">
      <xdr:nvSpPr>
        <xdr:cNvPr id="376" name="テキスト ボックス 375"/>
        <xdr:cNvSpPr txBox="1"/>
      </xdr:nvSpPr>
      <xdr:spPr>
        <a:xfrm>
          <a:off x="7626427" y="1010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67640</xdr:rowOff>
    </xdr:from>
    <xdr:to>
      <xdr:col>10</xdr:col>
      <xdr:colOff>155575</xdr:colOff>
      <xdr:row>58</xdr:row>
      <xdr:rowOff>169240</xdr:rowOff>
    </xdr:to>
    <xdr:sp macro="" textlink="">
      <xdr:nvSpPr>
        <xdr:cNvPr id="377" name="円/楕円 376"/>
        <xdr:cNvSpPr/>
      </xdr:nvSpPr>
      <xdr:spPr>
        <a:xfrm>
          <a:off x="69215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160367</xdr:rowOff>
    </xdr:from>
    <xdr:ext cx="469744" cy="259045"/>
    <xdr:sp macro="" textlink="">
      <xdr:nvSpPr>
        <xdr:cNvPr id="378" name="テキスト ボックス 377"/>
        <xdr:cNvSpPr txBox="1"/>
      </xdr:nvSpPr>
      <xdr:spPr>
        <a:xfrm>
          <a:off x="6737427" y="1010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150281</xdr:rowOff>
    </xdr:from>
    <xdr:to>
      <xdr:col>15</xdr:col>
      <xdr:colOff>180975</xdr:colOff>
      <xdr:row>78</xdr:row>
      <xdr:rowOff>84705</xdr:rowOff>
    </xdr:to>
    <xdr:cxnSp macro="">
      <xdr:nvCxnSpPr>
        <xdr:cNvPr id="409" name="直線コネクタ 408"/>
        <xdr:cNvCxnSpPr/>
      </xdr:nvCxnSpPr>
      <xdr:spPr>
        <a:xfrm flipV="1">
          <a:off x="9639300" y="13351931"/>
          <a:ext cx="838200" cy="10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83627</xdr:rowOff>
    </xdr:from>
    <xdr:to>
      <xdr:col>14</xdr:col>
      <xdr:colOff>28575</xdr:colOff>
      <xdr:row>78</xdr:row>
      <xdr:rowOff>84705</xdr:rowOff>
    </xdr:to>
    <xdr:cxnSp macro="">
      <xdr:nvCxnSpPr>
        <xdr:cNvPr id="412" name="直線コネクタ 411"/>
        <xdr:cNvCxnSpPr/>
      </xdr:nvCxnSpPr>
      <xdr:spPr>
        <a:xfrm>
          <a:off x="8750300" y="13456727"/>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128741</xdr:rowOff>
    </xdr:from>
    <xdr:to>
      <xdr:col>14</xdr:col>
      <xdr:colOff>79375</xdr:colOff>
      <xdr:row>77</xdr:row>
      <xdr:rowOff>58891</xdr:rowOff>
    </xdr:to>
    <xdr:sp macro="" textlink="">
      <xdr:nvSpPr>
        <xdr:cNvPr id="413" name="フローチャート : 判断 412"/>
        <xdr:cNvSpPr/>
      </xdr:nvSpPr>
      <xdr:spPr>
        <a:xfrm>
          <a:off x="9588500" y="131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75419</xdr:rowOff>
    </xdr:from>
    <xdr:ext cx="534377" cy="259045"/>
    <xdr:sp macro="" textlink="">
      <xdr:nvSpPr>
        <xdr:cNvPr id="414" name="テキスト ボックス 413"/>
        <xdr:cNvSpPr txBox="1"/>
      </xdr:nvSpPr>
      <xdr:spPr>
        <a:xfrm>
          <a:off x="9372111" y="1293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14362</xdr:rowOff>
    </xdr:from>
    <xdr:to>
      <xdr:col>12</xdr:col>
      <xdr:colOff>511175</xdr:colOff>
      <xdr:row>78</xdr:row>
      <xdr:rowOff>83627</xdr:rowOff>
    </xdr:to>
    <xdr:cxnSp macro="">
      <xdr:nvCxnSpPr>
        <xdr:cNvPr id="415" name="直線コネクタ 414"/>
        <xdr:cNvCxnSpPr/>
      </xdr:nvCxnSpPr>
      <xdr:spPr>
        <a:xfrm>
          <a:off x="7861300" y="13387462"/>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153953</xdr:rowOff>
    </xdr:from>
    <xdr:to>
      <xdr:col>12</xdr:col>
      <xdr:colOff>561975</xdr:colOff>
      <xdr:row>77</xdr:row>
      <xdr:rowOff>84103</xdr:rowOff>
    </xdr:to>
    <xdr:sp macro="" textlink="">
      <xdr:nvSpPr>
        <xdr:cNvPr id="416" name="フローチャート : 判断 415"/>
        <xdr:cNvSpPr/>
      </xdr:nvSpPr>
      <xdr:spPr>
        <a:xfrm>
          <a:off x="8699500" y="1318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100630</xdr:rowOff>
    </xdr:from>
    <xdr:ext cx="534377" cy="259045"/>
    <xdr:sp macro="" textlink="">
      <xdr:nvSpPr>
        <xdr:cNvPr id="417" name="テキスト ボックス 416"/>
        <xdr:cNvSpPr txBox="1"/>
      </xdr:nvSpPr>
      <xdr:spPr>
        <a:xfrm>
          <a:off x="8483111" y="1295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14362</xdr:rowOff>
    </xdr:from>
    <xdr:to>
      <xdr:col>11</xdr:col>
      <xdr:colOff>307975</xdr:colOff>
      <xdr:row>78</xdr:row>
      <xdr:rowOff>78271</xdr:rowOff>
    </xdr:to>
    <xdr:cxnSp macro="">
      <xdr:nvCxnSpPr>
        <xdr:cNvPr id="418" name="直線コネクタ 417"/>
        <xdr:cNvCxnSpPr/>
      </xdr:nvCxnSpPr>
      <xdr:spPr>
        <a:xfrm flipV="1">
          <a:off x="6972300" y="13387462"/>
          <a:ext cx="889000" cy="6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128056</xdr:rowOff>
    </xdr:from>
    <xdr:to>
      <xdr:col>11</xdr:col>
      <xdr:colOff>358775</xdr:colOff>
      <xdr:row>77</xdr:row>
      <xdr:rowOff>58206</xdr:rowOff>
    </xdr:to>
    <xdr:sp macro="" textlink="">
      <xdr:nvSpPr>
        <xdr:cNvPr id="419" name="フローチャート : 判断 418"/>
        <xdr:cNvSpPr/>
      </xdr:nvSpPr>
      <xdr:spPr>
        <a:xfrm>
          <a:off x="7810500" y="1315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74733</xdr:rowOff>
    </xdr:from>
    <xdr:ext cx="534377" cy="259045"/>
    <xdr:sp macro="" textlink="">
      <xdr:nvSpPr>
        <xdr:cNvPr id="420" name="テキスト ボックス 419"/>
        <xdr:cNvSpPr txBox="1"/>
      </xdr:nvSpPr>
      <xdr:spPr>
        <a:xfrm>
          <a:off x="7594111" y="129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102648</xdr:rowOff>
    </xdr:from>
    <xdr:to>
      <xdr:col>10</xdr:col>
      <xdr:colOff>155575</xdr:colOff>
      <xdr:row>77</xdr:row>
      <xdr:rowOff>32798</xdr:rowOff>
    </xdr:to>
    <xdr:sp macro="" textlink="">
      <xdr:nvSpPr>
        <xdr:cNvPr id="421" name="フローチャート : 判断 420"/>
        <xdr:cNvSpPr/>
      </xdr:nvSpPr>
      <xdr:spPr>
        <a:xfrm>
          <a:off x="6921500" y="1313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49326</xdr:rowOff>
    </xdr:from>
    <xdr:ext cx="534377" cy="259045"/>
    <xdr:sp macro="" textlink="">
      <xdr:nvSpPr>
        <xdr:cNvPr id="422" name="テキスト ボックス 421"/>
        <xdr:cNvSpPr txBox="1"/>
      </xdr:nvSpPr>
      <xdr:spPr>
        <a:xfrm>
          <a:off x="6705111" y="1290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99481</xdr:rowOff>
    </xdr:from>
    <xdr:to>
      <xdr:col>15</xdr:col>
      <xdr:colOff>231775</xdr:colOff>
      <xdr:row>78</xdr:row>
      <xdr:rowOff>29631</xdr:rowOff>
    </xdr:to>
    <xdr:sp macro="" textlink="">
      <xdr:nvSpPr>
        <xdr:cNvPr id="428" name="円/楕円 427"/>
        <xdr:cNvSpPr/>
      </xdr:nvSpPr>
      <xdr:spPr>
        <a:xfrm>
          <a:off x="10426700" y="133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77908</xdr:rowOff>
    </xdr:from>
    <xdr:ext cx="469744" cy="259045"/>
    <xdr:sp macro="" textlink="">
      <xdr:nvSpPr>
        <xdr:cNvPr id="429" name="商工費該当値テキスト"/>
        <xdr:cNvSpPr txBox="1"/>
      </xdr:nvSpPr>
      <xdr:spPr>
        <a:xfrm>
          <a:off x="10528300" y="1327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33905</xdr:rowOff>
    </xdr:from>
    <xdr:to>
      <xdr:col>14</xdr:col>
      <xdr:colOff>79375</xdr:colOff>
      <xdr:row>78</xdr:row>
      <xdr:rowOff>135505</xdr:rowOff>
    </xdr:to>
    <xdr:sp macro="" textlink="">
      <xdr:nvSpPr>
        <xdr:cNvPr id="430" name="円/楕円 429"/>
        <xdr:cNvSpPr/>
      </xdr:nvSpPr>
      <xdr:spPr>
        <a:xfrm>
          <a:off x="9588500" y="1340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126632</xdr:rowOff>
    </xdr:from>
    <xdr:ext cx="469744" cy="259045"/>
    <xdr:sp macro="" textlink="">
      <xdr:nvSpPr>
        <xdr:cNvPr id="431" name="テキスト ボックス 430"/>
        <xdr:cNvSpPr txBox="1"/>
      </xdr:nvSpPr>
      <xdr:spPr>
        <a:xfrm>
          <a:off x="9404427" y="13499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32827</xdr:rowOff>
    </xdr:from>
    <xdr:to>
      <xdr:col>12</xdr:col>
      <xdr:colOff>561975</xdr:colOff>
      <xdr:row>78</xdr:row>
      <xdr:rowOff>134427</xdr:rowOff>
    </xdr:to>
    <xdr:sp macro="" textlink="">
      <xdr:nvSpPr>
        <xdr:cNvPr id="432" name="円/楕円 431"/>
        <xdr:cNvSpPr/>
      </xdr:nvSpPr>
      <xdr:spPr>
        <a:xfrm>
          <a:off x="8699500" y="134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125554</xdr:rowOff>
    </xdr:from>
    <xdr:ext cx="469744" cy="259045"/>
    <xdr:sp macro="" textlink="">
      <xdr:nvSpPr>
        <xdr:cNvPr id="433" name="テキスト ボックス 432"/>
        <xdr:cNvSpPr txBox="1"/>
      </xdr:nvSpPr>
      <xdr:spPr>
        <a:xfrm>
          <a:off x="8515427" y="1349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135012</xdr:rowOff>
    </xdr:from>
    <xdr:to>
      <xdr:col>11</xdr:col>
      <xdr:colOff>358775</xdr:colOff>
      <xdr:row>78</xdr:row>
      <xdr:rowOff>65162</xdr:rowOff>
    </xdr:to>
    <xdr:sp macro="" textlink="">
      <xdr:nvSpPr>
        <xdr:cNvPr id="434" name="円/楕円 433"/>
        <xdr:cNvSpPr/>
      </xdr:nvSpPr>
      <xdr:spPr>
        <a:xfrm>
          <a:off x="7810500" y="133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56289</xdr:rowOff>
    </xdr:from>
    <xdr:ext cx="469744" cy="259045"/>
    <xdr:sp macro="" textlink="">
      <xdr:nvSpPr>
        <xdr:cNvPr id="435" name="テキスト ボックス 434"/>
        <xdr:cNvSpPr txBox="1"/>
      </xdr:nvSpPr>
      <xdr:spPr>
        <a:xfrm>
          <a:off x="7626427" y="1342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27471</xdr:rowOff>
    </xdr:from>
    <xdr:to>
      <xdr:col>10</xdr:col>
      <xdr:colOff>155575</xdr:colOff>
      <xdr:row>78</xdr:row>
      <xdr:rowOff>129071</xdr:rowOff>
    </xdr:to>
    <xdr:sp macro="" textlink="">
      <xdr:nvSpPr>
        <xdr:cNvPr id="436" name="円/楕円 435"/>
        <xdr:cNvSpPr/>
      </xdr:nvSpPr>
      <xdr:spPr>
        <a:xfrm>
          <a:off x="6921500" y="134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120198</xdr:rowOff>
    </xdr:from>
    <xdr:ext cx="469744" cy="259045"/>
    <xdr:sp macro="" textlink="">
      <xdr:nvSpPr>
        <xdr:cNvPr id="437" name="テキスト ボックス 436"/>
        <xdr:cNvSpPr txBox="1"/>
      </xdr:nvSpPr>
      <xdr:spPr>
        <a:xfrm>
          <a:off x="6737427" y="13493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163685</xdr:rowOff>
    </xdr:from>
    <xdr:to>
      <xdr:col>15</xdr:col>
      <xdr:colOff>180975</xdr:colOff>
      <xdr:row>98</xdr:row>
      <xdr:rowOff>39905</xdr:rowOff>
    </xdr:to>
    <xdr:cxnSp macro="">
      <xdr:nvCxnSpPr>
        <xdr:cNvPr id="464" name="直線コネクタ 463"/>
        <xdr:cNvCxnSpPr/>
      </xdr:nvCxnSpPr>
      <xdr:spPr>
        <a:xfrm>
          <a:off x="9639300" y="16794335"/>
          <a:ext cx="838200" cy="4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163685</xdr:rowOff>
    </xdr:from>
    <xdr:to>
      <xdr:col>14</xdr:col>
      <xdr:colOff>28575</xdr:colOff>
      <xdr:row>98</xdr:row>
      <xdr:rowOff>5973</xdr:rowOff>
    </xdr:to>
    <xdr:cxnSp macro="">
      <xdr:nvCxnSpPr>
        <xdr:cNvPr id="467" name="直線コネクタ 466"/>
        <xdr:cNvCxnSpPr/>
      </xdr:nvCxnSpPr>
      <xdr:spPr>
        <a:xfrm flipV="1">
          <a:off x="8750300" y="16794335"/>
          <a:ext cx="889000" cy="1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156420</xdr:rowOff>
    </xdr:from>
    <xdr:to>
      <xdr:col>14</xdr:col>
      <xdr:colOff>79375</xdr:colOff>
      <xdr:row>98</xdr:row>
      <xdr:rowOff>86570</xdr:rowOff>
    </xdr:to>
    <xdr:sp macro="" textlink="">
      <xdr:nvSpPr>
        <xdr:cNvPr id="468" name="フローチャート : 判断 467"/>
        <xdr:cNvSpPr/>
      </xdr:nvSpPr>
      <xdr:spPr>
        <a:xfrm>
          <a:off x="9588500" y="167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77697</xdr:rowOff>
    </xdr:from>
    <xdr:ext cx="534377" cy="259045"/>
    <xdr:sp macro="" textlink="">
      <xdr:nvSpPr>
        <xdr:cNvPr id="469" name="テキスト ボックス 468"/>
        <xdr:cNvSpPr txBox="1"/>
      </xdr:nvSpPr>
      <xdr:spPr>
        <a:xfrm>
          <a:off x="9372111" y="1687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5973</xdr:rowOff>
    </xdr:from>
    <xdr:to>
      <xdr:col>12</xdr:col>
      <xdr:colOff>511175</xdr:colOff>
      <xdr:row>98</xdr:row>
      <xdr:rowOff>40660</xdr:rowOff>
    </xdr:to>
    <xdr:cxnSp macro="">
      <xdr:nvCxnSpPr>
        <xdr:cNvPr id="470" name="直線コネクタ 469"/>
        <xdr:cNvCxnSpPr/>
      </xdr:nvCxnSpPr>
      <xdr:spPr>
        <a:xfrm flipV="1">
          <a:off x="7861300" y="16808073"/>
          <a:ext cx="8890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148575</xdr:rowOff>
    </xdr:from>
    <xdr:to>
      <xdr:col>12</xdr:col>
      <xdr:colOff>561975</xdr:colOff>
      <xdr:row>98</xdr:row>
      <xdr:rowOff>78725</xdr:rowOff>
    </xdr:to>
    <xdr:sp macro="" textlink="">
      <xdr:nvSpPr>
        <xdr:cNvPr id="471" name="フローチャート : 判断 470"/>
        <xdr:cNvSpPr/>
      </xdr:nvSpPr>
      <xdr:spPr>
        <a:xfrm>
          <a:off x="8699500" y="167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69852</xdr:rowOff>
    </xdr:from>
    <xdr:ext cx="534377" cy="259045"/>
    <xdr:sp macro="" textlink="">
      <xdr:nvSpPr>
        <xdr:cNvPr id="472" name="テキスト ボックス 471"/>
        <xdr:cNvSpPr txBox="1"/>
      </xdr:nvSpPr>
      <xdr:spPr>
        <a:xfrm>
          <a:off x="8483111" y="168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40660</xdr:rowOff>
    </xdr:from>
    <xdr:to>
      <xdr:col>11</xdr:col>
      <xdr:colOff>307975</xdr:colOff>
      <xdr:row>98</xdr:row>
      <xdr:rowOff>45007</xdr:rowOff>
    </xdr:to>
    <xdr:cxnSp macro="">
      <xdr:nvCxnSpPr>
        <xdr:cNvPr id="473" name="直線コネクタ 472"/>
        <xdr:cNvCxnSpPr/>
      </xdr:nvCxnSpPr>
      <xdr:spPr>
        <a:xfrm flipV="1">
          <a:off x="6972300" y="16842760"/>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159474</xdr:rowOff>
    </xdr:from>
    <xdr:to>
      <xdr:col>11</xdr:col>
      <xdr:colOff>358775</xdr:colOff>
      <xdr:row>98</xdr:row>
      <xdr:rowOff>89624</xdr:rowOff>
    </xdr:to>
    <xdr:sp macro="" textlink="">
      <xdr:nvSpPr>
        <xdr:cNvPr id="474" name="フローチャート : 判断 473"/>
        <xdr:cNvSpPr/>
      </xdr:nvSpPr>
      <xdr:spPr>
        <a:xfrm>
          <a:off x="7810500" y="1679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106151</xdr:rowOff>
    </xdr:from>
    <xdr:ext cx="534377" cy="259045"/>
    <xdr:sp macro="" textlink="">
      <xdr:nvSpPr>
        <xdr:cNvPr id="475" name="テキスト ボックス 474"/>
        <xdr:cNvSpPr txBox="1"/>
      </xdr:nvSpPr>
      <xdr:spPr>
        <a:xfrm>
          <a:off x="7594111" y="1656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150999</xdr:rowOff>
    </xdr:from>
    <xdr:to>
      <xdr:col>10</xdr:col>
      <xdr:colOff>155575</xdr:colOff>
      <xdr:row>98</xdr:row>
      <xdr:rowOff>81149</xdr:rowOff>
    </xdr:to>
    <xdr:sp macro="" textlink="">
      <xdr:nvSpPr>
        <xdr:cNvPr id="476" name="フローチャート : 判断 475"/>
        <xdr:cNvSpPr/>
      </xdr:nvSpPr>
      <xdr:spPr>
        <a:xfrm>
          <a:off x="6921500" y="1678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97676</xdr:rowOff>
    </xdr:from>
    <xdr:ext cx="534377" cy="259045"/>
    <xdr:sp macro="" textlink="">
      <xdr:nvSpPr>
        <xdr:cNvPr id="477" name="テキスト ボックス 476"/>
        <xdr:cNvSpPr txBox="1"/>
      </xdr:nvSpPr>
      <xdr:spPr>
        <a:xfrm>
          <a:off x="6705111" y="1655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160555</xdr:rowOff>
    </xdr:from>
    <xdr:to>
      <xdr:col>15</xdr:col>
      <xdr:colOff>231775</xdr:colOff>
      <xdr:row>98</xdr:row>
      <xdr:rowOff>90705</xdr:rowOff>
    </xdr:to>
    <xdr:sp macro="" textlink="">
      <xdr:nvSpPr>
        <xdr:cNvPr id="483" name="円/楕円 482"/>
        <xdr:cNvSpPr/>
      </xdr:nvSpPr>
      <xdr:spPr>
        <a:xfrm>
          <a:off x="10426700" y="167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112885</xdr:rowOff>
    </xdr:from>
    <xdr:to>
      <xdr:col>14</xdr:col>
      <xdr:colOff>79375</xdr:colOff>
      <xdr:row>98</xdr:row>
      <xdr:rowOff>43035</xdr:rowOff>
    </xdr:to>
    <xdr:sp macro="" textlink="">
      <xdr:nvSpPr>
        <xdr:cNvPr id="485" name="円/楕円 484"/>
        <xdr:cNvSpPr/>
      </xdr:nvSpPr>
      <xdr:spPr>
        <a:xfrm>
          <a:off x="9588500" y="167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59562</xdr:rowOff>
    </xdr:from>
    <xdr:ext cx="534377" cy="259045"/>
    <xdr:sp macro="" textlink="">
      <xdr:nvSpPr>
        <xdr:cNvPr id="486" name="テキスト ボックス 485"/>
        <xdr:cNvSpPr txBox="1"/>
      </xdr:nvSpPr>
      <xdr:spPr>
        <a:xfrm>
          <a:off x="9372111" y="165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64,508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126623</xdr:rowOff>
    </xdr:from>
    <xdr:to>
      <xdr:col>12</xdr:col>
      <xdr:colOff>561975</xdr:colOff>
      <xdr:row>98</xdr:row>
      <xdr:rowOff>56773</xdr:rowOff>
    </xdr:to>
    <xdr:sp macro="" textlink="">
      <xdr:nvSpPr>
        <xdr:cNvPr id="487" name="円/楕円 486"/>
        <xdr:cNvSpPr/>
      </xdr:nvSpPr>
      <xdr:spPr>
        <a:xfrm>
          <a:off x="8699500" y="1675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73300</xdr:rowOff>
    </xdr:from>
    <xdr:ext cx="534377" cy="259045"/>
    <xdr:sp macro="" textlink="">
      <xdr:nvSpPr>
        <xdr:cNvPr id="488" name="テキスト ボックス 487"/>
        <xdr:cNvSpPr txBox="1"/>
      </xdr:nvSpPr>
      <xdr:spPr>
        <a:xfrm>
          <a:off x="8483111" y="165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161310</xdr:rowOff>
    </xdr:from>
    <xdr:to>
      <xdr:col>11</xdr:col>
      <xdr:colOff>358775</xdr:colOff>
      <xdr:row>98</xdr:row>
      <xdr:rowOff>91460</xdr:rowOff>
    </xdr:to>
    <xdr:sp macro="" textlink="">
      <xdr:nvSpPr>
        <xdr:cNvPr id="489" name="円/楕円 488"/>
        <xdr:cNvSpPr/>
      </xdr:nvSpPr>
      <xdr:spPr>
        <a:xfrm>
          <a:off x="7810500" y="1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82587</xdr:rowOff>
    </xdr:from>
    <xdr:ext cx="534377" cy="259045"/>
    <xdr:sp macro="" textlink="">
      <xdr:nvSpPr>
        <xdr:cNvPr id="490" name="テキスト ボックス 489"/>
        <xdr:cNvSpPr txBox="1"/>
      </xdr:nvSpPr>
      <xdr:spPr>
        <a:xfrm>
          <a:off x="7594111" y="168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165657</xdr:rowOff>
    </xdr:from>
    <xdr:to>
      <xdr:col>10</xdr:col>
      <xdr:colOff>155575</xdr:colOff>
      <xdr:row>98</xdr:row>
      <xdr:rowOff>95807</xdr:rowOff>
    </xdr:to>
    <xdr:sp macro="" textlink="">
      <xdr:nvSpPr>
        <xdr:cNvPr id="491" name="円/楕円 490"/>
        <xdr:cNvSpPr/>
      </xdr:nvSpPr>
      <xdr:spPr>
        <a:xfrm>
          <a:off x="6921500" y="1679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86934</xdr:rowOff>
    </xdr:from>
    <xdr:ext cx="534377" cy="259045"/>
    <xdr:sp macro="" textlink="">
      <xdr:nvSpPr>
        <xdr:cNvPr id="492" name="テキスト ボックス 491"/>
        <xdr:cNvSpPr txBox="1"/>
      </xdr:nvSpPr>
      <xdr:spPr>
        <a:xfrm>
          <a:off x="6705111" y="1688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92228</xdr:rowOff>
    </xdr:from>
    <xdr:to>
      <xdr:col>23</xdr:col>
      <xdr:colOff>517525</xdr:colOff>
      <xdr:row>38</xdr:row>
      <xdr:rowOff>102667</xdr:rowOff>
    </xdr:to>
    <xdr:cxnSp macro="">
      <xdr:nvCxnSpPr>
        <xdr:cNvPr id="522" name="直線コネクタ 521"/>
        <xdr:cNvCxnSpPr/>
      </xdr:nvCxnSpPr>
      <xdr:spPr>
        <a:xfrm>
          <a:off x="15481300" y="6607328"/>
          <a:ext cx="8382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23"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92228</xdr:rowOff>
    </xdr:from>
    <xdr:to>
      <xdr:col>22</xdr:col>
      <xdr:colOff>365125</xdr:colOff>
      <xdr:row>38</xdr:row>
      <xdr:rowOff>110782</xdr:rowOff>
    </xdr:to>
    <xdr:cxnSp macro="">
      <xdr:nvCxnSpPr>
        <xdr:cNvPr id="525" name="直線コネクタ 524"/>
        <xdr:cNvCxnSpPr/>
      </xdr:nvCxnSpPr>
      <xdr:spPr>
        <a:xfrm flipV="1">
          <a:off x="14592300" y="6607328"/>
          <a:ext cx="889000" cy="1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58077</xdr:rowOff>
    </xdr:from>
    <xdr:to>
      <xdr:col>22</xdr:col>
      <xdr:colOff>415925</xdr:colOff>
      <xdr:row>37</xdr:row>
      <xdr:rowOff>159677</xdr:rowOff>
    </xdr:to>
    <xdr:sp macro="" textlink="">
      <xdr:nvSpPr>
        <xdr:cNvPr id="526" name="フローチャート : 判断 525"/>
        <xdr:cNvSpPr/>
      </xdr:nvSpPr>
      <xdr:spPr>
        <a:xfrm>
          <a:off x="15430500" y="640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4754</xdr:rowOff>
    </xdr:from>
    <xdr:ext cx="534377" cy="259045"/>
    <xdr:sp macro="" textlink="">
      <xdr:nvSpPr>
        <xdr:cNvPr id="527" name="テキスト ボックス 526"/>
        <xdr:cNvSpPr txBox="1"/>
      </xdr:nvSpPr>
      <xdr:spPr>
        <a:xfrm>
          <a:off x="15214111" y="61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95352</xdr:rowOff>
    </xdr:from>
    <xdr:to>
      <xdr:col>21</xdr:col>
      <xdr:colOff>161925</xdr:colOff>
      <xdr:row>38</xdr:row>
      <xdr:rowOff>110782</xdr:rowOff>
    </xdr:to>
    <xdr:cxnSp macro="">
      <xdr:nvCxnSpPr>
        <xdr:cNvPr id="528" name="直線コネクタ 527"/>
        <xdr:cNvCxnSpPr/>
      </xdr:nvCxnSpPr>
      <xdr:spPr>
        <a:xfrm>
          <a:off x="13703300" y="6610452"/>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113398</xdr:rowOff>
    </xdr:from>
    <xdr:to>
      <xdr:col>21</xdr:col>
      <xdr:colOff>212725</xdr:colOff>
      <xdr:row>38</xdr:row>
      <xdr:rowOff>43548</xdr:rowOff>
    </xdr:to>
    <xdr:sp macro="" textlink="">
      <xdr:nvSpPr>
        <xdr:cNvPr id="529" name="フローチャート : 判断 528"/>
        <xdr:cNvSpPr/>
      </xdr:nvSpPr>
      <xdr:spPr>
        <a:xfrm>
          <a:off x="14541500" y="64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60075</xdr:rowOff>
    </xdr:from>
    <xdr:ext cx="534377" cy="259045"/>
    <xdr:sp macro="" textlink="">
      <xdr:nvSpPr>
        <xdr:cNvPr id="530" name="テキスト ボックス 529"/>
        <xdr:cNvSpPr txBox="1"/>
      </xdr:nvSpPr>
      <xdr:spPr>
        <a:xfrm>
          <a:off x="14325111" y="62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66739</xdr:rowOff>
    </xdr:from>
    <xdr:to>
      <xdr:col>19</xdr:col>
      <xdr:colOff>644525</xdr:colOff>
      <xdr:row>38</xdr:row>
      <xdr:rowOff>95352</xdr:rowOff>
    </xdr:to>
    <xdr:cxnSp macro="">
      <xdr:nvCxnSpPr>
        <xdr:cNvPr id="531" name="直線コネクタ 530"/>
        <xdr:cNvCxnSpPr/>
      </xdr:nvCxnSpPr>
      <xdr:spPr>
        <a:xfrm>
          <a:off x="12814300" y="6581839"/>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149670</xdr:rowOff>
    </xdr:from>
    <xdr:to>
      <xdr:col>20</xdr:col>
      <xdr:colOff>9525</xdr:colOff>
      <xdr:row>38</xdr:row>
      <xdr:rowOff>79820</xdr:rowOff>
    </xdr:to>
    <xdr:sp macro="" textlink="">
      <xdr:nvSpPr>
        <xdr:cNvPr id="532" name="フローチャート : 判断 531"/>
        <xdr:cNvSpPr/>
      </xdr:nvSpPr>
      <xdr:spPr>
        <a:xfrm>
          <a:off x="13652500" y="64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96347</xdr:rowOff>
    </xdr:from>
    <xdr:ext cx="534377" cy="259045"/>
    <xdr:sp macro="" textlink="">
      <xdr:nvSpPr>
        <xdr:cNvPr id="533" name="テキスト ボックス 532"/>
        <xdr:cNvSpPr txBox="1"/>
      </xdr:nvSpPr>
      <xdr:spPr>
        <a:xfrm>
          <a:off x="13436111" y="626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168681</xdr:rowOff>
    </xdr:from>
    <xdr:to>
      <xdr:col>18</xdr:col>
      <xdr:colOff>492125</xdr:colOff>
      <xdr:row>38</xdr:row>
      <xdr:rowOff>98831</xdr:rowOff>
    </xdr:to>
    <xdr:sp macro="" textlink="">
      <xdr:nvSpPr>
        <xdr:cNvPr id="534" name="フローチャート : 判断 533"/>
        <xdr:cNvSpPr/>
      </xdr:nvSpPr>
      <xdr:spPr>
        <a:xfrm>
          <a:off x="12763500" y="651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115359</xdr:rowOff>
    </xdr:from>
    <xdr:ext cx="534377" cy="259045"/>
    <xdr:sp macro="" textlink="">
      <xdr:nvSpPr>
        <xdr:cNvPr id="535" name="テキスト ボックス 534"/>
        <xdr:cNvSpPr txBox="1"/>
      </xdr:nvSpPr>
      <xdr:spPr>
        <a:xfrm>
          <a:off x="12547111" y="62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51867</xdr:rowOff>
    </xdr:from>
    <xdr:to>
      <xdr:col>23</xdr:col>
      <xdr:colOff>568325</xdr:colOff>
      <xdr:row>38</xdr:row>
      <xdr:rowOff>153467</xdr:rowOff>
    </xdr:to>
    <xdr:sp macro="" textlink="">
      <xdr:nvSpPr>
        <xdr:cNvPr id="541" name="円/楕円 540"/>
        <xdr:cNvSpPr/>
      </xdr:nvSpPr>
      <xdr:spPr>
        <a:xfrm>
          <a:off x="16268700" y="65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138244</xdr:rowOff>
    </xdr:from>
    <xdr:ext cx="534377" cy="259045"/>
    <xdr:sp macro="" textlink="">
      <xdr:nvSpPr>
        <xdr:cNvPr id="542" name="消防費該当値テキスト"/>
        <xdr:cNvSpPr txBox="1"/>
      </xdr:nvSpPr>
      <xdr:spPr>
        <a:xfrm>
          <a:off x="16370300" y="64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41428</xdr:rowOff>
    </xdr:from>
    <xdr:to>
      <xdr:col>22</xdr:col>
      <xdr:colOff>415925</xdr:colOff>
      <xdr:row>38</xdr:row>
      <xdr:rowOff>143028</xdr:rowOff>
    </xdr:to>
    <xdr:sp macro="" textlink="">
      <xdr:nvSpPr>
        <xdr:cNvPr id="543" name="円/楕円 542"/>
        <xdr:cNvSpPr/>
      </xdr:nvSpPr>
      <xdr:spPr>
        <a:xfrm>
          <a:off x="15430500" y="65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134155</xdr:rowOff>
    </xdr:from>
    <xdr:ext cx="534377" cy="259045"/>
    <xdr:sp macro="" textlink="">
      <xdr:nvSpPr>
        <xdr:cNvPr id="544" name="テキスト ボックス 543"/>
        <xdr:cNvSpPr txBox="1"/>
      </xdr:nvSpPr>
      <xdr:spPr>
        <a:xfrm>
          <a:off x="15214111" y="66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59982</xdr:rowOff>
    </xdr:from>
    <xdr:to>
      <xdr:col>21</xdr:col>
      <xdr:colOff>212725</xdr:colOff>
      <xdr:row>38</xdr:row>
      <xdr:rowOff>161582</xdr:rowOff>
    </xdr:to>
    <xdr:sp macro="" textlink="">
      <xdr:nvSpPr>
        <xdr:cNvPr id="545" name="円/楕円 544"/>
        <xdr:cNvSpPr/>
      </xdr:nvSpPr>
      <xdr:spPr>
        <a:xfrm>
          <a:off x="14541500" y="657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152709</xdr:rowOff>
    </xdr:from>
    <xdr:ext cx="534377" cy="259045"/>
    <xdr:sp macro="" textlink="">
      <xdr:nvSpPr>
        <xdr:cNvPr id="546" name="テキスト ボックス 545"/>
        <xdr:cNvSpPr txBox="1"/>
      </xdr:nvSpPr>
      <xdr:spPr>
        <a:xfrm>
          <a:off x="14325111" y="66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44552</xdr:rowOff>
    </xdr:from>
    <xdr:to>
      <xdr:col>20</xdr:col>
      <xdr:colOff>9525</xdr:colOff>
      <xdr:row>38</xdr:row>
      <xdr:rowOff>146152</xdr:rowOff>
    </xdr:to>
    <xdr:sp macro="" textlink="">
      <xdr:nvSpPr>
        <xdr:cNvPr id="547" name="円/楕円 546"/>
        <xdr:cNvSpPr/>
      </xdr:nvSpPr>
      <xdr:spPr>
        <a:xfrm>
          <a:off x="13652500" y="655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137279</xdr:rowOff>
    </xdr:from>
    <xdr:ext cx="534377" cy="259045"/>
    <xdr:sp macro="" textlink="">
      <xdr:nvSpPr>
        <xdr:cNvPr id="548" name="テキスト ボックス 547"/>
        <xdr:cNvSpPr txBox="1"/>
      </xdr:nvSpPr>
      <xdr:spPr>
        <a:xfrm>
          <a:off x="13436111" y="665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15939</xdr:rowOff>
    </xdr:from>
    <xdr:to>
      <xdr:col>18</xdr:col>
      <xdr:colOff>492125</xdr:colOff>
      <xdr:row>38</xdr:row>
      <xdr:rowOff>117539</xdr:rowOff>
    </xdr:to>
    <xdr:sp macro="" textlink="">
      <xdr:nvSpPr>
        <xdr:cNvPr id="549" name="円/楕円 548"/>
        <xdr:cNvSpPr/>
      </xdr:nvSpPr>
      <xdr:spPr>
        <a:xfrm>
          <a:off x="12763500" y="65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108666</xdr:rowOff>
    </xdr:from>
    <xdr:ext cx="534377" cy="259045"/>
    <xdr:sp macro="" textlink="">
      <xdr:nvSpPr>
        <xdr:cNvPr id="550" name="テキスト ボックス 549"/>
        <xdr:cNvSpPr txBox="1"/>
      </xdr:nvSpPr>
      <xdr:spPr>
        <a:xfrm>
          <a:off x="12547111" y="66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49288</xdr:rowOff>
    </xdr:from>
    <xdr:to>
      <xdr:col>23</xdr:col>
      <xdr:colOff>517525</xdr:colOff>
      <xdr:row>58</xdr:row>
      <xdr:rowOff>17399</xdr:rowOff>
    </xdr:to>
    <xdr:cxnSp macro="">
      <xdr:nvCxnSpPr>
        <xdr:cNvPr id="582" name="直線コネクタ 581"/>
        <xdr:cNvCxnSpPr/>
      </xdr:nvCxnSpPr>
      <xdr:spPr>
        <a:xfrm>
          <a:off x="15481300" y="9650488"/>
          <a:ext cx="838200" cy="3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49288</xdr:rowOff>
    </xdr:from>
    <xdr:to>
      <xdr:col>22</xdr:col>
      <xdr:colOff>365125</xdr:colOff>
      <xdr:row>58</xdr:row>
      <xdr:rowOff>114358</xdr:rowOff>
    </xdr:to>
    <xdr:cxnSp macro="">
      <xdr:nvCxnSpPr>
        <xdr:cNvPr id="585" name="直線コネクタ 584"/>
        <xdr:cNvCxnSpPr/>
      </xdr:nvCxnSpPr>
      <xdr:spPr>
        <a:xfrm flipV="1">
          <a:off x="14592300" y="9650488"/>
          <a:ext cx="889000" cy="40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77715</xdr:rowOff>
    </xdr:from>
    <xdr:to>
      <xdr:col>22</xdr:col>
      <xdr:colOff>415925</xdr:colOff>
      <xdr:row>57</xdr:row>
      <xdr:rowOff>7865</xdr:rowOff>
    </xdr:to>
    <xdr:sp macro="" textlink="">
      <xdr:nvSpPr>
        <xdr:cNvPr id="586" name="フローチャート : 判断 585"/>
        <xdr:cNvSpPr/>
      </xdr:nvSpPr>
      <xdr:spPr>
        <a:xfrm>
          <a:off x="15430500" y="96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170442</xdr:rowOff>
    </xdr:from>
    <xdr:ext cx="534377" cy="259045"/>
    <xdr:sp macro="" textlink="">
      <xdr:nvSpPr>
        <xdr:cNvPr id="587" name="テキスト ボックス 586"/>
        <xdr:cNvSpPr txBox="1"/>
      </xdr:nvSpPr>
      <xdr:spPr>
        <a:xfrm>
          <a:off x="15214111" y="977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12827</xdr:rowOff>
    </xdr:from>
    <xdr:to>
      <xdr:col>21</xdr:col>
      <xdr:colOff>161925</xdr:colOff>
      <xdr:row>58</xdr:row>
      <xdr:rowOff>114358</xdr:rowOff>
    </xdr:to>
    <xdr:cxnSp macro="">
      <xdr:nvCxnSpPr>
        <xdr:cNvPr id="588" name="直線コネクタ 587"/>
        <xdr:cNvCxnSpPr/>
      </xdr:nvCxnSpPr>
      <xdr:spPr>
        <a:xfrm>
          <a:off x="13703300" y="9956927"/>
          <a:ext cx="889000" cy="10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136155</xdr:rowOff>
    </xdr:from>
    <xdr:to>
      <xdr:col>21</xdr:col>
      <xdr:colOff>212725</xdr:colOff>
      <xdr:row>57</xdr:row>
      <xdr:rowOff>66305</xdr:rowOff>
    </xdr:to>
    <xdr:sp macro="" textlink="">
      <xdr:nvSpPr>
        <xdr:cNvPr id="589" name="フローチャート : 判断 588"/>
        <xdr:cNvSpPr/>
      </xdr:nvSpPr>
      <xdr:spPr>
        <a:xfrm>
          <a:off x="14541500" y="973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82832</xdr:rowOff>
    </xdr:from>
    <xdr:ext cx="534377" cy="259045"/>
    <xdr:sp macro="" textlink="">
      <xdr:nvSpPr>
        <xdr:cNvPr id="590" name="テキスト ボックス 589"/>
        <xdr:cNvSpPr txBox="1"/>
      </xdr:nvSpPr>
      <xdr:spPr>
        <a:xfrm>
          <a:off x="14325111" y="951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101475</xdr:rowOff>
    </xdr:from>
    <xdr:to>
      <xdr:col>19</xdr:col>
      <xdr:colOff>644525</xdr:colOff>
      <xdr:row>58</xdr:row>
      <xdr:rowOff>12827</xdr:rowOff>
    </xdr:to>
    <xdr:cxnSp macro="">
      <xdr:nvCxnSpPr>
        <xdr:cNvPr id="591" name="直線コネクタ 590"/>
        <xdr:cNvCxnSpPr/>
      </xdr:nvCxnSpPr>
      <xdr:spPr>
        <a:xfrm>
          <a:off x="12814300" y="9874125"/>
          <a:ext cx="889000" cy="8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169612</xdr:rowOff>
    </xdr:from>
    <xdr:to>
      <xdr:col>20</xdr:col>
      <xdr:colOff>9525</xdr:colOff>
      <xdr:row>57</xdr:row>
      <xdr:rowOff>99762</xdr:rowOff>
    </xdr:to>
    <xdr:sp macro="" textlink="">
      <xdr:nvSpPr>
        <xdr:cNvPr id="592" name="フローチャート : 判断 591"/>
        <xdr:cNvSpPr/>
      </xdr:nvSpPr>
      <xdr:spPr>
        <a:xfrm>
          <a:off x="13652500" y="977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116289</xdr:rowOff>
    </xdr:from>
    <xdr:ext cx="534377" cy="259045"/>
    <xdr:sp macro="" textlink="">
      <xdr:nvSpPr>
        <xdr:cNvPr id="593" name="テキスト ボックス 592"/>
        <xdr:cNvSpPr txBox="1"/>
      </xdr:nvSpPr>
      <xdr:spPr>
        <a:xfrm>
          <a:off x="13436111" y="954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4432</xdr:rowOff>
    </xdr:from>
    <xdr:to>
      <xdr:col>18</xdr:col>
      <xdr:colOff>492125</xdr:colOff>
      <xdr:row>57</xdr:row>
      <xdr:rowOff>106032</xdr:rowOff>
    </xdr:to>
    <xdr:sp macro="" textlink="">
      <xdr:nvSpPr>
        <xdr:cNvPr id="594" name="フローチャート : 判断 593"/>
        <xdr:cNvSpPr/>
      </xdr:nvSpPr>
      <xdr:spPr>
        <a:xfrm>
          <a:off x="12763500" y="977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122559</xdr:rowOff>
    </xdr:from>
    <xdr:ext cx="534377" cy="259045"/>
    <xdr:sp macro="" textlink="">
      <xdr:nvSpPr>
        <xdr:cNvPr id="595" name="テキスト ボックス 594"/>
        <xdr:cNvSpPr txBox="1"/>
      </xdr:nvSpPr>
      <xdr:spPr>
        <a:xfrm>
          <a:off x="12547111" y="95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138049</xdr:rowOff>
    </xdr:from>
    <xdr:to>
      <xdr:col>23</xdr:col>
      <xdr:colOff>568325</xdr:colOff>
      <xdr:row>58</xdr:row>
      <xdr:rowOff>68199</xdr:rowOff>
    </xdr:to>
    <xdr:sp macro="" textlink="">
      <xdr:nvSpPr>
        <xdr:cNvPr id="601" name="円/楕円 600"/>
        <xdr:cNvSpPr/>
      </xdr:nvSpPr>
      <xdr:spPr>
        <a:xfrm>
          <a:off x="16268700" y="99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52976</xdr:rowOff>
    </xdr:from>
    <xdr:ext cx="534377" cy="259045"/>
    <xdr:sp macro="" textlink="">
      <xdr:nvSpPr>
        <xdr:cNvPr id="602" name="教育費該当値テキスト"/>
        <xdr:cNvSpPr txBox="1"/>
      </xdr:nvSpPr>
      <xdr:spPr>
        <a:xfrm>
          <a:off x="16370300" y="982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35,490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169938</xdr:rowOff>
    </xdr:from>
    <xdr:to>
      <xdr:col>22</xdr:col>
      <xdr:colOff>415925</xdr:colOff>
      <xdr:row>56</xdr:row>
      <xdr:rowOff>100088</xdr:rowOff>
    </xdr:to>
    <xdr:sp macro="" textlink="">
      <xdr:nvSpPr>
        <xdr:cNvPr id="603" name="円/楕円 602"/>
        <xdr:cNvSpPr/>
      </xdr:nvSpPr>
      <xdr:spPr>
        <a:xfrm>
          <a:off x="15430500" y="95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116615</xdr:rowOff>
    </xdr:from>
    <xdr:ext cx="534377" cy="259045"/>
    <xdr:sp macro="" textlink="">
      <xdr:nvSpPr>
        <xdr:cNvPr id="604" name="テキスト ボックス 603"/>
        <xdr:cNvSpPr txBox="1"/>
      </xdr:nvSpPr>
      <xdr:spPr>
        <a:xfrm>
          <a:off x="15214111" y="937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63558</xdr:rowOff>
    </xdr:from>
    <xdr:to>
      <xdr:col>21</xdr:col>
      <xdr:colOff>212725</xdr:colOff>
      <xdr:row>58</xdr:row>
      <xdr:rowOff>165158</xdr:rowOff>
    </xdr:to>
    <xdr:sp macro="" textlink="">
      <xdr:nvSpPr>
        <xdr:cNvPr id="605" name="円/楕円 604"/>
        <xdr:cNvSpPr/>
      </xdr:nvSpPr>
      <xdr:spPr>
        <a:xfrm>
          <a:off x="14541500" y="100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156285</xdr:rowOff>
    </xdr:from>
    <xdr:ext cx="534377" cy="259045"/>
    <xdr:sp macro="" textlink="">
      <xdr:nvSpPr>
        <xdr:cNvPr id="606" name="テキスト ボックス 605"/>
        <xdr:cNvSpPr txBox="1"/>
      </xdr:nvSpPr>
      <xdr:spPr>
        <a:xfrm>
          <a:off x="14325111" y="101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133477</xdr:rowOff>
    </xdr:from>
    <xdr:to>
      <xdr:col>20</xdr:col>
      <xdr:colOff>9525</xdr:colOff>
      <xdr:row>58</xdr:row>
      <xdr:rowOff>63627</xdr:rowOff>
    </xdr:to>
    <xdr:sp macro="" textlink="">
      <xdr:nvSpPr>
        <xdr:cNvPr id="607" name="円/楕円 606"/>
        <xdr:cNvSpPr/>
      </xdr:nvSpPr>
      <xdr:spPr>
        <a:xfrm>
          <a:off x="13652500" y="99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54754</xdr:rowOff>
    </xdr:from>
    <xdr:ext cx="534377" cy="259045"/>
    <xdr:sp macro="" textlink="">
      <xdr:nvSpPr>
        <xdr:cNvPr id="608" name="テキスト ボックス 607"/>
        <xdr:cNvSpPr txBox="1"/>
      </xdr:nvSpPr>
      <xdr:spPr>
        <a:xfrm>
          <a:off x="13436111" y="99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50675</xdr:rowOff>
    </xdr:from>
    <xdr:to>
      <xdr:col>18</xdr:col>
      <xdr:colOff>492125</xdr:colOff>
      <xdr:row>57</xdr:row>
      <xdr:rowOff>152275</xdr:rowOff>
    </xdr:to>
    <xdr:sp macro="" textlink="">
      <xdr:nvSpPr>
        <xdr:cNvPr id="609" name="円/楕円 608"/>
        <xdr:cNvSpPr/>
      </xdr:nvSpPr>
      <xdr:spPr>
        <a:xfrm>
          <a:off x="12763500" y="98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143402</xdr:rowOff>
    </xdr:from>
    <xdr:ext cx="534377" cy="259045"/>
    <xdr:sp macro="" textlink="">
      <xdr:nvSpPr>
        <xdr:cNvPr id="610" name="テキスト ボックス 609"/>
        <xdr:cNvSpPr txBox="1"/>
      </xdr:nvSpPr>
      <xdr:spPr>
        <a:xfrm>
          <a:off x="12547111" y="991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25149</xdr:rowOff>
    </xdr:from>
    <xdr:to>
      <xdr:col>23</xdr:col>
      <xdr:colOff>517525</xdr:colOff>
      <xdr:row>78</xdr:row>
      <xdr:rowOff>25400</xdr:rowOff>
    </xdr:to>
    <xdr:cxnSp macro="">
      <xdr:nvCxnSpPr>
        <xdr:cNvPr id="635" name="直線コネクタ 634"/>
        <xdr:cNvCxnSpPr/>
      </xdr:nvCxnSpPr>
      <xdr:spPr>
        <a:xfrm>
          <a:off x="15481300" y="13398249"/>
          <a:ext cx="8382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25149</xdr:rowOff>
    </xdr:from>
    <xdr:to>
      <xdr:col>22</xdr:col>
      <xdr:colOff>365125</xdr:colOff>
      <xdr:row>78</xdr:row>
      <xdr:rowOff>25400</xdr:rowOff>
    </xdr:to>
    <xdr:cxnSp macro="">
      <xdr:nvCxnSpPr>
        <xdr:cNvPr id="638" name="直線コネクタ 637"/>
        <xdr:cNvCxnSpPr/>
      </xdr:nvCxnSpPr>
      <xdr:spPr>
        <a:xfrm flipV="1">
          <a:off x="14592300" y="13398249"/>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144856</xdr:rowOff>
    </xdr:from>
    <xdr:to>
      <xdr:col>22</xdr:col>
      <xdr:colOff>415925</xdr:colOff>
      <xdr:row>78</xdr:row>
      <xdr:rowOff>75006</xdr:rowOff>
    </xdr:to>
    <xdr:sp macro="" textlink="">
      <xdr:nvSpPr>
        <xdr:cNvPr id="639" name="フローチャート : 判断 638"/>
        <xdr:cNvSpPr/>
      </xdr:nvSpPr>
      <xdr:spPr>
        <a:xfrm>
          <a:off x="15430500" y="1334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91533</xdr:rowOff>
    </xdr:from>
    <xdr:ext cx="378565" cy="259045"/>
    <xdr:sp macro="" textlink="">
      <xdr:nvSpPr>
        <xdr:cNvPr id="640" name="テキスト ボックス 639"/>
        <xdr:cNvSpPr txBox="1"/>
      </xdr:nvSpPr>
      <xdr:spPr>
        <a:xfrm>
          <a:off x="15292017" y="13121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24206</xdr:rowOff>
    </xdr:from>
    <xdr:to>
      <xdr:col>21</xdr:col>
      <xdr:colOff>161925</xdr:colOff>
      <xdr:row>78</xdr:row>
      <xdr:rowOff>25400</xdr:rowOff>
    </xdr:to>
    <xdr:cxnSp macro="">
      <xdr:nvCxnSpPr>
        <xdr:cNvPr id="641" name="直線コネクタ 640"/>
        <xdr:cNvCxnSpPr/>
      </xdr:nvCxnSpPr>
      <xdr:spPr>
        <a:xfrm>
          <a:off x="13703300" y="1339730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143925</xdr:rowOff>
    </xdr:from>
    <xdr:to>
      <xdr:col>21</xdr:col>
      <xdr:colOff>212725</xdr:colOff>
      <xdr:row>78</xdr:row>
      <xdr:rowOff>74075</xdr:rowOff>
    </xdr:to>
    <xdr:sp macro="" textlink="">
      <xdr:nvSpPr>
        <xdr:cNvPr id="642" name="フローチャート : 判断 641"/>
        <xdr:cNvSpPr/>
      </xdr:nvSpPr>
      <xdr:spPr>
        <a:xfrm>
          <a:off x="14541500" y="1334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90602</xdr:rowOff>
    </xdr:from>
    <xdr:ext cx="378565" cy="259045"/>
    <xdr:sp macro="" textlink="">
      <xdr:nvSpPr>
        <xdr:cNvPr id="643" name="テキスト ボックス 642"/>
        <xdr:cNvSpPr txBox="1"/>
      </xdr:nvSpPr>
      <xdr:spPr>
        <a:xfrm>
          <a:off x="14403017" y="1312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24206</xdr:rowOff>
    </xdr:from>
    <xdr:to>
      <xdr:col>19</xdr:col>
      <xdr:colOff>644525</xdr:colOff>
      <xdr:row>78</xdr:row>
      <xdr:rowOff>24817</xdr:rowOff>
    </xdr:to>
    <xdr:cxnSp macro="">
      <xdr:nvCxnSpPr>
        <xdr:cNvPr id="644" name="直線コネクタ 643"/>
        <xdr:cNvCxnSpPr/>
      </xdr:nvCxnSpPr>
      <xdr:spPr>
        <a:xfrm flipV="1">
          <a:off x="12814300" y="13397306"/>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141627</xdr:rowOff>
    </xdr:from>
    <xdr:to>
      <xdr:col>20</xdr:col>
      <xdr:colOff>9525</xdr:colOff>
      <xdr:row>78</xdr:row>
      <xdr:rowOff>71777</xdr:rowOff>
    </xdr:to>
    <xdr:sp macro="" textlink="">
      <xdr:nvSpPr>
        <xdr:cNvPr id="645" name="フローチャート : 判断 644"/>
        <xdr:cNvSpPr/>
      </xdr:nvSpPr>
      <xdr:spPr>
        <a:xfrm>
          <a:off x="13652500" y="133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76</xdr:row>
      <xdr:rowOff>88304</xdr:rowOff>
    </xdr:from>
    <xdr:ext cx="378565" cy="259045"/>
    <xdr:sp macro="" textlink="">
      <xdr:nvSpPr>
        <xdr:cNvPr id="646" name="テキスト ボックス 645"/>
        <xdr:cNvSpPr txBox="1"/>
      </xdr:nvSpPr>
      <xdr:spPr>
        <a:xfrm>
          <a:off x="13514017" y="13118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140404</xdr:rowOff>
    </xdr:from>
    <xdr:to>
      <xdr:col>18</xdr:col>
      <xdr:colOff>492125</xdr:colOff>
      <xdr:row>78</xdr:row>
      <xdr:rowOff>70554</xdr:rowOff>
    </xdr:to>
    <xdr:sp macro="" textlink="">
      <xdr:nvSpPr>
        <xdr:cNvPr id="647" name="フローチャート : 判断 646"/>
        <xdr:cNvSpPr/>
      </xdr:nvSpPr>
      <xdr:spPr>
        <a:xfrm>
          <a:off x="12763500" y="133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87081</xdr:rowOff>
    </xdr:from>
    <xdr:ext cx="378565" cy="259045"/>
    <xdr:sp macro="" textlink="">
      <xdr:nvSpPr>
        <xdr:cNvPr id="648" name="テキスト ボックス 647"/>
        <xdr:cNvSpPr txBox="1"/>
      </xdr:nvSpPr>
      <xdr:spPr>
        <a:xfrm>
          <a:off x="12625017" y="1311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4" name="円/楕円 65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5"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145799</xdr:rowOff>
    </xdr:from>
    <xdr:to>
      <xdr:col>22</xdr:col>
      <xdr:colOff>415925</xdr:colOff>
      <xdr:row>78</xdr:row>
      <xdr:rowOff>75949</xdr:rowOff>
    </xdr:to>
    <xdr:sp macro="" textlink="">
      <xdr:nvSpPr>
        <xdr:cNvPr id="656" name="円/楕円 655"/>
        <xdr:cNvSpPr/>
      </xdr:nvSpPr>
      <xdr:spPr>
        <a:xfrm>
          <a:off x="15430500" y="133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78</xdr:row>
      <xdr:rowOff>67076</xdr:rowOff>
    </xdr:from>
    <xdr:ext cx="313932" cy="259045"/>
    <xdr:sp macro="" textlink="">
      <xdr:nvSpPr>
        <xdr:cNvPr id="657" name="テキスト ボックス 656"/>
        <xdr:cNvSpPr txBox="1"/>
      </xdr:nvSpPr>
      <xdr:spPr>
        <a:xfrm>
          <a:off x="15324333" y="134401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8" name="円/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9" name="テキスト ボックス 658"/>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144856</xdr:rowOff>
    </xdr:from>
    <xdr:to>
      <xdr:col>20</xdr:col>
      <xdr:colOff>9525</xdr:colOff>
      <xdr:row>78</xdr:row>
      <xdr:rowOff>75006</xdr:rowOff>
    </xdr:to>
    <xdr:sp macro="" textlink="">
      <xdr:nvSpPr>
        <xdr:cNvPr id="660" name="円/楕円 659"/>
        <xdr:cNvSpPr/>
      </xdr:nvSpPr>
      <xdr:spPr>
        <a:xfrm>
          <a:off x="13652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66133</xdr:rowOff>
    </xdr:from>
    <xdr:ext cx="378565" cy="259045"/>
    <xdr:sp macro="" textlink="">
      <xdr:nvSpPr>
        <xdr:cNvPr id="661" name="テキスト ボックス 660"/>
        <xdr:cNvSpPr txBox="1"/>
      </xdr:nvSpPr>
      <xdr:spPr>
        <a:xfrm>
          <a:off x="13514017" y="13439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145467</xdr:rowOff>
    </xdr:from>
    <xdr:to>
      <xdr:col>18</xdr:col>
      <xdr:colOff>492125</xdr:colOff>
      <xdr:row>78</xdr:row>
      <xdr:rowOff>75617</xdr:rowOff>
    </xdr:to>
    <xdr:sp macro="" textlink="">
      <xdr:nvSpPr>
        <xdr:cNvPr id="662" name="円/楕円 661"/>
        <xdr:cNvSpPr/>
      </xdr:nvSpPr>
      <xdr:spPr>
        <a:xfrm>
          <a:off x="12763500" y="133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66744</xdr:rowOff>
    </xdr:from>
    <xdr:ext cx="378565" cy="259045"/>
    <xdr:sp macro="" textlink="">
      <xdr:nvSpPr>
        <xdr:cNvPr id="663" name="テキスト ボックス 662"/>
        <xdr:cNvSpPr txBox="1"/>
      </xdr:nvSpPr>
      <xdr:spPr>
        <a:xfrm>
          <a:off x="12625017" y="13439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88509</xdr:rowOff>
    </xdr:from>
    <xdr:to>
      <xdr:col>23</xdr:col>
      <xdr:colOff>517525</xdr:colOff>
      <xdr:row>97</xdr:row>
      <xdr:rowOff>89469</xdr:rowOff>
    </xdr:to>
    <xdr:cxnSp macro="">
      <xdr:nvCxnSpPr>
        <xdr:cNvPr id="692" name="直線コネクタ 691"/>
        <xdr:cNvCxnSpPr/>
      </xdr:nvCxnSpPr>
      <xdr:spPr>
        <a:xfrm flipV="1">
          <a:off x="15481300" y="16719159"/>
          <a:ext cx="8382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87906</xdr:rowOff>
    </xdr:from>
    <xdr:to>
      <xdr:col>22</xdr:col>
      <xdr:colOff>365125</xdr:colOff>
      <xdr:row>97</xdr:row>
      <xdr:rowOff>89469</xdr:rowOff>
    </xdr:to>
    <xdr:cxnSp macro="">
      <xdr:nvCxnSpPr>
        <xdr:cNvPr id="695" name="直線コネクタ 694"/>
        <xdr:cNvCxnSpPr/>
      </xdr:nvCxnSpPr>
      <xdr:spPr>
        <a:xfrm>
          <a:off x="14592300" y="16718556"/>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9430</xdr:rowOff>
    </xdr:from>
    <xdr:to>
      <xdr:col>22</xdr:col>
      <xdr:colOff>415925</xdr:colOff>
      <xdr:row>97</xdr:row>
      <xdr:rowOff>111030</xdr:rowOff>
    </xdr:to>
    <xdr:sp macro="" textlink="">
      <xdr:nvSpPr>
        <xdr:cNvPr id="696" name="フローチャート : 判断 695"/>
        <xdr:cNvSpPr/>
      </xdr:nvSpPr>
      <xdr:spPr>
        <a:xfrm>
          <a:off x="15430500" y="1664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127557</xdr:rowOff>
    </xdr:from>
    <xdr:ext cx="534377" cy="259045"/>
    <xdr:sp macro="" textlink="">
      <xdr:nvSpPr>
        <xdr:cNvPr id="697" name="テキスト ボックス 696"/>
        <xdr:cNvSpPr txBox="1"/>
      </xdr:nvSpPr>
      <xdr:spPr>
        <a:xfrm>
          <a:off x="15214111" y="164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85758</xdr:rowOff>
    </xdr:from>
    <xdr:to>
      <xdr:col>21</xdr:col>
      <xdr:colOff>161925</xdr:colOff>
      <xdr:row>97</xdr:row>
      <xdr:rowOff>87906</xdr:rowOff>
    </xdr:to>
    <xdr:cxnSp macro="">
      <xdr:nvCxnSpPr>
        <xdr:cNvPr id="698" name="直線コネクタ 697"/>
        <xdr:cNvCxnSpPr/>
      </xdr:nvCxnSpPr>
      <xdr:spPr>
        <a:xfrm>
          <a:off x="13703300" y="16716408"/>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9096</xdr:rowOff>
    </xdr:from>
    <xdr:to>
      <xdr:col>21</xdr:col>
      <xdr:colOff>212725</xdr:colOff>
      <xdr:row>97</xdr:row>
      <xdr:rowOff>110696</xdr:rowOff>
    </xdr:to>
    <xdr:sp macro="" textlink="">
      <xdr:nvSpPr>
        <xdr:cNvPr id="699" name="フローチャート : 判断 698"/>
        <xdr:cNvSpPr/>
      </xdr:nvSpPr>
      <xdr:spPr>
        <a:xfrm>
          <a:off x="14541500" y="1663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127223</xdr:rowOff>
    </xdr:from>
    <xdr:ext cx="534377" cy="259045"/>
    <xdr:sp macro="" textlink="">
      <xdr:nvSpPr>
        <xdr:cNvPr id="700" name="テキスト ボックス 699"/>
        <xdr:cNvSpPr txBox="1"/>
      </xdr:nvSpPr>
      <xdr:spPr>
        <a:xfrm>
          <a:off x="14325111" y="164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77270</xdr:rowOff>
    </xdr:from>
    <xdr:to>
      <xdr:col>19</xdr:col>
      <xdr:colOff>644525</xdr:colOff>
      <xdr:row>97</xdr:row>
      <xdr:rowOff>85758</xdr:rowOff>
    </xdr:to>
    <xdr:cxnSp macro="">
      <xdr:nvCxnSpPr>
        <xdr:cNvPr id="701" name="直線コネクタ 700"/>
        <xdr:cNvCxnSpPr/>
      </xdr:nvCxnSpPr>
      <xdr:spPr>
        <a:xfrm>
          <a:off x="12814300" y="16707920"/>
          <a:ext cx="8890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170328</xdr:rowOff>
    </xdr:from>
    <xdr:to>
      <xdr:col>20</xdr:col>
      <xdr:colOff>9525</xdr:colOff>
      <xdr:row>97</xdr:row>
      <xdr:rowOff>100478</xdr:rowOff>
    </xdr:to>
    <xdr:sp macro="" textlink="">
      <xdr:nvSpPr>
        <xdr:cNvPr id="702" name="フローチャート : 判断 701"/>
        <xdr:cNvSpPr/>
      </xdr:nvSpPr>
      <xdr:spPr>
        <a:xfrm>
          <a:off x="13652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117005</xdr:rowOff>
    </xdr:from>
    <xdr:ext cx="534377" cy="259045"/>
    <xdr:sp macro="" textlink="">
      <xdr:nvSpPr>
        <xdr:cNvPr id="703" name="テキスト ボックス 702"/>
        <xdr:cNvSpPr txBox="1"/>
      </xdr:nvSpPr>
      <xdr:spPr>
        <a:xfrm>
          <a:off x="13436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167798</xdr:rowOff>
    </xdr:from>
    <xdr:to>
      <xdr:col>18</xdr:col>
      <xdr:colOff>492125</xdr:colOff>
      <xdr:row>97</xdr:row>
      <xdr:rowOff>97948</xdr:rowOff>
    </xdr:to>
    <xdr:sp macro="" textlink="">
      <xdr:nvSpPr>
        <xdr:cNvPr id="704" name="フローチャート : 判断 703"/>
        <xdr:cNvSpPr/>
      </xdr:nvSpPr>
      <xdr:spPr>
        <a:xfrm>
          <a:off x="12763500" y="1662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114475</xdr:rowOff>
    </xdr:from>
    <xdr:ext cx="534377" cy="259045"/>
    <xdr:sp macro="" textlink="">
      <xdr:nvSpPr>
        <xdr:cNvPr id="705" name="テキスト ボックス 704"/>
        <xdr:cNvSpPr txBox="1"/>
      </xdr:nvSpPr>
      <xdr:spPr>
        <a:xfrm>
          <a:off x="12547111" y="1640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37709</xdr:rowOff>
    </xdr:from>
    <xdr:to>
      <xdr:col>23</xdr:col>
      <xdr:colOff>568325</xdr:colOff>
      <xdr:row>97</xdr:row>
      <xdr:rowOff>139309</xdr:rowOff>
    </xdr:to>
    <xdr:sp macro="" textlink="">
      <xdr:nvSpPr>
        <xdr:cNvPr id="711" name="円/楕円 710"/>
        <xdr:cNvSpPr/>
      </xdr:nvSpPr>
      <xdr:spPr>
        <a:xfrm>
          <a:off x="16268700" y="166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16136</xdr:rowOff>
    </xdr:from>
    <xdr:ext cx="534377" cy="259045"/>
    <xdr:sp macro="" textlink="">
      <xdr:nvSpPr>
        <xdr:cNvPr id="712" name="公債費該当値テキスト"/>
        <xdr:cNvSpPr txBox="1"/>
      </xdr:nvSpPr>
      <xdr:spPr>
        <a:xfrm>
          <a:off x="16370300" y="166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39,218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38669</xdr:rowOff>
    </xdr:from>
    <xdr:to>
      <xdr:col>22</xdr:col>
      <xdr:colOff>415925</xdr:colOff>
      <xdr:row>97</xdr:row>
      <xdr:rowOff>140269</xdr:rowOff>
    </xdr:to>
    <xdr:sp macro="" textlink="">
      <xdr:nvSpPr>
        <xdr:cNvPr id="713" name="円/楕円 712"/>
        <xdr:cNvSpPr/>
      </xdr:nvSpPr>
      <xdr:spPr>
        <a:xfrm>
          <a:off x="15430500" y="1666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131396</xdr:rowOff>
    </xdr:from>
    <xdr:ext cx="534377" cy="259045"/>
    <xdr:sp macro="" textlink="">
      <xdr:nvSpPr>
        <xdr:cNvPr id="714" name="テキスト ボックス 713"/>
        <xdr:cNvSpPr txBox="1"/>
      </xdr:nvSpPr>
      <xdr:spPr>
        <a:xfrm>
          <a:off x="15214111" y="1676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37106</xdr:rowOff>
    </xdr:from>
    <xdr:to>
      <xdr:col>21</xdr:col>
      <xdr:colOff>212725</xdr:colOff>
      <xdr:row>97</xdr:row>
      <xdr:rowOff>138706</xdr:rowOff>
    </xdr:to>
    <xdr:sp macro="" textlink="">
      <xdr:nvSpPr>
        <xdr:cNvPr id="715" name="円/楕円 714"/>
        <xdr:cNvSpPr/>
      </xdr:nvSpPr>
      <xdr:spPr>
        <a:xfrm>
          <a:off x="14541500" y="16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129833</xdr:rowOff>
    </xdr:from>
    <xdr:ext cx="534377" cy="259045"/>
    <xdr:sp macro="" textlink="">
      <xdr:nvSpPr>
        <xdr:cNvPr id="716" name="テキスト ボックス 715"/>
        <xdr:cNvSpPr txBox="1"/>
      </xdr:nvSpPr>
      <xdr:spPr>
        <a:xfrm>
          <a:off x="14325111" y="167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34958</xdr:rowOff>
    </xdr:from>
    <xdr:to>
      <xdr:col>20</xdr:col>
      <xdr:colOff>9525</xdr:colOff>
      <xdr:row>97</xdr:row>
      <xdr:rowOff>136558</xdr:rowOff>
    </xdr:to>
    <xdr:sp macro="" textlink="">
      <xdr:nvSpPr>
        <xdr:cNvPr id="717" name="円/楕円 716"/>
        <xdr:cNvSpPr/>
      </xdr:nvSpPr>
      <xdr:spPr>
        <a:xfrm>
          <a:off x="13652500" y="1666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127685</xdr:rowOff>
    </xdr:from>
    <xdr:ext cx="534377" cy="259045"/>
    <xdr:sp macro="" textlink="">
      <xdr:nvSpPr>
        <xdr:cNvPr id="718" name="テキスト ボックス 717"/>
        <xdr:cNvSpPr txBox="1"/>
      </xdr:nvSpPr>
      <xdr:spPr>
        <a:xfrm>
          <a:off x="13436111" y="167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26470</xdr:rowOff>
    </xdr:from>
    <xdr:to>
      <xdr:col>18</xdr:col>
      <xdr:colOff>492125</xdr:colOff>
      <xdr:row>97</xdr:row>
      <xdr:rowOff>128070</xdr:rowOff>
    </xdr:to>
    <xdr:sp macro="" textlink="">
      <xdr:nvSpPr>
        <xdr:cNvPr id="719" name="円/楕円 718"/>
        <xdr:cNvSpPr/>
      </xdr:nvSpPr>
      <xdr:spPr>
        <a:xfrm>
          <a:off x="12763500" y="1665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119197</xdr:rowOff>
    </xdr:from>
    <xdr:ext cx="534377" cy="259045"/>
    <xdr:sp macro="" textlink="">
      <xdr:nvSpPr>
        <xdr:cNvPr id="720" name="テキスト ボックス 719"/>
        <xdr:cNvSpPr txBox="1"/>
      </xdr:nvSpPr>
      <xdr:spPr>
        <a:xfrm>
          <a:off x="12547111" y="1674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133531</xdr:rowOff>
    </xdr:from>
    <xdr:to>
      <xdr:col>31</xdr:col>
      <xdr:colOff>85725</xdr:colOff>
      <xdr:row>39</xdr:row>
      <xdr:rowOff>63681</xdr:rowOff>
    </xdr:to>
    <xdr:sp macro="" textlink="">
      <xdr:nvSpPr>
        <xdr:cNvPr id="755" name="フローチャート : 判断 754"/>
        <xdr:cNvSpPr/>
      </xdr:nvSpPr>
      <xdr:spPr>
        <a:xfrm>
          <a:off x="21272500" y="664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80208</xdr:rowOff>
    </xdr:from>
    <xdr:ext cx="378565" cy="259045"/>
    <xdr:sp macro="" textlink="">
      <xdr:nvSpPr>
        <xdr:cNvPr id="756" name="テキスト ボックス 755"/>
        <xdr:cNvSpPr txBox="1"/>
      </xdr:nvSpPr>
      <xdr:spPr>
        <a:xfrm>
          <a:off x="21134017" y="642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122319</xdr:rowOff>
    </xdr:from>
    <xdr:to>
      <xdr:col>29</xdr:col>
      <xdr:colOff>568325</xdr:colOff>
      <xdr:row>39</xdr:row>
      <xdr:rowOff>52469</xdr:rowOff>
    </xdr:to>
    <xdr:sp macro="" textlink="">
      <xdr:nvSpPr>
        <xdr:cNvPr id="758" name="フローチャート : 判断 757"/>
        <xdr:cNvSpPr/>
      </xdr:nvSpPr>
      <xdr:spPr>
        <a:xfrm>
          <a:off x="20383500" y="663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68996</xdr:rowOff>
    </xdr:from>
    <xdr:ext cx="378565" cy="259045"/>
    <xdr:sp macro="" textlink="">
      <xdr:nvSpPr>
        <xdr:cNvPr id="759" name="テキスト ボックス 758"/>
        <xdr:cNvSpPr txBox="1"/>
      </xdr:nvSpPr>
      <xdr:spPr>
        <a:xfrm>
          <a:off x="20245017" y="641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122428</xdr:rowOff>
    </xdr:from>
    <xdr:to>
      <xdr:col>28</xdr:col>
      <xdr:colOff>365125</xdr:colOff>
      <xdr:row>39</xdr:row>
      <xdr:rowOff>52578</xdr:rowOff>
    </xdr:to>
    <xdr:sp macro="" textlink="">
      <xdr:nvSpPr>
        <xdr:cNvPr id="761" name="フローチャート : 判断 760"/>
        <xdr:cNvSpPr/>
      </xdr:nvSpPr>
      <xdr:spPr>
        <a:xfrm>
          <a:off x="19494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69105</xdr:rowOff>
    </xdr:from>
    <xdr:ext cx="378565" cy="259045"/>
    <xdr:sp macro="" textlink="">
      <xdr:nvSpPr>
        <xdr:cNvPr id="762" name="テキスト ボックス 761"/>
        <xdr:cNvSpPr txBox="1"/>
      </xdr:nvSpPr>
      <xdr:spPr>
        <a:xfrm>
          <a:off x="19356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154432</xdr:rowOff>
    </xdr:from>
    <xdr:to>
      <xdr:col>27</xdr:col>
      <xdr:colOff>161925</xdr:colOff>
      <xdr:row>39</xdr:row>
      <xdr:rowOff>84582</xdr:rowOff>
    </xdr:to>
    <xdr:sp macro="" textlink="">
      <xdr:nvSpPr>
        <xdr:cNvPr id="763" name="フローチャート : 判断 762"/>
        <xdr:cNvSpPr/>
      </xdr:nvSpPr>
      <xdr:spPr>
        <a:xfrm>
          <a:off x="18605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101109</xdr:rowOff>
    </xdr:from>
    <xdr:ext cx="378565" cy="259045"/>
    <xdr:sp macro="" textlink="">
      <xdr:nvSpPr>
        <xdr:cNvPr id="764" name="テキスト ボックス 763"/>
        <xdr:cNvSpPr txBox="1"/>
      </xdr:nvSpPr>
      <xdr:spPr>
        <a:xfrm>
          <a:off x="18467017" y="6444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2" name="円/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3" name="テキスト ボックス 772"/>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8" name="円/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9" name="テキスト ボックス 778"/>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教育費については、博物館のリニューアル工事が完了したことに加え、中学校校舎等維持管理事業のトイレ工事が完了したため、大幅に減となっている。</a:t>
          </a:r>
          <a:endParaRPr lang="ja-JP" altLang="ja-JP" sz="1400">
            <a:effectLst/>
          </a:endParaRPr>
        </a:p>
        <a:p>
          <a:r>
            <a:rPr kumimoji="1" lang="ja-JP" altLang="ja-JP" sz="1100">
              <a:solidFill>
                <a:schemeClr val="dk1"/>
              </a:solidFill>
              <a:effectLst/>
              <a:latin typeface="+mn-lt"/>
              <a:ea typeface="+mn-ea"/>
              <a:cs typeface="+mn-cs"/>
            </a:rPr>
            <a:t>　総務費ついては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仮称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富士の郷食あいｾﾝﾀｰ整備事業及びまちづくり事業が増加しており、商工費についても商業活性化対策事業及びリフレふじよしだ施設管理運営事業が増加したため、昨年に比べ増となってい</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他経費については概ね横ばいで推移しているが、類似団体と比較しても低い数字であるため、引き続き事務事業評価による見直しなどを通じ全体としての経費削減に努める。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歳入においては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国庫支出金、基金繰入金、地方債発行が減ったことなどから、減少し、歳出においては、大規模な普通建設事業が比較的少なかったこともあり、歳入歳出ともに減少した。</a:t>
          </a:r>
          <a:endParaRPr lang="ja-JP" altLang="ja-JP" sz="1400">
            <a:effectLst/>
          </a:endParaRPr>
        </a:p>
        <a:p>
          <a:pPr rtl="0"/>
          <a:r>
            <a:rPr lang="ja-JP" altLang="ja-JP" sz="1100" b="0" i="0" baseline="0">
              <a:solidFill>
                <a:schemeClr val="dk1"/>
              </a:solidFill>
              <a:effectLst/>
              <a:latin typeface="+mn-lt"/>
              <a:ea typeface="+mn-ea"/>
              <a:cs typeface="+mn-cs"/>
            </a:rPr>
            <a:t>（仮称）富士の郷 食あいセンター整備事業ほか計</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事業が次年度に繰り越されたことに伴い、翌年度に繰り越すべき財源は</a:t>
          </a:r>
          <a:r>
            <a:rPr lang="en-US" altLang="ja-JP" sz="1100" b="0" i="0" baseline="0">
              <a:solidFill>
                <a:schemeClr val="dk1"/>
              </a:solidFill>
              <a:effectLst/>
              <a:latin typeface="+mn-lt"/>
              <a:ea typeface="+mn-ea"/>
              <a:cs typeface="+mn-cs"/>
            </a:rPr>
            <a:t>117,034</a:t>
          </a:r>
          <a:r>
            <a:rPr lang="ja-JP" altLang="ja-JP" sz="1100" b="0" i="0" baseline="0">
              <a:solidFill>
                <a:schemeClr val="dk1"/>
              </a:solidFill>
              <a:effectLst/>
              <a:latin typeface="+mn-lt"/>
              <a:ea typeface="+mn-ea"/>
              <a:cs typeface="+mn-cs"/>
            </a:rPr>
            <a:t>千円増加している。以上の結果、実質単年度収支は</a:t>
          </a:r>
          <a:r>
            <a:rPr lang="en-US" altLang="ja-JP" sz="1100" b="0" i="0" baseline="0">
              <a:solidFill>
                <a:schemeClr val="dk1"/>
              </a:solidFill>
              <a:effectLst/>
              <a:latin typeface="+mn-lt"/>
              <a:ea typeface="+mn-ea"/>
              <a:cs typeface="+mn-cs"/>
            </a:rPr>
            <a:t>228,790</a:t>
          </a:r>
          <a:r>
            <a:rPr lang="ja-JP" altLang="ja-JP" sz="1100" b="0" i="0" baseline="0">
              <a:solidFill>
                <a:schemeClr val="dk1"/>
              </a:solidFill>
              <a:effectLst/>
              <a:latin typeface="+mn-lt"/>
              <a:ea typeface="+mn-ea"/>
              <a:cs typeface="+mn-cs"/>
            </a:rPr>
            <a:t>千円の赤字となり、単年度収支は</a:t>
          </a:r>
          <a:r>
            <a:rPr lang="en-US" altLang="ja-JP" sz="1100" b="0" i="0" baseline="0">
              <a:solidFill>
                <a:schemeClr val="dk1"/>
              </a:solidFill>
              <a:effectLst/>
              <a:latin typeface="+mn-lt"/>
              <a:ea typeface="+mn-ea"/>
              <a:cs typeface="+mn-cs"/>
            </a:rPr>
            <a:t>18,499</a:t>
          </a:r>
          <a:r>
            <a:rPr lang="ja-JP" altLang="ja-JP" sz="1100" b="0" i="0" baseline="0">
              <a:solidFill>
                <a:schemeClr val="dk1"/>
              </a:solidFill>
              <a:effectLst/>
              <a:latin typeface="+mn-lt"/>
              <a:ea typeface="+mn-ea"/>
              <a:cs typeface="+mn-cs"/>
            </a:rPr>
            <a:t>千円の黒字となった。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実質収支額についても黒字を確保しており、今後も黒字を確保できるよう、適正な財政運営に努めていく。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山梨県富士吉田市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一般会計およびすべての特別会計、事業会計において赤字額は生じていない。今後についても各会計で適正な財政運営、企業経営を行っていく。</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21628533</v>
      </c>
      <c r="BO4" s="379"/>
      <c r="BP4" s="379"/>
      <c r="BQ4" s="379"/>
      <c r="BR4" s="379"/>
      <c r="BS4" s="379"/>
      <c r="BT4" s="379"/>
      <c r="BU4" s="380"/>
      <c r="BV4" s="378">
        <v>22936367</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5.8</v>
      </c>
      <c r="CU4" s="385"/>
      <c r="CV4" s="385"/>
      <c r="CW4" s="385"/>
      <c r="CX4" s="385"/>
      <c r="CY4" s="385"/>
      <c r="CZ4" s="385"/>
      <c r="DA4" s="386"/>
      <c r="DB4" s="384">
        <v>5.7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20295831</v>
      </c>
      <c r="BO5" s="416"/>
      <c r="BP5" s="416"/>
      <c r="BQ5" s="416"/>
      <c r="BR5" s="416"/>
      <c r="BS5" s="416"/>
      <c r="BT5" s="416"/>
      <c r="BU5" s="417"/>
      <c r="BV5" s="415">
        <v>21739198</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86.5</v>
      </c>
      <c r="CU5" s="413"/>
      <c r="CV5" s="413"/>
      <c r="CW5" s="413"/>
      <c r="CX5" s="413"/>
      <c r="CY5" s="413"/>
      <c r="CZ5" s="413"/>
      <c r="DA5" s="414"/>
      <c r="DB5" s="412">
        <v>87.9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1332702</v>
      </c>
      <c r="BO6" s="416"/>
      <c r="BP6" s="416"/>
      <c r="BQ6" s="416"/>
      <c r="BR6" s="416"/>
      <c r="BS6" s="416"/>
      <c r="BT6" s="416"/>
      <c r="BU6" s="417"/>
      <c r="BV6" s="415">
        <v>1197169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93.1</v>
      </c>
      <c r="CU6" s="453"/>
      <c r="CV6" s="453"/>
      <c r="CW6" s="453"/>
      <c r="CX6" s="453"/>
      <c r="CY6" s="453"/>
      <c r="CZ6" s="453"/>
      <c r="DA6" s="454"/>
      <c r="DB6" s="452">
        <v>94.9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708319</v>
      </c>
      <c r="BO7" s="416"/>
      <c r="BP7" s="416"/>
      <c r="BQ7" s="416"/>
      <c r="BR7" s="416"/>
      <c r="BS7" s="416"/>
      <c r="BT7" s="416"/>
      <c r="BU7" s="417"/>
      <c r="BV7" s="415">
        <v>591285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10847927</v>
      </c>
      <c r="CU7" s="416"/>
      <c r="CV7" s="416"/>
      <c r="CW7" s="416"/>
      <c r="CX7" s="416"/>
      <c r="CY7" s="416"/>
      <c r="CZ7" s="416"/>
      <c r="DA7" s="417"/>
      <c r="DB7" s="415">
        <v>10554362</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624383</v>
      </c>
      <c r="BO8" s="416"/>
      <c r="BP8" s="416"/>
      <c r="BQ8" s="416"/>
      <c r="BR8" s="416"/>
      <c r="BS8" s="416"/>
      <c r="BT8" s="416"/>
      <c r="BU8" s="417"/>
      <c r="BV8" s="415">
        <v>605884</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0.65</v>
      </c>
      <c r="CU8" s="456"/>
      <c r="CV8" s="456"/>
      <c r="CW8" s="456"/>
      <c r="CX8" s="456"/>
      <c r="CY8" s="456"/>
      <c r="CZ8" s="456"/>
      <c r="DA8" s="457"/>
      <c r="DB8" s="455">
        <v>0.64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49003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18499</v>
      </c>
      <c r="BO9" s="416"/>
      <c r="BP9" s="416"/>
      <c r="BQ9" s="416"/>
      <c r="BR9" s="416"/>
      <c r="BS9" s="416"/>
      <c r="BT9" s="416"/>
      <c r="BU9" s="417"/>
      <c r="BV9" s="415">
        <v>-94013</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11.3</v>
      </c>
      <c r="CU9" s="413"/>
      <c r="CV9" s="413"/>
      <c r="CW9" s="413"/>
      <c r="CX9" s="413"/>
      <c r="CY9" s="413"/>
      <c r="CZ9" s="413"/>
      <c r="DA9" s="414"/>
      <c r="DB9" s="412">
        <v>11.3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50619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2711</v>
      </c>
      <c r="BO10" s="416"/>
      <c r="BP10" s="416"/>
      <c r="BQ10" s="416"/>
      <c r="BR10" s="416"/>
      <c r="BS10" s="416"/>
      <c r="BT10" s="416"/>
      <c r="BU10" s="417"/>
      <c r="BV10" s="415">
        <v>3245</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50446</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250000</v>
      </c>
      <c r="BO12" s="416"/>
      <c r="BP12" s="416"/>
      <c r="BQ12" s="416"/>
      <c r="BR12" s="416"/>
      <c r="BS12" s="416"/>
      <c r="BT12" s="416"/>
      <c r="BU12" s="417"/>
      <c r="BV12" s="415">
        <v>1100000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49897</v>
      </c>
      <c r="S13" s="497"/>
      <c r="T13" s="497"/>
      <c r="U13" s="497"/>
      <c r="V13" s="498"/>
      <c r="W13" s="431" t="s">
        <v>120</v>
      </c>
      <c r="X13" s="432"/>
      <c r="Y13" s="432"/>
      <c r="Z13" s="432"/>
      <c r="AA13" s="432"/>
      <c r="AB13" s="422"/>
      <c r="AC13" s="466">
        <v>266</v>
      </c>
      <c r="AD13" s="467"/>
      <c r="AE13" s="467"/>
      <c r="AF13" s="467"/>
      <c r="AG13" s="506"/>
      <c r="AH13" s="466">
        <v>279</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-228790</v>
      </c>
      <c r="BO13" s="416"/>
      <c r="BP13" s="416"/>
      <c r="BQ13" s="416"/>
      <c r="BR13" s="416"/>
      <c r="BS13" s="416"/>
      <c r="BT13" s="416"/>
      <c r="BU13" s="417"/>
      <c r="BV13" s="415">
        <v>-1190768</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9.4</v>
      </c>
      <c r="CU13" s="413"/>
      <c r="CV13" s="413"/>
      <c r="CW13" s="413"/>
      <c r="CX13" s="413"/>
      <c r="CY13" s="413"/>
      <c r="CZ13" s="413"/>
      <c r="DA13" s="414"/>
      <c r="DB13" s="412">
        <v>9.8000000000000007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50891</v>
      </c>
      <c r="S14" s="497"/>
      <c r="T14" s="497"/>
      <c r="U14" s="497"/>
      <c r="V14" s="498"/>
      <c r="W14" s="405"/>
      <c r="X14" s="406"/>
      <c r="Y14" s="406"/>
      <c r="Z14" s="406"/>
      <c r="AA14" s="406"/>
      <c r="AB14" s="395"/>
      <c r="AC14" s="499">
        <v>1.1000000000000001</v>
      </c>
      <c r="AD14" s="500"/>
      <c r="AE14" s="500"/>
      <c r="AF14" s="500"/>
      <c r="AG14" s="501"/>
      <c r="AH14" s="499">
        <v>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44.6</v>
      </c>
      <c r="CU14" s="511"/>
      <c r="CV14" s="511"/>
      <c r="CW14" s="511"/>
      <c r="CX14" s="511"/>
      <c r="CY14" s="511"/>
      <c r="CZ14" s="511"/>
      <c r="DA14" s="512"/>
      <c r="DB14" s="510">
        <v>45.6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50370</v>
      </c>
      <c r="S15" s="497"/>
      <c r="T15" s="497"/>
      <c r="U15" s="497"/>
      <c r="V15" s="498"/>
      <c r="W15" s="431" t="s">
        <v>126</v>
      </c>
      <c r="X15" s="432"/>
      <c r="Y15" s="432"/>
      <c r="Z15" s="432"/>
      <c r="AA15" s="432"/>
      <c r="AB15" s="422"/>
      <c r="AC15" s="466">
        <v>9167</v>
      </c>
      <c r="AD15" s="467"/>
      <c r="AE15" s="467"/>
      <c r="AF15" s="467"/>
      <c r="AG15" s="506"/>
      <c r="AH15" s="466">
        <v>10734</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5513091</v>
      </c>
      <c r="BO15" s="379"/>
      <c r="BP15" s="379"/>
      <c r="BQ15" s="379"/>
      <c r="BR15" s="379"/>
      <c r="BS15" s="379"/>
      <c r="BT15" s="379"/>
      <c r="BU15" s="380"/>
      <c r="BV15" s="378">
        <v>5303662</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37.1</v>
      </c>
      <c r="AD16" s="500"/>
      <c r="AE16" s="500"/>
      <c r="AF16" s="500"/>
      <c r="AG16" s="501"/>
      <c r="AH16" s="499">
        <v>39.6</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8484278</v>
      </c>
      <c r="BO16" s="416"/>
      <c r="BP16" s="416"/>
      <c r="BQ16" s="416"/>
      <c r="BR16" s="416"/>
      <c r="BS16" s="416"/>
      <c r="BT16" s="416"/>
      <c r="BU16" s="417"/>
      <c r="BV16" s="415">
        <v>8135483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15273</v>
      </c>
      <c r="AD17" s="467"/>
      <c r="AE17" s="467"/>
      <c r="AF17" s="467"/>
      <c r="AG17" s="506"/>
      <c r="AH17" s="466">
        <v>15984</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7035303</v>
      </c>
      <c r="BO17" s="416"/>
      <c r="BP17" s="416"/>
      <c r="BQ17" s="416"/>
      <c r="BR17" s="416"/>
      <c r="BS17" s="416"/>
      <c r="BT17" s="416"/>
      <c r="BU17" s="417"/>
      <c r="BV17" s="415">
        <v>6853807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121.74</v>
      </c>
      <c r="M18" s="528"/>
      <c r="N18" s="528"/>
      <c r="O18" s="528"/>
      <c r="P18" s="528"/>
      <c r="Q18" s="528"/>
      <c r="R18" s="529"/>
      <c r="S18" s="529"/>
      <c r="T18" s="529"/>
      <c r="U18" s="529"/>
      <c r="V18" s="530"/>
      <c r="W18" s="433"/>
      <c r="X18" s="434"/>
      <c r="Y18" s="434"/>
      <c r="Z18" s="434"/>
      <c r="AA18" s="434"/>
      <c r="AB18" s="425"/>
      <c r="AC18" s="531">
        <v>61.8</v>
      </c>
      <c r="AD18" s="532"/>
      <c r="AE18" s="532"/>
      <c r="AF18" s="532"/>
      <c r="AG18" s="533"/>
      <c r="AH18" s="531">
        <v>58.9</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9956028</v>
      </c>
      <c r="BO18" s="416"/>
      <c r="BP18" s="416"/>
      <c r="BQ18" s="416"/>
      <c r="BR18" s="416"/>
      <c r="BS18" s="416"/>
      <c r="BT18" s="416"/>
      <c r="BU18" s="417"/>
      <c r="BV18" s="415">
        <v>9578756</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403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14865750</v>
      </c>
      <c r="BO19" s="416"/>
      <c r="BP19" s="416"/>
      <c r="BQ19" s="416"/>
      <c r="BR19" s="416"/>
      <c r="BS19" s="416"/>
      <c r="BT19" s="416"/>
      <c r="BU19" s="417"/>
      <c r="BV19" s="415">
        <v>14957636</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18091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15606141</v>
      </c>
      <c r="BO23" s="416"/>
      <c r="BP23" s="416"/>
      <c r="BQ23" s="416"/>
      <c r="BR23" s="416"/>
      <c r="BS23" s="416"/>
      <c r="BT23" s="416"/>
      <c r="BU23" s="417"/>
      <c r="BV23" s="415">
        <v>15762287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8500</v>
      </c>
      <c r="R24" s="467"/>
      <c r="S24" s="467"/>
      <c r="T24" s="467"/>
      <c r="U24" s="467"/>
      <c r="V24" s="506"/>
      <c r="W24" s="561"/>
      <c r="X24" s="549"/>
      <c r="Y24" s="550"/>
      <c r="Z24" s="465" t="s">
        <v>149</v>
      </c>
      <c r="AA24" s="445"/>
      <c r="AB24" s="445"/>
      <c r="AC24" s="445"/>
      <c r="AD24" s="445"/>
      <c r="AE24" s="445"/>
      <c r="AF24" s="445"/>
      <c r="AG24" s="446"/>
      <c r="AH24" s="466">
        <v>352</v>
      </c>
      <c r="AI24" s="467"/>
      <c r="AJ24" s="467"/>
      <c r="AK24" s="467"/>
      <c r="AL24" s="506"/>
      <c r="AM24" s="466">
        <v>1081344</v>
      </c>
      <c r="AN24" s="467"/>
      <c r="AO24" s="467"/>
      <c r="AP24" s="467"/>
      <c r="AQ24" s="467"/>
      <c r="AR24" s="506"/>
      <c r="AS24" s="466">
        <v>3072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14373983</v>
      </c>
      <c r="BO24" s="416"/>
      <c r="BP24" s="416"/>
      <c r="BQ24" s="416"/>
      <c r="BR24" s="416"/>
      <c r="BS24" s="416"/>
      <c r="BT24" s="416"/>
      <c r="BU24" s="417"/>
      <c r="BV24" s="415">
        <v>14490033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2</v>
      </c>
      <c r="M25" s="467"/>
      <c r="N25" s="467"/>
      <c r="O25" s="467"/>
      <c r="P25" s="506"/>
      <c r="Q25" s="466">
        <v>6800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325451</v>
      </c>
      <c r="BO25" s="379"/>
      <c r="BP25" s="379"/>
      <c r="BQ25" s="379"/>
      <c r="BR25" s="379"/>
      <c r="BS25" s="379"/>
      <c r="BT25" s="379"/>
      <c r="BU25" s="380"/>
      <c r="BV25" s="378">
        <v>401181</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5900</v>
      </c>
      <c r="R26" s="467"/>
      <c r="S26" s="467"/>
      <c r="T26" s="467"/>
      <c r="U26" s="467"/>
      <c r="V26" s="506"/>
      <c r="W26" s="561"/>
      <c r="X26" s="549"/>
      <c r="Y26" s="550"/>
      <c r="Z26" s="465" t="s">
        <v>155</v>
      </c>
      <c r="AA26" s="571"/>
      <c r="AB26" s="571"/>
      <c r="AC26" s="571"/>
      <c r="AD26" s="571"/>
      <c r="AE26" s="571"/>
      <c r="AF26" s="571"/>
      <c r="AG26" s="572"/>
      <c r="AH26" s="466">
        <v>5</v>
      </c>
      <c r="AI26" s="467"/>
      <c r="AJ26" s="467"/>
      <c r="AK26" s="467"/>
      <c r="AL26" s="506"/>
      <c r="AM26" s="466">
        <v>16525</v>
      </c>
      <c r="AN26" s="467"/>
      <c r="AO26" s="467"/>
      <c r="AP26" s="467"/>
      <c r="AQ26" s="467"/>
      <c r="AR26" s="506"/>
      <c r="AS26" s="466">
        <v>3305</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4000</v>
      </c>
      <c r="R27" s="467"/>
      <c r="S27" s="467"/>
      <c r="T27" s="467"/>
      <c r="U27" s="467"/>
      <c r="V27" s="506"/>
      <c r="W27" s="561"/>
      <c r="X27" s="549"/>
      <c r="Y27" s="550"/>
      <c r="Z27" s="465" t="s">
        <v>158</v>
      </c>
      <c r="AA27" s="445"/>
      <c r="AB27" s="445"/>
      <c r="AC27" s="445"/>
      <c r="AD27" s="445"/>
      <c r="AE27" s="445"/>
      <c r="AF27" s="445"/>
      <c r="AG27" s="446"/>
      <c r="AH27" s="466">
        <v>13</v>
      </c>
      <c r="AI27" s="467"/>
      <c r="AJ27" s="467"/>
      <c r="AK27" s="467"/>
      <c r="AL27" s="506"/>
      <c r="AM27" s="466">
        <v>45720</v>
      </c>
      <c r="AN27" s="467"/>
      <c r="AO27" s="467"/>
      <c r="AP27" s="467"/>
      <c r="AQ27" s="467"/>
      <c r="AR27" s="506"/>
      <c r="AS27" s="466">
        <v>3517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1708540</v>
      </c>
      <c r="BO27" s="585"/>
      <c r="BP27" s="585"/>
      <c r="BQ27" s="585"/>
      <c r="BR27" s="585"/>
      <c r="BS27" s="585"/>
      <c r="BT27" s="585"/>
      <c r="BU27" s="586"/>
      <c r="BV27" s="584">
        <v>1708380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3700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3392615</v>
      </c>
      <c r="BO28" s="379"/>
      <c r="BP28" s="379"/>
      <c r="BQ28" s="379"/>
      <c r="BR28" s="379"/>
      <c r="BS28" s="379"/>
      <c r="BT28" s="379"/>
      <c r="BU28" s="380"/>
      <c r="BV28" s="378">
        <v>3329904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18</v>
      </c>
      <c r="M29" s="467"/>
      <c r="N29" s="467"/>
      <c r="O29" s="467"/>
      <c r="P29" s="506"/>
      <c r="Q29" s="466">
        <v>3600</v>
      </c>
      <c r="R29" s="467"/>
      <c r="S29" s="467"/>
      <c r="T29" s="467"/>
      <c r="U29" s="467"/>
      <c r="V29" s="506"/>
      <c r="W29" s="562"/>
      <c r="X29" s="563"/>
      <c r="Y29" s="564"/>
      <c r="Z29" s="465" t="s">
        <v>165</v>
      </c>
      <c r="AA29" s="445"/>
      <c r="AB29" s="445"/>
      <c r="AC29" s="445"/>
      <c r="AD29" s="445"/>
      <c r="AE29" s="445"/>
      <c r="AF29" s="445"/>
      <c r="AG29" s="446"/>
      <c r="AH29" s="466">
        <v>365</v>
      </c>
      <c r="AI29" s="467"/>
      <c r="AJ29" s="467"/>
      <c r="AK29" s="467"/>
      <c r="AL29" s="506"/>
      <c r="AM29" s="466">
        <v>1127064</v>
      </c>
      <c r="AN29" s="467"/>
      <c r="AO29" s="467"/>
      <c r="AP29" s="467"/>
      <c r="AQ29" s="467"/>
      <c r="AR29" s="506"/>
      <c r="AS29" s="466">
        <v>3088</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2685</v>
      </c>
      <c r="BO29" s="416"/>
      <c r="BP29" s="416"/>
      <c r="BQ29" s="416"/>
      <c r="BR29" s="416"/>
      <c r="BS29" s="416"/>
      <c r="BT29" s="416"/>
      <c r="BU29" s="417"/>
      <c r="BV29" s="415">
        <v>2684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98.9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1609609</v>
      </c>
      <c r="BO30" s="585"/>
      <c r="BP30" s="585"/>
      <c r="BQ30" s="585"/>
      <c r="BR30" s="585"/>
      <c r="BS30" s="585"/>
      <c r="BT30" s="585"/>
      <c r="BU30" s="586"/>
      <c r="BV30" s="584">
        <v>1713138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富士五湖広域行政事務組合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富士吉田体育協会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看護専門学校特別会計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IF('各会計、関係団体の財政状況及び健全化判断比率'!B33="","",'各会計、関係団体の財政状況及び健全化判断比率'!B33)</f>
        <v>市立病院事業会計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富士五湖広域行政事務組合
富士五湖ふるさと振興整備事業特別会計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富士吉田市土地開発公社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介護予防支援事業特別会計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富士五湖広域行政事務組合
富士五湖聖苑特別会計</v>
      </c>
      <c r="BZ36" s="597"/>
      <c r="CA36" s="597"/>
      <c r="CB36" s="597"/>
      <c r="CC36" s="597"/>
      <c r="CD36" s="597"/>
      <c r="CE36" s="597"/>
      <c r="CF36" s="597"/>
      <c r="CG36" s="597"/>
      <c r="CH36" s="597"/>
      <c r="CI36" s="597"/>
      <c r="CJ36" s="597"/>
      <c r="CK36" s="597"/>
      <c r="CL36" s="597"/>
      <c r="CM36" s="597"/>
      <c r="CN36" s="165"/>
      <c r="CO36" s="596">
        <f t="shared" si="3"/>
        <v>22</v>
      </c>
      <c r="CP36" s="596"/>
      <c r="CQ36" s="597" t="str">
        <f>IF('各会計、関係団体の財政状況及び健全化判断比率'!BS9="","",'各会計、関係団体の財政状況及び健全化判断比率'!BS9)</f>
        <v>ふじやまビール</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富士吉田外二ヶ村恩賜県有財産保護組合
一般会計</v>
      </c>
      <c r="BZ37" s="597"/>
      <c r="CA37" s="597"/>
      <c r="CB37" s="597"/>
      <c r="CC37" s="597"/>
      <c r="CD37" s="597"/>
      <c r="CE37" s="597"/>
      <c r="CF37" s="597"/>
      <c r="CG37" s="597"/>
      <c r="CH37" s="597"/>
      <c r="CI37" s="597"/>
      <c r="CJ37" s="597"/>
      <c r="CK37" s="597"/>
      <c r="CL37" s="597"/>
      <c r="CM37" s="597"/>
      <c r="CN37" s="165"/>
      <c r="CO37" s="596">
        <f t="shared" si="3"/>
        <v>23</v>
      </c>
      <c r="CP37" s="596"/>
      <c r="CQ37" s="597" t="str">
        <f>IF('各会計、関係団体の財政状況及び健全化判断比率'!BS10="","",'各会計、関係団体の財政状況及び健全化判断比率'!BS10)</f>
        <v>富士吉田みんなの貯金財団</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山梨県市町村総合事務組合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山梨県市町村総合事務組合
行政手続の電子化事業特別会計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山梨県市町村総合事務組合
一般廃棄物最終処分場事業特別会計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山梨県市町村総合事務組合
交通災害共済事業特別会計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山梨県後期高齢者医療広域連合
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山梨県後期高齢者医療広域連合
後期高齢者医療特別会計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526</v>
      </c>
      <c r="D34" s="1181"/>
      <c r="E34" s="1182"/>
      <c r="F34" s="32">
        <v>25.04</v>
      </c>
      <c r="G34" s="33">
        <v>27.32</v>
      </c>
      <c r="H34" s="33">
        <v>29.33</v>
      </c>
      <c r="I34" s="33">
        <v>23.57</v>
      </c>
      <c r="J34" s="34">
        <v>27.87</v>
      </c>
      <c r="K34" s="22"/>
      <c r="L34" s="22"/>
      <c r="M34" s="22"/>
      <c r="N34" s="22"/>
      <c r="O34" s="22"/>
      <c r="P34" s="22"/>
    </row>
    <row r="35" spans="1:16" ht="39" customHeight="1">
      <c r="A35" s="22"/>
      <c r="B35" s="35"/>
      <c r="C35" s="1175" t="s">
        <v>527</v>
      </c>
      <c r="D35" s="1176"/>
      <c r="E35" s="1177"/>
      <c r="F35" s="36">
        <v>8.1999999999999993</v>
      </c>
      <c r="G35" s="37">
        <v>7.31</v>
      </c>
      <c r="H35" s="37">
        <v>6.58</v>
      </c>
      <c r="I35" s="37">
        <v>5.74</v>
      </c>
      <c r="J35" s="38">
        <v>5.75</v>
      </c>
      <c r="K35" s="22"/>
      <c r="L35" s="22"/>
      <c r="M35" s="22"/>
      <c r="N35" s="22"/>
      <c r="O35" s="22"/>
      <c r="P35" s="22"/>
    </row>
    <row r="36" spans="1:16" ht="39" customHeight="1">
      <c r="A36" s="22"/>
      <c r="B36" s="35"/>
      <c r="C36" s="1175" t="s">
        <v>528</v>
      </c>
      <c r="D36" s="1176"/>
      <c r="E36" s="1177"/>
      <c r="F36" s="36">
        <v>2.0299999999999998</v>
      </c>
      <c r="G36" s="37">
        <v>2.42</v>
      </c>
      <c r="H36" s="37">
        <v>2.56</v>
      </c>
      <c r="I36" s="37">
        <v>0.8</v>
      </c>
      <c r="J36" s="38">
        <v>3.18</v>
      </c>
      <c r="K36" s="22"/>
      <c r="L36" s="22"/>
      <c r="M36" s="22"/>
      <c r="N36" s="22"/>
      <c r="O36" s="22"/>
      <c r="P36" s="22"/>
    </row>
    <row r="37" spans="1:16" ht="39" customHeight="1">
      <c r="A37" s="22"/>
      <c r="B37" s="35"/>
      <c r="C37" s="1175" t="s">
        <v>529</v>
      </c>
      <c r="D37" s="1176"/>
      <c r="E37" s="1177"/>
      <c r="F37" s="36">
        <v>0.06</v>
      </c>
      <c r="G37" s="37">
        <v>0.6</v>
      </c>
      <c r="H37" s="37">
        <v>0.78</v>
      </c>
      <c r="I37" s="37">
        <v>1.27</v>
      </c>
      <c r="J37" s="38">
        <v>1.42</v>
      </c>
      <c r="K37" s="22"/>
      <c r="L37" s="22"/>
      <c r="M37" s="22"/>
      <c r="N37" s="22"/>
      <c r="O37" s="22"/>
      <c r="P37" s="22"/>
    </row>
    <row r="38" spans="1:16" ht="39" customHeight="1">
      <c r="A38" s="22"/>
      <c r="B38" s="35"/>
      <c r="C38" s="1175" t="s">
        <v>530</v>
      </c>
      <c r="D38" s="1176"/>
      <c r="E38" s="1177"/>
      <c r="F38" s="36">
        <v>0.08</v>
      </c>
      <c r="G38" s="37">
        <v>0.26</v>
      </c>
      <c r="H38" s="37">
        <v>1.48</v>
      </c>
      <c r="I38" s="37">
        <v>0.72</v>
      </c>
      <c r="J38" s="38">
        <v>7.0000000000000007E-2</v>
      </c>
      <c r="K38" s="22"/>
      <c r="L38" s="22"/>
      <c r="M38" s="22"/>
      <c r="N38" s="22"/>
      <c r="O38" s="22"/>
      <c r="P38" s="22"/>
    </row>
    <row r="39" spans="1:16" ht="39" customHeight="1">
      <c r="A39" s="22"/>
      <c r="B39" s="35"/>
      <c r="C39" s="1175" t="s">
        <v>531</v>
      </c>
      <c r="D39" s="1176"/>
      <c r="E39" s="1177"/>
      <c r="F39" s="36">
        <v>0</v>
      </c>
      <c r="G39" s="37">
        <v>0</v>
      </c>
      <c r="H39" s="37">
        <v>0</v>
      </c>
      <c r="I39" s="37">
        <v>0</v>
      </c>
      <c r="J39" s="38">
        <v>0</v>
      </c>
      <c r="K39" s="22"/>
      <c r="L39" s="22"/>
      <c r="M39" s="22"/>
      <c r="N39" s="22"/>
      <c r="O39" s="22"/>
      <c r="P39" s="22"/>
    </row>
    <row r="40" spans="1:16" ht="39" customHeight="1">
      <c r="A40" s="22"/>
      <c r="B40" s="35"/>
      <c r="C40" s="1175" t="s">
        <v>532</v>
      </c>
      <c r="D40" s="1176"/>
      <c r="E40" s="1177"/>
      <c r="F40" s="36">
        <v>0</v>
      </c>
      <c r="G40" s="37">
        <v>0</v>
      </c>
      <c r="H40" s="37">
        <v>0</v>
      </c>
      <c r="I40" s="37">
        <v>0</v>
      </c>
      <c r="J40" s="38">
        <v>0</v>
      </c>
      <c r="K40" s="22"/>
      <c r="L40" s="22"/>
      <c r="M40" s="22"/>
      <c r="N40" s="22"/>
      <c r="O40" s="22"/>
      <c r="P40" s="22"/>
    </row>
    <row r="41" spans="1:16" ht="39" customHeight="1">
      <c r="A41" s="22"/>
      <c r="B41" s="35"/>
      <c r="C41" s="1175" t="s">
        <v>533</v>
      </c>
      <c r="D41" s="1176"/>
      <c r="E41" s="1177"/>
      <c r="F41" s="36">
        <v>0</v>
      </c>
      <c r="G41" s="37">
        <v>0</v>
      </c>
      <c r="H41" s="37">
        <v>0</v>
      </c>
      <c r="I41" s="37">
        <v>0</v>
      </c>
      <c r="J41" s="38">
        <v>0</v>
      </c>
      <c r="K41" s="22"/>
      <c r="L41" s="22"/>
      <c r="M41" s="22"/>
      <c r="N41" s="22"/>
      <c r="O41" s="22"/>
      <c r="P41" s="22"/>
    </row>
    <row r="42" spans="1:16" ht="39" customHeight="1">
      <c r="A42" s="22"/>
      <c r="B42" s="39"/>
      <c r="C42" s="1175" t="s">
        <v>534</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535</v>
      </c>
      <c r="D43" s="1179"/>
      <c r="E43" s="1180"/>
      <c r="F43" s="41">
        <v>0</v>
      </c>
      <c r="G43" s="42">
        <v>0</v>
      </c>
      <c r="H43" s="42">
        <v>0.05</v>
      </c>
      <c r="I43" s="42">
        <v>0.02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11</v>
      </c>
      <c r="C45" s="1192"/>
      <c r="D45" s="58"/>
      <c r="E45" s="1197" t="s">
        <v>12</v>
      </c>
      <c r="F45" s="1197"/>
      <c r="G45" s="1197"/>
      <c r="H45" s="1197"/>
      <c r="I45" s="1197"/>
      <c r="J45" s="1198"/>
      <c r="K45" s="59">
        <v>2091</v>
      </c>
      <c r="L45" s="60">
        <v>2038</v>
      </c>
      <c r="M45" s="60">
        <v>2015</v>
      </c>
      <c r="N45" s="60">
        <v>1989</v>
      </c>
      <c r="O45" s="61">
        <v>1978</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885</v>
      </c>
      <c r="L48" s="64">
        <v>928</v>
      </c>
      <c r="M48" s="64">
        <v>877</v>
      </c>
      <c r="N48" s="64">
        <v>864</v>
      </c>
      <c r="O48" s="65">
        <v>918</v>
      </c>
      <c r="P48" s="48"/>
      <c r="Q48" s="48"/>
      <c r="R48" s="48"/>
      <c r="S48" s="48"/>
      <c r="T48" s="48"/>
      <c r="U48" s="48"/>
    </row>
    <row r="49" spans="1:21" ht="30.75" customHeight="1">
      <c r="A49" s="48"/>
      <c r="B49" s="1193"/>
      <c r="C49" s="1194"/>
      <c r="D49" s="62"/>
      <c r="E49" s="1185" t="s">
        <v>16</v>
      </c>
      <c r="F49" s="1185"/>
      <c r="G49" s="1185"/>
      <c r="H49" s="1185"/>
      <c r="I49" s="1185"/>
      <c r="J49" s="1186"/>
      <c r="K49" s="63">
        <v>44</v>
      </c>
      <c r="L49" s="64">
        <v>42</v>
      </c>
      <c r="M49" s="64">
        <v>39</v>
      </c>
      <c r="N49" s="64">
        <v>21</v>
      </c>
      <c r="O49" s="65">
        <v>23</v>
      </c>
      <c r="P49" s="48"/>
      <c r="Q49" s="48"/>
      <c r="R49" s="48"/>
      <c r="S49" s="48"/>
      <c r="T49" s="48"/>
      <c r="U49" s="48"/>
    </row>
    <row r="50" spans="1:21" ht="30.75" customHeight="1">
      <c r="A50" s="48"/>
      <c r="B50" s="1193"/>
      <c r="C50" s="1194"/>
      <c r="D50" s="62"/>
      <c r="E50" s="1185" t="s">
        <v>17</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2002</v>
      </c>
      <c r="L52" s="64">
        <v>2011</v>
      </c>
      <c r="M52" s="64">
        <v>2035</v>
      </c>
      <c r="N52" s="64">
        <v>2102</v>
      </c>
      <c r="O52" s="65">
        <v>2026</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1018</v>
      </c>
      <c r="L53" s="69">
        <v>997</v>
      </c>
      <c r="M53" s="69">
        <v>896</v>
      </c>
      <c r="N53" s="69">
        <v>772</v>
      </c>
      <c r="O53" s="70">
        <v>893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99" t="s">
        <v>24</v>
      </c>
      <c r="C41" s="1200"/>
      <c r="D41" s="81"/>
      <c r="E41" s="1205" t="s">
        <v>25</v>
      </c>
      <c r="F41" s="1205"/>
      <c r="G41" s="1205"/>
      <c r="H41" s="1206"/>
      <c r="I41" s="82">
        <v>16625</v>
      </c>
      <c r="J41" s="83">
        <v>15985</v>
      </c>
      <c r="K41" s="83">
        <v>15467</v>
      </c>
      <c r="L41" s="83">
        <v>15762</v>
      </c>
      <c r="M41" s="84">
        <v>15606</v>
      </c>
    </row>
    <row r="42" spans="2:13" ht="27.75" customHeight="1">
      <c r="B42" s="1201"/>
      <c r="C42" s="1202"/>
      <c r="D42" s="85"/>
      <c r="E42" s="1207" t="s">
        <v>26</v>
      </c>
      <c r="F42" s="1207"/>
      <c r="G42" s="1207"/>
      <c r="H42" s="1208"/>
      <c r="I42" s="86" t="s">
        <v>478</v>
      </c>
      <c r="J42" s="87" t="s">
        <v>478</v>
      </c>
      <c r="K42" s="87" t="s">
        <v>478</v>
      </c>
      <c r="L42" s="87" t="s">
        <v>478</v>
      </c>
      <c r="M42" s="88" t="s">
        <v>478</v>
      </c>
    </row>
    <row r="43" spans="2:13" ht="27.75" customHeight="1">
      <c r="B43" s="1201"/>
      <c r="C43" s="1202"/>
      <c r="D43" s="85"/>
      <c r="E43" s="1207" t="s">
        <v>27</v>
      </c>
      <c r="F43" s="1207"/>
      <c r="G43" s="1207"/>
      <c r="H43" s="1208"/>
      <c r="I43" s="86">
        <v>10713</v>
      </c>
      <c r="J43" s="87">
        <v>10187</v>
      </c>
      <c r="K43" s="87">
        <v>9830</v>
      </c>
      <c r="L43" s="87">
        <v>9383</v>
      </c>
      <c r="M43" s="88">
        <v>9093</v>
      </c>
    </row>
    <row r="44" spans="2:13" ht="27.75" customHeight="1">
      <c r="B44" s="1201"/>
      <c r="C44" s="1202"/>
      <c r="D44" s="85"/>
      <c r="E44" s="1207" t="s">
        <v>28</v>
      </c>
      <c r="F44" s="1207"/>
      <c r="G44" s="1207"/>
      <c r="H44" s="1208"/>
      <c r="I44" s="86">
        <v>94</v>
      </c>
      <c r="J44" s="87">
        <v>101</v>
      </c>
      <c r="K44" s="87">
        <v>227</v>
      </c>
      <c r="L44" s="87">
        <v>225</v>
      </c>
      <c r="M44" s="88">
        <v>209</v>
      </c>
    </row>
    <row r="45" spans="2:13" ht="27.75" customHeight="1">
      <c r="B45" s="1201"/>
      <c r="C45" s="1202"/>
      <c r="D45" s="85"/>
      <c r="E45" s="1207" t="s">
        <v>29</v>
      </c>
      <c r="F45" s="1207"/>
      <c r="G45" s="1207"/>
      <c r="H45" s="1208"/>
      <c r="I45" s="86">
        <v>3926</v>
      </c>
      <c r="J45" s="87">
        <v>3216</v>
      </c>
      <c r="K45" s="87">
        <v>3191</v>
      </c>
      <c r="L45" s="87">
        <v>2930</v>
      </c>
      <c r="M45" s="88">
        <v>2877</v>
      </c>
    </row>
    <row r="46" spans="2:13" ht="27.75" customHeight="1">
      <c r="B46" s="1201"/>
      <c r="C46" s="1202"/>
      <c r="D46" s="85"/>
      <c r="E46" s="1207" t="s">
        <v>30</v>
      </c>
      <c r="F46" s="1207"/>
      <c r="G46" s="1207"/>
      <c r="H46" s="1208"/>
      <c r="I46" s="86">
        <v>1479</v>
      </c>
      <c r="J46" s="87">
        <v>1419</v>
      </c>
      <c r="K46" s="87">
        <v>1483</v>
      </c>
      <c r="L46" s="87">
        <v>1410</v>
      </c>
      <c r="M46" s="88">
        <v>1382</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7538</v>
      </c>
      <c r="J49" s="87">
        <v>7534</v>
      </c>
      <c r="K49" s="87">
        <v>7089</v>
      </c>
      <c r="L49" s="87">
        <v>5837</v>
      </c>
      <c r="M49" s="88">
        <v>5970</v>
      </c>
    </row>
    <row r="50" spans="2:13" ht="27.75" customHeight="1">
      <c r="B50" s="1201"/>
      <c r="C50" s="1202"/>
      <c r="D50" s="85"/>
      <c r="E50" s="1207" t="s">
        <v>35</v>
      </c>
      <c r="F50" s="1207"/>
      <c r="G50" s="1207"/>
      <c r="H50" s="1208"/>
      <c r="I50" s="86">
        <v>4655</v>
      </c>
      <c r="J50" s="87">
        <v>4298</v>
      </c>
      <c r="K50" s="87">
        <v>4069</v>
      </c>
      <c r="L50" s="87">
        <v>3700</v>
      </c>
      <c r="M50" s="88">
        <v>3365</v>
      </c>
    </row>
    <row r="51" spans="2:13" ht="27.75" customHeight="1">
      <c r="B51" s="1203"/>
      <c r="C51" s="1204"/>
      <c r="D51" s="85"/>
      <c r="E51" s="1207" t="s">
        <v>36</v>
      </c>
      <c r="F51" s="1207"/>
      <c r="G51" s="1207"/>
      <c r="H51" s="1208"/>
      <c r="I51" s="86">
        <v>16906</v>
      </c>
      <c r="J51" s="87">
        <v>16830</v>
      </c>
      <c r="K51" s="87">
        <v>16547</v>
      </c>
      <c r="L51" s="87">
        <v>16116</v>
      </c>
      <c r="M51" s="88">
        <v>15695</v>
      </c>
    </row>
    <row r="52" spans="2:13" ht="27.75" customHeight="1" thickBot="1">
      <c r="B52" s="1211" t="s">
        <v>37</v>
      </c>
      <c r="C52" s="1212"/>
      <c r="D52" s="90"/>
      <c r="E52" s="1213" t="s">
        <v>38</v>
      </c>
      <c r="F52" s="1213"/>
      <c r="G52" s="1213"/>
      <c r="H52" s="1214"/>
      <c r="I52" s="91">
        <v>3737</v>
      </c>
      <c r="J52" s="92">
        <v>2247</v>
      </c>
      <c r="K52" s="92">
        <v>2493</v>
      </c>
      <c r="L52" s="92">
        <v>4058</v>
      </c>
      <c r="M52" s="93">
        <v>4138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4"/>
      <c r="H50" s="1225"/>
      <c r="I50" s="1225"/>
      <c r="J50" s="1226"/>
      <c r="K50" s="354" t="s">
        <v>517</v>
      </c>
      <c r="L50" s="354" t="s">
        <v>518</v>
      </c>
      <c r="M50" s="354" t="s">
        <v>519</v>
      </c>
      <c r="N50" s="354" t="s">
        <v>520</v>
      </c>
      <c r="O50" s="354" t="s">
        <v>521</v>
      </c>
    </row>
    <row r="51" spans="1:17">
      <c r="B51" s="248"/>
      <c r="C51" s="244"/>
      <c r="D51" s="244"/>
      <c r="E51" s="244"/>
      <c r="F51" s="244"/>
      <c r="G51" s="1227" t="s">
        <v>556</v>
      </c>
      <c r="H51" s="1228"/>
      <c r="I51" s="1233" t="s">
        <v>557</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558</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559</v>
      </c>
      <c r="H55" s="1241"/>
      <c r="I55" s="1237" t="s">
        <v>557</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558</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517</v>
      </c>
      <c r="L72" s="354" t="s">
        <v>518</v>
      </c>
      <c r="M72" s="354" t="s">
        <v>519</v>
      </c>
      <c r="N72" s="354" t="s">
        <v>520</v>
      </c>
      <c r="O72" s="354" t="s">
        <v>521</v>
      </c>
    </row>
    <row r="73" spans="2:30">
      <c r="B73" s="248"/>
      <c r="C73" s="244"/>
      <c r="D73" s="244"/>
      <c r="E73" s="244"/>
      <c r="F73" s="244"/>
      <c r="G73" s="1227" t="s">
        <v>556</v>
      </c>
      <c r="H73" s="1228"/>
      <c r="I73" s="1233" t="s">
        <v>557</v>
      </c>
      <c r="J73" s="1233"/>
      <c r="K73" s="1248">
        <v>41.8</v>
      </c>
      <c r="L73" s="1248">
        <v>24.7</v>
      </c>
      <c r="M73" s="1236">
        <v>27.5</v>
      </c>
      <c r="N73" s="1236">
        <v>45.6</v>
      </c>
      <c r="O73" s="1236">
        <v>44.6</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12</v>
      </c>
      <c r="L75" s="1249">
        <v>11.1</v>
      </c>
      <c r="M75" s="1249">
        <v>10.7</v>
      </c>
      <c r="N75" s="1249">
        <v>9.8000000000000007</v>
      </c>
      <c r="O75" s="1249">
        <v>9.4</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559</v>
      </c>
      <c r="H77" s="1241"/>
      <c r="I77" s="1237" t="s">
        <v>557</v>
      </c>
      <c r="J77" s="1237"/>
      <c r="K77" s="1248">
        <v>69.599999999999994</v>
      </c>
      <c r="L77" s="1248">
        <v>57.6</v>
      </c>
      <c r="M77" s="1236">
        <v>48.3</v>
      </c>
      <c r="N77" s="1236">
        <v>44.4</v>
      </c>
      <c r="O77" s="1236">
        <v>56.8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562</v>
      </c>
      <c r="J79" s="1246"/>
      <c r="K79" s="1251">
        <v>12.2</v>
      </c>
      <c r="L79" s="1251">
        <v>11.3</v>
      </c>
      <c r="M79" s="1251">
        <v>10.4</v>
      </c>
      <c r="N79" s="1251">
        <v>9.4</v>
      </c>
      <c r="O79" s="1251">
        <v>10.199999999999999</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46800</v>
      </c>
      <c r="E3" s="116"/>
      <c r="F3" s="117">
        <v>48103</v>
      </c>
      <c r="G3" s="118"/>
      <c r="H3" s="119"/>
    </row>
    <row r="4" spans="1:8">
      <c r="A4" s="120"/>
      <c r="B4" s="121"/>
      <c r="C4" s="122"/>
      <c r="D4" s="123">
        <v>21982</v>
      </c>
      <c r="E4" s="124"/>
      <c r="F4" s="125">
        <v>22640</v>
      </c>
      <c r="G4" s="126"/>
      <c r="H4" s="127"/>
    </row>
    <row r="5" spans="1:8">
      <c r="A5" s="108" t="s">
        <v>511</v>
      </c>
      <c r="B5" s="113"/>
      <c r="C5" s="114"/>
      <c r="D5" s="115">
        <v>49357</v>
      </c>
      <c r="E5" s="116"/>
      <c r="F5" s="117">
        <v>45761</v>
      </c>
      <c r="G5" s="118"/>
      <c r="H5" s="119"/>
    </row>
    <row r="6" spans="1:8">
      <c r="A6" s="120"/>
      <c r="B6" s="121"/>
      <c r="C6" s="122"/>
      <c r="D6" s="123">
        <v>28216</v>
      </c>
      <c r="E6" s="124"/>
      <c r="F6" s="125">
        <v>24777</v>
      </c>
      <c r="G6" s="126"/>
      <c r="H6" s="127"/>
    </row>
    <row r="7" spans="1:8">
      <c r="A7" s="108" t="s">
        <v>512</v>
      </c>
      <c r="B7" s="113"/>
      <c r="C7" s="114"/>
      <c r="D7" s="115">
        <v>55520</v>
      </c>
      <c r="E7" s="116"/>
      <c r="F7" s="117">
        <v>56255</v>
      </c>
      <c r="G7" s="118"/>
      <c r="H7" s="119"/>
    </row>
    <row r="8" spans="1:8">
      <c r="A8" s="120"/>
      <c r="B8" s="121"/>
      <c r="C8" s="122"/>
      <c r="D8" s="123">
        <v>39348</v>
      </c>
      <c r="E8" s="124"/>
      <c r="F8" s="125">
        <v>26957</v>
      </c>
      <c r="G8" s="126"/>
      <c r="H8" s="127"/>
    </row>
    <row r="9" spans="1:8">
      <c r="A9" s="108" t="s">
        <v>513</v>
      </c>
      <c r="B9" s="113"/>
      <c r="C9" s="114"/>
      <c r="D9" s="115">
        <v>93443</v>
      </c>
      <c r="E9" s="116"/>
      <c r="F9" s="117">
        <v>57944</v>
      </c>
      <c r="G9" s="118"/>
      <c r="H9" s="119"/>
    </row>
    <row r="10" spans="1:8">
      <c r="A10" s="120"/>
      <c r="B10" s="121"/>
      <c r="C10" s="122"/>
      <c r="D10" s="123">
        <v>51369</v>
      </c>
      <c r="E10" s="124"/>
      <c r="F10" s="125">
        <v>29326</v>
      </c>
      <c r="G10" s="126"/>
      <c r="H10" s="127"/>
    </row>
    <row r="11" spans="1:8">
      <c r="A11" s="108" t="s">
        <v>514</v>
      </c>
      <c r="B11" s="113"/>
      <c r="C11" s="114"/>
      <c r="D11" s="115">
        <v>59608</v>
      </c>
      <c r="E11" s="116"/>
      <c r="F11" s="117">
        <v>81768</v>
      </c>
      <c r="G11" s="118"/>
      <c r="H11" s="119"/>
    </row>
    <row r="12" spans="1:8">
      <c r="A12" s="120"/>
      <c r="B12" s="121"/>
      <c r="C12" s="128"/>
      <c r="D12" s="123">
        <v>38794</v>
      </c>
      <c r="E12" s="124"/>
      <c r="F12" s="125">
        <v>37917</v>
      </c>
      <c r="G12" s="126"/>
      <c r="H12" s="127"/>
    </row>
    <row r="13" spans="1:8">
      <c r="A13" s="108"/>
      <c r="B13" s="113"/>
      <c r="C13" s="129"/>
      <c r="D13" s="130">
        <v>60946</v>
      </c>
      <c r="E13" s="131"/>
      <c r="F13" s="132">
        <v>57966</v>
      </c>
      <c r="G13" s="133"/>
      <c r="H13" s="119"/>
    </row>
    <row r="14" spans="1:8">
      <c r="A14" s="120"/>
      <c r="B14" s="121"/>
      <c r="C14" s="122"/>
      <c r="D14" s="123">
        <v>35942</v>
      </c>
      <c r="E14" s="124"/>
      <c r="F14" s="125">
        <v>28323</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8.1999999999999993</v>
      </c>
      <c r="C19" s="134">
        <f>ROUND(VALUE(SUBSTITUTE(実質収支比率等に係る経年分析!G$48,"▲","-")),2)</f>
        <v>7.31</v>
      </c>
      <c r="D19" s="134">
        <f>ROUND(VALUE(SUBSTITUTE(実質収支比率等に係る経年分析!H$48,"▲","-")),2)</f>
        <v>6.58</v>
      </c>
      <c r="E19" s="134">
        <f>ROUND(VALUE(SUBSTITUTE(実質収支比率等に係る経年分析!I$48,"▲","-")),2)</f>
        <v>5.74</v>
      </c>
      <c r="F19" s="134">
        <f>ROUND(VALUE(SUBSTITUTE(実質収支比率等に係る経年分析!J$48,"▲","-")),2)</f>
        <v>5.76</v>
      </c>
    </row>
    <row r="20" spans="1:11">
      <c r="A20" s="134" t="s">
        <v>43</v>
      </c>
      <c r="B20" s="134">
        <f>ROUND(VALUE(SUBSTITUTE(実質収支比率等に係る経年分析!F$47,"▲","-")),2)</f>
        <v>37.72</v>
      </c>
      <c r="C20" s="134">
        <f>ROUND(VALUE(SUBSTITUTE(実質収支比率等に係る経年分析!G$47,"▲","-")),2)</f>
        <v>38.159999999999997</v>
      </c>
      <c r="D20" s="134">
        <f>ROUND(VALUE(SUBSTITUTE(実質収支比率等に係る経年分析!H$47,"▲","-")),2)</f>
        <v>38.35</v>
      </c>
      <c r="E20" s="134">
        <f>ROUND(VALUE(SUBSTITUTE(実質収支比率等に係る経年分析!I$47,"▲","-")),2)</f>
        <v>31.55</v>
      </c>
      <c r="F20" s="134">
        <f>ROUND(VALUE(SUBSTITUTE(実質収支比率等に係る経年分析!J$47,"▲","-")),2)</f>
        <v>31.27</v>
      </c>
    </row>
    <row r="21" spans="1:11">
      <c r="A21" s="134" t="s">
        <v>44</v>
      </c>
      <c r="B21" s="134">
        <f>IF(ISNUMBER(VALUE(SUBSTITUTE(実質収支比率等に係る経年分析!F$49,"▲","-"))),ROUND(VALUE(SUBSTITUTE(実質収支比率等に係る経年分析!F$49,"▲","-")),2),NA())</f>
        <v>2.6</v>
      </c>
      <c r="C21" s="134">
        <f>IF(ISNUMBER(VALUE(SUBSTITUTE(実質収支比率等に係る経年分析!G$49,"▲","-"))),ROUND(VALUE(SUBSTITUTE(実質収支比率等に係る経年分析!G$49,"▲","-")),2),NA())</f>
        <v>-3.83</v>
      </c>
      <c r="D21" s="134">
        <f>IF(ISNUMBER(VALUE(SUBSTITUTE(実質収支比率等に係る経年分析!H$49,"▲","-"))),ROUND(VALUE(SUBSTITUTE(実質収支比率等に係る経年分析!H$49,"▲","-")),2),NA())</f>
        <v>-4.51</v>
      </c>
      <c r="E21" s="134">
        <f>IF(ISNUMBER(VALUE(SUBSTITUTE(実質収支比率等に係る経年分析!I$49,"▲","-"))),ROUND(VALUE(SUBSTITUTE(実質収支比率等に係る経年分析!I$49,"▲","-")),2),NA())</f>
        <v>-11.28</v>
      </c>
      <c r="F21" s="134">
        <f>IF(ISNUMBER(VALUE(SUBSTITUTE(実質収支比率等に係る経年分析!J$49,"▲","-"))),ROUND(VALUE(SUBSTITUTE(実質収支比率等に係る経年分析!J$49,"▲","-")),2),NA())</f>
        <v>-2.11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介護予防支援事業特別会計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看護専門学校特別会計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2.0299999999999998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8.1999999999999993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5.75</v>
      </c>
    </row>
    <row r="36" spans="1:16">
      <c r="A36" s="135" t="str">
        <f>IF(連結実質赤字比率に係る赤字・黒字の構成分析!C$34="",NA(),連結実質赤字比率に係る赤字・黒字の構成分析!C$34)</f>
        <v>市立病院事業会計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25.04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27.32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29.33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23.57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27.87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2002</v>
      </c>
      <c r="E42" s="136"/>
      <c r="F42" s="136"/>
      <c r="G42" s="136">
        <f>'実質公債費比率（分子）の構造'!L$52</f>
        <v>2011</v>
      </c>
      <c r="H42" s="136"/>
      <c r="I42" s="136"/>
      <c r="J42" s="136">
        <f>'実質公債費比率（分子）の構造'!M$52</f>
        <v>2035</v>
      </c>
      <c r="K42" s="136"/>
      <c r="L42" s="136"/>
      <c r="M42" s="136">
        <f>'実質公債費比率（分子）の構造'!N$52</f>
        <v>2102</v>
      </c>
      <c r="N42" s="136"/>
      <c r="O42" s="136"/>
      <c r="P42" s="136">
        <f>'実質公債費比率（分子）の構造'!O$52</f>
        <v>2026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44</v>
      </c>
      <c r="C45" s="136"/>
      <c r="D45" s="136"/>
      <c r="E45" s="136">
        <f>'実質公債費比率（分子）の構造'!L$49</f>
        <v>42</v>
      </c>
      <c r="F45" s="136"/>
      <c r="G45" s="136"/>
      <c r="H45" s="136">
        <f>'実質公債費比率（分子）の構造'!M$49</f>
        <v>39</v>
      </c>
      <c r="I45" s="136"/>
      <c r="J45" s="136"/>
      <c r="K45" s="136">
        <f>'実質公債費比率（分子）の構造'!N$49</f>
        <v>21</v>
      </c>
      <c r="L45" s="136"/>
      <c r="M45" s="136"/>
      <c r="N45" s="136">
        <f>'実質公債費比率（分子）の構造'!O$49</f>
        <v>23</v>
      </c>
      <c r="O45" s="136"/>
      <c r="P45" s="136"/>
    </row>
    <row r="46" spans="1:16">
      <c r="A46" s="136" t="s">
        <v>55</v>
      </c>
      <c r="B46" s="136">
        <f>'実質公債費比率（分子）の構造'!K$48</f>
        <v>885</v>
      </c>
      <c r="C46" s="136"/>
      <c r="D46" s="136"/>
      <c r="E46" s="136">
        <f>'実質公債費比率（分子）の構造'!L$48</f>
        <v>928</v>
      </c>
      <c r="F46" s="136"/>
      <c r="G46" s="136"/>
      <c r="H46" s="136">
        <f>'実質公債費比率（分子）の構造'!M$48</f>
        <v>877</v>
      </c>
      <c r="I46" s="136"/>
      <c r="J46" s="136"/>
      <c r="K46" s="136">
        <f>'実質公債費比率（分子）の構造'!N$48</f>
        <v>864</v>
      </c>
      <c r="L46" s="136"/>
      <c r="M46" s="136"/>
      <c r="N46" s="136">
        <f>'実質公債費比率（分子）の構造'!O$48</f>
        <v>918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2091</v>
      </c>
      <c r="C49" s="136"/>
      <c r="D49" s="136"/>
      <c r="E49" s="136">
        <f>'実質公債費比率（分子）の構造'!L$45</f>
        <v>2038</v>
      </c>
      <c r="F49" s="136"/>
      <c r="G49" s="136"/>
      <c r="H49" s="136">
        <f>'実質公債費比率（分子）の構造'!M$45</f>
        <v>2015</v>
      </c>
      <c r="I49" s="136"/>
      <c r="J49" s="136"/>
      <c r="K49" s="136">
        <f>'実質公債費比率（分子）の構造'!N$45</f>
        <v>1989</v>
      </c>
      <c r="L49" s="136"/>
      <c r="M49" s="136"/>
      <c r="N49" s="136">
        <f>'実質公債費比率（分子）の構造'!O$45</f>
        <v>1978</v>
      </c>
      <c r="O49" s="136"/>
      <c r="P49" s="136"/>
    </row>
    <row r="50" spans="1:16">
      <c r="A50" s="136" t="s">
        <v>59</v>
      </c>
      <c r="B50" s="136" t="e">
        <f>NA()</f>
        <v>#N/A</v>
      </c>
      <c r="C50" s="136">
        <f>IF(ISNUMBER('実質公債費比率（分子）の構造'!K$53),'実質公債費比率（分子）の構造'!K$53,NA())</f>
        <v>1018</v>
      </c>
      <c r="D50" s="136" t="e">
        <f>NA()</f>
        <v>#N/A</v>
      </c>
      <c r="E50" s="136" t="e">
        <f>NA()</f>
        <v>#N/A</v>
      </c>
      <c r="F50" s="136">
        <f>IF(ISNUMBER('実質公債費比率（分子）の構造'!L$53),'実質公債費比率（分子）の構造'!L$53,NA())</f>
        <v>997</v>
      </c>
      <c r="G50" s="136" t="e">
        <f>NA()</f>
        <v>#N/A</v>
      </c>
      <c r="H50" s="136" t="e">
        <f>NA()</f>
        <v>#N/A</v>
      </c>
      <c r="I50" s="136">
        <f>IF(ISNUMBER('実質公債費比率（分子）の構造'!M$53),'実質公債費比率（分子）の構造'!M$53,NA())</f>
        <v>896</v>
      </c>
      <c r="J50" s="136" t="e">
        <f>NA()</f>
        <v>#N/A</v>
      </c>
      <c r="K50" s="136" t="e">
        <f>NA()</f>
        <v>#N/A</v>
      </c>
      <c r="L50" s="136">
        <f>IF(ISNUMBER('実質公債費比率（分子）の構造'!N$53),'実質公債費比率（分子）の構造'!N$53,NA())</f>
        <v>772</v>
      </c>
      <c r="M50" s="136" t="e">
        <f>NA()</f>
        <v>#N/A</v>
      </c>
      <c r="N50" s="136" t="e">
        <f>NA()</f>
        <v>#N/A</v>
      </c>
      <c r="O50" s="136">
        <f>IF(ISNUMBER('実質公債費比率（分子）の構造'!O$53),'実質公債費比率（分子）の構造'!O$53,NA())</f>
        <v>893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16906</v>
      </c>
      <c r="E56" s="135"/>
      <c r="F56" s="135"/>
      <c r="G56" s="135">
        <f>'将来負担比率（分子）の構造'!J$51</f>
        <v>16830</v>
      </c>
      <c r="H56" s="135"/>
      <c r="I56" s="135"/>
      <c r="J56" s="135">
        <f>'将来負担比率（分子）の構造'!K$51</f>
        <v>16547</v>
      </c>
      <c r="K56" s="135"/>
      <c r="L56" s="135"/>
      <c r="M56" s="135">
        <f>'将来負担比率（分子）の構造'!L$51</f>
        <v>16116</v>
      </c>
      <c r="N56" s="135"/>
      <c r="O56" s="135"/>
      <c r="P56" s="135">
        <f>'将来負担比率（分子）の構造'!M$51</f>
        <v>15695</v>
      </c>
    </row>
    <row r="57" spans="1:16">
      <c r="A57" s="135" t="s">
        <v>35</v>
      </c>
      <c r="B57" s="135"/>
      <c r="C57" s="135"/>
      <c r="D57" s="135">
        <f>'将来負担比率（分子）の構造'!I$50</f>
        <v>4655</v>
      </c>
      <c r="E57" s="135"/>
      <c r="F57" s="135"/>
      <c r="G57" s="135">
        <f>'将来負担比率（分子）の構造'!J$50</f>
        <v>4298</v>
      </c>
      <c r="H57" s="135"/>
      <c r="I57" s="135"/>
      <c r="J57" s="135">
        <f>'将来負担比率（分子）の構造'!K$50</f>
        <v>4069</v>
      </c>
      <c r="K57" s="135"/>
      <c r="L57" s="135"/>
      <c r="M57" s="135">
        <f>'将来負担比率（分子）の構造'!L$50</f>
        <v>3700</v>
      </c>
      <c r="N57" s="135"/>
      <c r="O57" s="135"/>
      <c r="P57" s="135">
        <f>'将来負担比率（分子）の構造'!M$50</f>
        <v>3365</v>
      </c>
    </row>
    <row r="58" spans="1:16">
      <c r="A58" s="135" t="s">
        <v>34</v>
      </c>
      <c r="B58" s="135"/>
      <c r="C58" s="135"/>
      <c r="D58" s="135">
        <f>'将来負担比率（分子）の構造'!I$49</f>
        <v>7538</v>
      </c>
      <c r="E58" s="135"/>
      <c r="F58" s="135"/>
      <c r="G58" s="135">
        <f>'将来負担比率（分子）の構造'!J$49</f>
        <v>7534</v>
      </c>
      <c r="H58" s="135"/>
      <c r="I58" s="135"/>
      <c r="J58" s="135">
        <f>'将来負担比率（分子）の構造'!K$49</f>
        <v>7089</v>
      </c>
      <c r="K58" s="135"/>
      <c r="L58" s="135"/>
      <c r="M58" s="135">
        <f>'将来負担比率（分子）の構造'!L$49</f>
        <v>5837</v>
      </c>
      <c r="N58" s="135"/>
      <c r="O58" s="135"/>
      <c r="P58" s="135">
        <f>'将来負担比率（分子）の構造'!M$49</f>
        <v>5970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1479</v>
      </c>
      <c r="C61" s="135"/>
      <c r="D61" s="135"/>
      <c r="E61" s="135">
        <f>'将来負担比率（分子）の構造'!J$46</f>
        <v>1419</v>
      </c>
      <c r="F61" s="135"/>
      <c r="G61" s="135"/>
      <c r="H61" s="135">
        <f>'将来負担比率（分子）の構造'!K$46</f>
        <v>1483</v>
      </c>
      <c r="I61" s="135"/>
      <c r="J61" s="135"/>
      <c r="K61" s="135">
        <f>'将来負担比率（分子）の構造'!L$46</f>
        <v>1410</v>
      </c>
      <c r="L61" s="135"/>
      <c r="M61" s="135"/>
      <c r="N61" s="135">
        <f>'将来負担比率（分子）の構造'!M$46</f>
        <v>1382</v>
      </c>
      <c r="O61" s="135"/>
      <c r="P61" s="135"/>
    </row>
    <row r="62" spans="1:16">
      <c r="A62" s="135" t="s">
        <v>29</v>
      </c>
      <c r="B62" s="135">
        <f>'将来負担比率（分子）の構造'!I$45</f>
        <v>3926</v>
      </c>
      <c r="C62" s="135"/>
      <c r="D62" s="135"/>
      <c r="E62" s="135">
        <f>'将来負担比率（分子）の構造'!J$45</f>
        <v>3216</v>
      </c>
      <c r="F62" s="135"/>
      <c r="G62" s="135"/>
      <c r="H62" s="135">
        <f>'将来負担比率（分子）の構造'!K$45</f>
        <v>3191</v>
      </c>
      <c r="I62" s="135"/>
      <c r="J62" s="135"/>
      <c r="K62" s="135">
        <f>'将来負担比率（分子）の構造'!L$45</f>
        <v>2930</v>
      </c>
      <c r="L62" s="135"/>
      <c r="M62" s="135"/>
      <c r="N62" s="135">
        <f>'将来負担比率（分子）の構造'!M$45</f>
        <v>2877</v>
      </c>
      <c r="O62" s="135"/>
      <c r="P62" s="135"/>
    </row>
    <row r="63" spans="1:16">
      <c r="A63" s="135" t="s">
        <v>28</v>
      </c>
      <c r="B63" s="135">
        <f>'将来負担比率（分子）の構造'!I$44</f>
        <v>94</v>
      </c>
      <c r="C63" s="135"/>
      <c r="D63" s="135"/>
      <c r="E63" s="135">
        <f>'将来負担比率（分子）の構造'!J$44</f>
        <v>101</v>
      </c>
      <c r="F63" s="135"/>
      <c r="G63" s="135"/>
      <c r="H63" s="135">
        <f>'将来負担比率（分子）の構造'!K$44</f>
        <v>227</v>
      </c>
      <c r="I63" s="135"/>
      <c r="J63" s="135"/>
      <c r="K63" s="135">
        <f>'将来負担比率（分子）の構造'!L$44</f>
        <v>225</v>
      </c>
      <c r="L63" s="135"/>
      <c r="M63" s="135"/>
      <c r="N63" s="135">
        <f>'将来負担比率（分子）の構造'!M$44</f>
        <v>209</v>
      </c>
      <c r="O63" s="135"/>
      <c r="P63" s="135"/>
    </row>
    <row r="64" spans="1:16">
      <c r="A64" s="135" t="s">
        <v>27</v>
      </c>
      <c r="B64" s="135">
        <f>'将来負担比率（分子）の構造'!I$43</f>
        <v>10713</v>
      </c>
      <c r="C64" s="135"/>
      <c r="D64" s="135"/>
      <c r="E64" s="135">
        <f>'将来負担比率（分子）の構造'!J$43</f>
        <v>10187</v>
      </c>
      <c r="F64" s="135"/>
      <c r="G64" s="135"/>
      <c r="H64" s="135">
        <f>'将来負担比率（分子）の構造'!K$43</f>
        <v>9830</v>
      </c>
      <c r="I64" s="135"/>
      <c r="J64" s="135"/>
      <c r="K64" s="135">
        <f>'将来負担比率（分子）の構造'!L$43</f>
        <v>9383</v>
      </c>
      <c r="L64" s="135"/>
      <c r="M64" s="135"/>
      <c r="N64" s="135">
        <f>'将来負担比率（分子）の構造'!M$43</f>
        <v>9093</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16625</v>
      </c>
      <c r="C66" s="135"/>
      <c r="D66" s="135"/>
      <c r="E66" s="135">
        <f>'将来負担比率（分子）の構造'!J$41</f>
        <v>15985</v>
      </c>
      <c r="F66" s="135"/>
      <c r="G66" s="135"/>
      <c r="H66" s="135">
        <f>'将来負担比率（分子）の構造'!K$41</f>
        <v>15467</v>
      </c>
      <c r="I66" s="135"/>
      <c r="J66" s="135"/>
      <c r="K66" s="135">
        <f>'将来負担比率（分子）の構造'!L$41</f>
        <v>15762</v>
      </c>
      <c r="L66" s="135"/>
      <c r="M66" s="135"/>
      <c r="N66" s="135">
        <f>'将来負担比率（分子）の構造'!M$41</f>
        <v>15606</v>
      </c>
      <c r="O66" s="135"/>
      <c r="P66" s="135"/>
    </row>
    <row r="67" spans="1:16">
      <c r="A67" s="135" t="s">
        <v>63</v>
      </c>
      <c r="B67" s="135" t="e">
        <f>NA()</f>
        <v>#N/A</v>
      </c>
      <c r="C67" s="135">
        <f>IF(ISNUMBER('将来負担比率（分子）の構造'!I$52), IF('将来負担比率（分子）の構造'!I$52 &lt; 0, 0, '将来負担比率（分子）の構造'!I$52), NA())</f>
        <v>3737</v>
      </c>
      <c r="D67" s="135" t="e">
        <f>NA()</f>
        <v>#N/A</v>
      </c>
      <c r="E67" s="135" t="e">
        <f>NA()</f>
        <v>#N/A</v>
      </c>
      <c r="F67" s="135">
        <f>IF(ISNUMBER('将来負担比率（分子）の構造'!J$52), IF('将来負担比率（分子）の構造'!J$52 &lt; 0, 0, '将来負担比率（分子）の構造'!J$52), NA())</f>
        <v>2247</v>
      </c>
      <c r="G67" s="135" t="e">
        <f>NA()</f>
        <v>#N/A</v>
      </c>
      <c r="H67" s="135" t="e">
        <f>NA()</f>
        <v>#N/A</v>
      </c>
      <c r="I67" s="135">
        <f>IF(ISNUMBER('将来負担比率（分子）の構造'!K$52), IF('将来負担比率（分子）の構造'!K$52 &lt; 0, 0, '将来負担比率（分子）の構造'!K$52), NA())</f>
        <v>2493</v>
      </c>
      <c r="J67" s="135" t="e">
        <f>NA()</f>
        <v>#N/A</v>
      </c>
      <c r="K67" s="135" t="e">
        <f>NA()</f>
        <v>#N/A</v>
      </c>
      <c r="L67" s="135">
        <f>IF(ISNUMBER('将来負担比率（分子）の構造'!L$52), IF('将来負担比率（分子）の構造'!L$52 &lt; 0, 0, '将来負担比率（分子）の構造'!L$52), NA())</f>
        <v>4058</v>
      </c>
      <c r="M67" s="135" t="e">
        <f>NA()</f>
        <v>#N/A</v>
      </c>
      <c r="N67" s="135" t="e">
        <f>NA()</f>
        <v>#N/A</v>
      </c>
      <c r="O67" s="135">
        <f>IF(ISNUMBER('将来負担比率（分子）の構造'!M$52), IF('将来負担比率（分子）の構造'!M$52 &lt; 0, 0, '将来負担比率（分子）の構造'!M$52), NA())</f>
        <v>4138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6360897</v>
      </c>
      <c r="S5" s="613"/>
      <c r="T5" s="613"/>
      <c r="U5" s="613"/>
      <c r="V5" s="613"/>
      <c r="W5" s="613"/>
      <c r="X5" s="613"/>
      <c r="Y5" s="614"/>
      <c r="Z5" s="615">
        <v>29.4</v>
      </c>
      <c r="AA5" s="615"/>
      <c r="AB5" s="615"/>
      <c r="AC5" s="615"/>
      <c r="AD5" s="616">
        <v>6177008</v>
      </c>
      <c r="AE5" s="616"/>
      <c r="AF5" s="616"/>
      <c r="AG5" s="616"/>
      <c r="AH5" s="616"/>
      <c r="AI5" s="616"/>
      <c r="AJ5" s="616"/>
      <c r="AK5" s="616"/>
      <c r="AL5" s="617">
        <v>57.8</v>
      </c>
      <c r="AM5" s="618"/>
      <c r="AN5" s="618"/>
      <c r="AO5" s="619"/>
      <c r="AP5" s="609" t="s">
        <v>204</v>
      </c>
      <c r="AQ5" s="610"/>
      <c r="AR5" s="610"/>
      <c r="AS5" s="610"/>
      <c r="AT5" s="610"/>
      <c r="AU5" s="610"/>
      <c r="AV5" s="610"/>
      <c r="AW5" s="610"/>
      <c r="AX5" s="610"/>
      <c r="AY5" s="610"/>
      <c r="AZ5" s="610"/>
      <c r="BA5" s="610"/>
      <c r="BB5" s="610"/>
      <c r="BC5" s="610"/>
      <c r="BD5" s="610"/>
      <c r="BE5" s="610"/>
      <c r="BF5" s="611"/>
      <c r="BG5" s="623">
        <v>6139475</v>
      </c>
      <c r="BH5" s="624"/>
      <c r="BI5" s="624"/>
      <c r="BJ5" s="624"/>
      <c r="BK5" s="624"/>
      <c r="BL5" s="624"/>
      <c r="BM5" s="624"/>
      <c r="BN5" s="625"/>
      <c r="BO5" s="626">
        <v>96.5</v>
      </c>
      <c r="BP5" s="626"/>
      <c r="BQ5" s="626"/>
      <c r="BR5" s="626"/>
      <c r="BS5" s="627">
        <v>50101</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124055</v>
      </c>
      <c r="S6" s="624"/>
      <c r="T6" s="624"/>
      <c r="U6" s="624"/>
      <c r="V6" s="624"/>
      <c r="W6" s="624"/>
      <c r="X6" s="624"/>
      <c r="Y6" s="625"/>
      <c r="Z6" s="626">
        <v>0.6</v>
      </c>
      <c r="AA6" s="626"/>
      <c r="AB6" s="626"/>
      <c r="AC6" s="626"/>
      <c r="AD6" s="627">
        <v>124055</v>
      </c>
      <c r="AE6" s="627"/>
      <c r="AF6" s="627"/>
      <c r="AG6" s="627"/>
      <c r="AH6" s="627"/>
      <c r="AI6" s="627"/>
      <c r="AJ6" s="627"/>
      <c r="AK6" s="627"/>
      <c r="AL6" s="628">
        <v>1.2</v>
      </c>
      <c r="AM6" s="629"/>
      <c r="AN6" s="629"/>
      <c r="AO6" s="630"/>
      <c r="AP6" s="620" t="s">
        <v>209</v>
      </c>
      <c r="AQ6" s="621"/>
      <c r="AR6" s="621"/>
      <c r="AS6" s="621"/>
      <c r="AT6" s="621"/>
      <c r="AU6" s="621"/>
      <c r="AV6" s="621"/>
      <c r="AW6" s="621"/>
      <c r="AX6" s="621"/>
      <c r="AY6" s="621"/>
      <c r="AZ6" s="621"/>
      <c r="BA6" s="621"/>
      <c r="BB6" s="621"/>
      <c r="BC6" s="621"/>
      <c r="BD6" s="621"/>
      <c r="BE6" s="621"/>
      <c r="BF6" s="622"/>
      <c r="BG6" s="623">
        <v>6139475</v>
      </c>
      <c r="BH6" s="624"/>
      <c r="BI6" s="624"/>
      <c r="BJ6" s="624"/>
      <c r="BK6" s="624"/>
      <c r="BL6" s="624"/>
      <c r="BM6" s="624"/>
      <c r="BN6" s="625"/>
      <c r="BO6" s="626">
        <v>96.5</v>
      </c>
      <c r="BP6" s="626"/>
      <c r="BQ6" s="626"/>
      <c r="BR6" s="626"/>
      <c r="BS6" s="627">
        <v>50101</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232754</v>
      </c>
      <c r="CS6" s="624"/>
      <c r="CT6" s="624"/>
      <c r="CU6" s="624"/>
      <c r="CV6" s="624"/>
      <c r="CW6" s="624"/>
      <c r="CX6" s="624"/>
      <c r="CY6" s="625"/>
      <c r="CZ6" s="626">
        <v>1.1000000000000001</v>
      </c>
      <c r="DA6" s="626"/>
      <c r="DB6" s="626"/>
      <c r="DC6" s="626"/>
      <c r="DD6" s="632" t="s">
        <v>211</v>
      </c>
      <c r="DE6" s="624"/>
      <c r="DF6" s="624"/>
      <c r="DG6" s="624"/>
      <c r="DH6" s="624"/>
      <c r="DI6" s="624"/>
      <c r="DJ6" s="624"/>
      <c r="DK6" s="624"/>
      <c r="DL6" s="624"/>
      <c r="DM6" s="624"/>
      <c r="DN6" s="624"/>
      <c r="DO6" s="624"/>
      <c r="DP6" s="625"/>
      <c r="DQ6" s="632">
        <v>232754</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10468</v>
      </c>
      <c r="S7" s="624"/>
      <c r="T7" s="624"/>
      <c r="U7" s="624"/>
      <c r="V7" s="624"/>
      <c r="W7" s="624"/>
      <c r="X7" s="624"/>
      <c r="Y7" s="625"/>
      <c r="Z7" s="626">
        <v>0</v>
      </c>
      <c r="AA7" s="626"/>
      <c r="AB7" s="626"/>
      <c r="AC7" s="626"/>
      <c r="AD7" s="627">
        <v>10468</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2927518</v>
      </c>
      <c r="BH7" s="624"/>
      <c r="BI7" s="624"/>
      <c r="BJ7" s="624"/>
      <c r="BK7" s="624"/>
      <c r="BL7" s="624"/>
      <c r="BM7" s="624"/>
      <c r="BN7" s="625"/>
      <c r="BO7" s="626">
        <v>46</v>
      </c>
      <c r="BP7" s="626"/>
      <c r="BQ7" s="626"/>
      <c r="BR7" s="626"/>
      <c r="BS7" s="627">
        <v>50101</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3951232</v>
      </c>
      <c r="CS7" s="624"/>
      <c r="CT7" s="624"/>
      <c r="CU7" s="624"/>
      <c r="CV7" s="624"/>
      <c r="CW7" s="624"/>
      <c r="CX7" s="624"/>
      <c r="CY7" s="625"/>
      <c r="CZ7" s="626">
        <v>19.5</v>
      </c>
      <c r="DA7" s="626"/>
      <c r="DB7" s="626"/>
      <c r="DC7" s="626"/>
      <c r="DD7" s="632">
        <v>1217497</v>
      </c>
      <c r="DE7" s="624"/>
      <c r="DF7" s="624"/>
      <c r="DG7" s="624"/>
      <c r="DH7" s="624"/>
      <c r="DI7" s="624"/>
      <c r="DJ7" s="624"/>
      <c r="DK7" s="624"/>
      <c r="DL7" s="624"/>
      <c r="DM7" s="624"/>
      <c r="DN7" s="624"/>
      <c r="DO7" s="624"/>
      <c r="DP7" s="625"/>
      <c r="DQ7" s="632">
        <v>2393304</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32487</v>
      </c>
      <c r="S8" s="624"/>
      <c r="T8" s="624"/>
      <c r="U8" s="624"/>
      <c r="V8" s="624"/>
      <c r="W8" s="624"/>
      <c r="X8" s="624"/>
      <c r="Y8" s="625"/>
      <c r="Z8" s="626">
        <v>0.2</v>
      </c>
      <c r="AA8" s="626"/>
      <c r="AB8" s="626"/>
      <c r="AC8" s="626"/>
      <c r="AD8" s="627">
        <v>32487</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87439</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5690425</v>
      </c>
      <c r="CS8" s="624"/>
      <c r="CT8" s="624"/>
      <c r="CU8" s="624"/>
      <c r="CV8" s="624"/>
      <c r="CW8" s="624"/>
      <c r="CX8" s="624"/>
      <c r="CY8" s="625"/>
      <c r="CZ8" s="626">
        <v>28</v>
      </c>
      <c r="DA8" s="626"/>
      <c r="DB8" s="626"/>
      <c r="DC8" s="626"/>
      <c r="DD8" s="632">
        <v>254031</v>
      </c>
      <c r="DE8" s="624"/>
      <c r="DF8" s="624"/>
      <c r="DG8" s="624"/>
      <c r="DH8" s="624"/>
      <c r="DI8" s="624"/>
      <c r="DJ8" s="624"/>
      <c r="DK8" s="624"/>
      <c r="DL8" s="624"/>
      <c r="DM8" s="624"/>
      <c r="DN8" s="624"/>
      <c r="DO8" s="624"/>
      <c r="DP8" s="625"/>
      <c r="DQ8" s="632">
        <v>2965896</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30009</v>
      </c>
      <c r="S9" s="624"/>
      <c r="T9" s="624"/>
      <c r="U9" s="624"/>
      <c r="V9" s="624"/>
      <c r="W9" s="624"/>
      <c r="X9" s="624"/>
      <c r="Y9" s="625"/>
      <c r="Z9" s="626">
        <v>0.1</v>
      </c>
      <c r="AA9" s="626"/>
      <c r="AB9" s="626"/>
      <c r="AC9" s="626"/>
      <c r="AD9" s="627">
        <v>30009</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2375672</v>
      </c>
      <c r="BH9" s="624"/>
      <c r="BI9" s="624"/>
      <c r="BJ9" s="624"/>
      <c r="BK9" s="624"/>
      <c r="BL9" s="624"/>
      <c r="BM9" s="624"/>
      <c r="BN9" s="625"/>
      <c r="BO9" s="626">
        <v>37.299999999999997</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2995616</v>
      </c>
      <c r="CS9" s="624"/>
      <c r="CT9" s="624"/>
      <c r="CU9" s="624"/>
      <c r="CV9" s="624"/>
      <c r="CW9" s="624"/>
      <c r="CX9" s="624"/>
      <c r="CY9" s="625"/>
      <c r="CZ9" s="626">
        <v>14.8</v>
      </c>
      <c r="DA9" s="626"/>
      <c r="DB9" s="626"/>
      <c r="DC9" s="626"/>
      <c r="DD9" s="632">
        <v>86419</v>
      </c>
      <c r="DE9" s="624"/>
      <c r="DF9" s="624"/>
      <c r="DG9" s="624"/>
      <c r="DH9" s="624"/>
      <c r="DI9" s="624"/>
      <c r="DJ9" s="624"/>
      <c r="DK9" s="624"/>
      <c r="DL9" s="624"/>
      <c r="DM9" s="624"/>
      <c r="DN9" s="624"/>
      <c r="DO9" s="624"/>
      <c r="DP9" s="625"/>
      <c r="DQ9" s="632">
        <v>2165819</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1010513</v>
      </c>
      <c r="S10" s="624"/>
      <c r="T10" s="624"/>
      <c r="U10" s="624"/>
      <c r="V10" s="624"/>
      <c r="W10" s="624"/>
      <c r="X10" s="624"/>
      <c r="Y10" s="625"/>
      <c r="Z10" s="626">
        <v>4.7</v>
      </c>
      <c r="AA10" s="626"/>
      <c r="AB10" s="626"/>
      <c r="AC10" s="626"/>
      <c r="AD10" s="627">
        <v>1010513</v>
      </c>
      <c r="AE10" s="627"/>
      <c r="AF10" s="627"/>
      <c r="AG10" s="627"/>
      <c r="AH10" s="627"/>
      <c r="AI10" s="627"/>
      <c r="AJ10" s="627"/>
      <c r="AK10" s="627"/>
      <c r="AL10" s="628">
        <v>9.4</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156696</v>
      </c>
      <c r="BH10" s="624"/>
      <c r="BI10" s="624"/>
      <c r="BJ10" s="624"/>
      <c r="BK10" s="624"/>
      <c r="BL10" s="624"/>
      <c r="BM10" s="624"/>
      <c r="BN10" s="625"/>
      <c r="BO10" s="626">
        <v>2.5</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36478</v>
      </c>
      <c r="CS10" s="624"/>
      <c r="CT10" s="624"/>
      <c r="CU10" s="624"/>
      <c r="CV10" s="624"/>
      <c r="CW10" s="624"/>
      <c r="CX10" s="624"/>
      <c r="CY10" s="625"/>
      <c r="CZ10" s="626">
        <v>0.2</v>
      </c>
      <c r="DA10" s="626"/>
      <c r="DB10" s="626"/>
      <c r="DC10" s="626"/>
      <c r="DD10" s="632" t="s">
        <v>108</v>
      </c>
      <c r="DE10" s="624"/>
      <c r="DF10" s="624"/>
      <c r="DG10" s="624"/>
      <c r="DH10" s="624"/>
      <c r="DI10" s="624"/>
      <c r="DJ10" s="624"/>
      <c r="DK10" s="624"/>
      <c r="DL10" s="624"/>
      <c r="DM10" s="624"/>
      <c r="DN10" s="624"/>
      <c r="DO10" s="624"/>
      <c r="DP10" s="625"/>
      <c r="DQ10" s="632">
        <v>27577</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4254</v>
      </c>
      <c r="S11" s="624"/>
      <c r="T11" s="624"/>
      <c r="U11" s="624"/>
      <c r="V11" s="624"/>
      <c r="W11" s="624"/>
      <c r="X11" s="624"/>
      <c r="Y11" s="625"/>
      <c r="Z11" s="626">
        <v>0</v>
      </c>
      <c r="AA11" s="626"/>
      <c r="AB11" s="626"/>
      <c r="AC11" s="626"/>
      <c r="AD11" s="627">
        <v>4254</v>
      </c>
      <c r="AE11" s="627"/>
      <c r="AF11" s="627"/>
      <c r="AG11" s="627"/>
      <c r="AH11" s="627"/>
      <c r="AI11" s="627"/>
      <c r="AJ11" s="627"/>
      <c r="AK11" s="627"/>
      <c r="AL11" s="628">
        <v>0</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307711</v>
      </c>
      <c r="BH11" s="624"/>
      <c r="BI11" s="624"/>
      <c r="BJ11" s="624"/>
      <c r="BK11" s="624"/>
      <c r="BL11" s="624"/>
      <c r="BM11" s="624"/>
      <c r="BN11" s="625"/>
      <c r="BO11" s="626">
        <v>4.8</v>
      </c>
      <c r="BP11" s="626"/>
      <c r="BQ11" s="626"/>
      <c r="BR11" s="626"/>
      <c r="BS11" s="632">
        <v>50101</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313732</v>
      </c>
      <c r="CS11" s="624"/>
      <c r="CT11" s="624"/>
      <c r="CU11" s="624"/>
      <c r="CV11" s="624"/>
      <c r="CW11" s="624"/>
      <c r="CX11" s="624"/>
      <c r="CY11" s="625"/>
      <c r="CZ11" s="626">
        <v>1.5</v>
      </c>
      <c r="DA11" s="626"/>
      <c r="DB11" s="626"/>
      <c r="DC11" s="626"/>
      <c r="DD11" s="632">
        <v>114287</v>
      </c>
      <c r="DE11" s="624"/>
      <c r="DF11" s="624"/>
      <c r="DG11" s="624"/>
      <c r="DH11" s="624"/>
      <c r="DI11" s="624"/>
      <c r="DJ11" s="624"/>
      <c r="DK11" s="624"/>
      <c r="DL11" s="624"/>
      <c r="DM11" s="624"/>
      <c r="DN11" s="624"/>
      <c r="DO11" s="624"/>
      <c r="DP11" s="625"/>
      <c r="DQ11" s="632">
        <v>176374</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2684828</v>
      </c>
      <c r="BH12" s="624"/>
      <c r="BI12" s="624"/>
      <c r="BJ12" s="624"/>
      <c r="BK12" s="624"/>
      <c r="BL12" s="624"/>
      <c r="BM12" s="624"/>
      <c r="BN12" s="625"/>
      <c r="BO12" s="626">
        <v>42.2</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450269</v>
      </c>
      <c r="CS12" s="624"/>
      <c r="CT12" s="624"/>
      <c r="CU12" s="624"/>
      <c r="CV12" s="624"/>
      <c r="CW12" s="624"/>
      <c r="CX12" s="624"/>
      <c r="CY12" s="625"/>
      <c r="CZ12" s="626">
        <v>2.2000000000000002</v>
      </c>
      <c r="DA12" s="626"/>
      <c r="DB12" s="626"/>
      <c r="DC12" s="626"/>
      <c r="DD12" s="632">
        <v>65597</v>
      </c>
      <c r="DE12" s="624"/>
      <c r="DF12" s="624"/>
      <c r="DG12" s="624"/>
      <c r="DH12" s="624"/>
      <c r="DI12" s="624"/>
      <c r="DJ12" s="624"/>
      <c r="DK12" s="624"/>
      <c r="DL12" s="624"/>
      <c r="DM12" s="624"/>
      <c r="DN12" s="624"/>
      <c r="DO12" s="624"/>
      <c r="DP12" s="625"/>
      <c r="DQ12" s="632">
        <v>418850</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27330</v>
      </c>
      <c r="S13" s="624"/>
      <c r="T13" s="624"/>
      <c r="U13" s="624"/>
      <c r="V13" s="624"/>
      <c r="W13" s="624"/>
      <c r="X13" s="624"/>
      <c r="Y13" s="625"/>
      <c r="Z13" s="626">
        <v>0.1</v>
      </c>
      <c r="AA13" s="626"/>
      <c r="AB13" s="626"/>
      <c r="AC13" s="626"/>
      <c r="AD13" s="627">
        <v>27330</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2670250</v>
      </c>
      <c r="BH13" s="624"/>
      <c r="BI13" s="624"/>
      <c r="BJ13" s="624"/>
      <c r="BK13" s="624"/>
      <c r="BL13" s="624"/>
      <c r="BM13" s="624"/>
      <c r="BN13" s="625"/>
      <c r="BO13" s="626">
        <v>42</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2202229</v>
      </c>
      <c r="CS13" s="624"/>
      <c r="CT13" s="624"/>
      <c r="CU13" s="624"/>
      <c r="CV13" s="624"/>
      <c r="CW13" s="624"/>
      <c r="CX13" s="624"/>
      <c r="CY13" s="625"/>
      <c r="CZ13" s="626">
        <v>10.9</v>
      </c>
      <c r="DA13" s="626"/>
      <c r="DB13" s="626"/>
      <c r="DC13" s="626"/>
      <c r="DD13" s="632">
        <v>886976</v>
      </c>
      <c r="DE13" s="624"/>
      <c r="DF13" s="624"/>
      <c r="DG13" s="624"/>
      <c r="DH13" s="624"/>
      <c r="DI13" s="624"/>
      <c r="DJ13" s="624"/>
      <c r="DK13" s="624"/>
      <c r="DL13" s="624"/>
      <c r="DM13" s="624"/>
      <c r="DN13" s="624"/>
      <c r="DO13" s="624"/>
      <c r="DP13" s="625"/>
      <c r="DQ13" s="632">
        <v>1498867</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117561</v>
      </c>
      <c r="BH14" s="624"/>
      <c r="BI14" s="624"/>
      <c r="BJ14" s="624"/>
      <c r="BK14" s="624"/>
      <c r="BL14" s="624"/>
      <c r="BM14" s="624"/>
      <c r="BN14" s="625"/>
      <c r="BO14" s="626">
        <v>1.8</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654362</v>
      </c>
      <c r="CS14" s="624"/>
      <c r="CT14" s="624"/>
      <c r="CU14" s="624"/>
      <c r="CV14" s="624"/>
      <c r="CW14" s="624"/>
      <c r="CX14" s="624"/>
      <c r="CY14" s="625"/>
      <c r="CZ14" s="626">
        <v>3.2</v>
      </c>
      <c r="DA14" s="626"/>
      <c r="DB14" s="626"/>
      <c r="DC14" s="626"/>
      <c r="DD14" s="632">
        <v>11467</v>
      </c>
      <c r="DE14" s="624"/>
      <c r="DF14" s="624"/>
      <c r="DG14" s="624"/>
      <c r="DH14" s="624"/>
      <c r="DI14" s="624"/>
      <c r="DJ14" s="624"/>
      <c r="DK14" s="624"/>
      <c r="DL14" s="624"/>
      <c r="DM14" s="624"/>
      <c r="DN14" s="624"/>
      <c r="DO14" s="624"/>
      <c r="DP14" s="625"/>
      <c r="DQ14" s="632">
        <v>640910</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20014</v>
      </c>
      <c r="S15" s="624"/>
      <c r="T15" s="624"/>
      <c r="U15" s="624"/>
      <c r="V15" s="624"/>
      <c r="W15" s="624"/>
      <c r="X15" s="624"/>
      <c r="Y15" s="625"/>
      <c r="Z15" s="626">
        <v>0.1</v>
      </c>
      <c r="AA15" s="626"/>
      <c r="AB15" s="626"/>
      <c r="AC15" s="626"/>
      <c r="AD15" s="627">
        <v>20014</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409568</v>
      </c>
      <c r="BH15" s="624"/>
      <c r="BI15" s="624"/>
      <c r="BJ15" s="624"/>
      <c r="BK15" s="624"/>
      <c r="BL15" s="624"/>
      <c r="BM15" s="624"/>
      <c r="BN15" s="625"/>
      <c r="BO15" s="626">
        <v>6.4</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1790349</v>
      </c>
      <c r="CS15" s="624"/>
      <c r="CT15" s="624"/>
      <c r="CU15" s="624"/>
      <c r="CV15" s="624"/>
      <c r="CW15" s="624"/>
      <c r="CX15" s="624"/>
      <c r="CY15" s="625"/>
      <c r="CZ15" s="626">
        <v>8.8000000000000007</v>
      </c>
      <c r="DA15" s="626"/>
      <c r="DB15" s="626"/>
      <c r="DC15" s="626"/>
      <c r="DD15" s="632">
        <v>370700</v>
      </c>
      <c r="DE15" s="624"/>
      <c r="DF15" s="624"/>
      <c r="DG15" s="624"/>
      <c r="DH15" s="624"/>
      <c r="DI15" s="624"/>
      <c r="DJ15" s="624"/>
      <c r="DK15" s="624"/>
      <c r="DL15" s="624"/>
      <c r="DM15" s="624"/>
      <c r="DN15" s="624"/>
      <c r="DO15" s="624"/>
      <c r="DP15" s="625"/>
      <c r="DQ15" s="632">
        <v>1336325</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3544199</v>
      </c>
      <c r="S16" s="624"/>
      <c r="T16" s="624"/>
      <c r="U16" s="624"/>
      <c r="V16" s="624"/>
      <c r="W16" s="624"/>
      <c r="X16" s="624"/>
      <c r="Y16" s="625"/>
      <c r="Z16" s="626">
        <v>16.399999999999999</v>
      </c>
      <c r="AA16" s="626"/>
      <c r="AB16" s="626"/>
      <c r="AC16" s="626"/>
      <c r="AD16" s="627">
        <v>2971187</v>
      </c>
      <c r="AE16" s="627"/>
      <c r="AF16" s="627"/>
      <c r="AG16" s="627"/>
      <c r="AH16" s="627"/>
      <c r="AI16" s="627"/>
      <c r="AJ16" s="627"/>
      <c r="AK16" s="627"/>
      <c r="AL16" s="628">
        <v>27.8</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2971187</v>
      </c>
      <c r="S17" s="624"/>
      <c r="T17" s="624"/>
      <c r="U17" s="624"/>
      <c r="V17" s="624"/>
      <c r="W17" s="624"/>
      <c r="X17" s="624"/>
      <c r="Y17" s="625"/>
      <c r="Z17" s="626">
        <v>13.7</v>
      </c>
      <c r="AA17" s="626"/>
      <c r="AB17" s="626"/>
      <c r="AC17" s="626"/>
      <c r="AD17" s="627">
        <v>2971187</v>
      </c>
      <c r="AE17" s="627"/>
      <c r="AF17" s="627"/>
      <c r="AG17" s="627"/>
      <c r="AH17" s="627"/>
      <c r="AI17" s="627"/>
      <c r="AJ17" s="627"/>
      <c r="AK17" s="627"/>
      <c r="AL17" s="628">
        <v>27.8</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1978385</v>
      </c>
      <c r="CS17" s="624"/>
      <c r="CT17" s="624"/>
      <c r="CU17" s="624"/>
      <c r="CV17" s="624"/>
      <c r="CW17" s="624"/>
      <c r="CX17" s="624"/>
      <c r="CY17" s="625"/>
      <c r="CZ17" s="626">
        <v>9.6999999999999993</v>
      </c>
      <c r="DA17" s="626"/>
      <c r="DB17" s="626"/>
      <c r="DC17" s="626"/>
      <c r="DD17" s="632" t="s">
        <v>108</v>
      </c>
      <c r="DE17" s="624"/>
      <c r="DF17" s="624"/>
      <c r="DG17" s="624"/>
      <c r="DH17" s="624"/>
      <c r="DI17" s="624"/>
      <c r="DJ17" s="624"/>
      <c r="DK17" s="624"/>
      <c r="DL17" s="624"/>
      <c r="DM17" s="624"/>
      <c r="DN17" s="624"/>
      <c r="DO17" s="624"/>
      <c r="DP17" s="625"/>
      <c r="DQ17" s="632">
        <v>1676372</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573012</v>
      </c>
      <c r="S18" s="624"/>
      <c r="T18" s="624"/>
      <c r="U18" s="624"/>
      <c r="V18" s="624"/>
      <c r="W18" s="624"/>
      <c r="X18" s="624"/>
      <c r="Y18" s="625"/>
      <c r="Z18" s="626">
        <v>2.6</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221422</v>
      </c>
      <c r="BH19" s="624"/>
      <c r="BI19" s="624"/>
      <c r="BJ19" s="624"/>
      <c r="BK19" s="624"/>
      <c r="BL19" s="624"/>
      <c r="BM19" s="624"/>
      <c r="BN19" s="625"/>
      <c r="BO19" s="626">
        <v>3.5</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11164226</v>
      </c>
      <c r="S20" s="624"/>
      <c r="T20" s="624"/>
      <c r="U20" s="624"/>
      <c r="V20" s="624"/>
      <c r="W20" s="624"/>
      <c r="X20" s="624"/>
      <c r="Y20" s="625"/>
      <c r="Z20" s="626">
        <v>51.6</v>
      </c>
      <c r="AA20" s="626"/>
      <c r="AB20" s="626"/>
      <c r="AC20" s="626"/>
      <c r="AD20" s="627">
        <v>10407325</v>
      </c>
      <c r="AE20" s="627"/>
      <c r="AF20" s="627"/>
      <c r="AG20" s="627"/>
      <c r="AH20" s="627"/>
      <c r="AI20" s="627"/>
      <c r="AJ20" s="627"/>
      <c r="AK20" s="627"/>
      <c r="AL20" s="628">
        <v>97.3</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221422</v>
      </c>
      <c r="BH20" s="624"/>
      <c r="BI20" s="624"/>
      <c r="BJ20" s="624"/>
      <c r="BK20" s="624"/>
      <c r="BL20" s="624"/>
      <c r="BM20" s="624"/>
      <c r="BN20" s="625"/>
      <c r="BO20" s="626">
        <v>3.5</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20295831</v>
      </c>
      <c r="CS20" s="624"/>
      <c r="CT20" s="624"/>
      <c r="CU20" s="624"/>
      <c r="CV20" s="624"/>
      <c r="CW20" s="624"/>
      <c r="CX20" s="624"/>
      <c r="CY20" s="625"/>
      <c r="CZ20" s="626">
        <v>100</v>
      </c>
      <c r="DA20" s="626"/>
      <c r="DB20" s="626"/>
      <c r="DC20" s="626"/>
      <c r="DD20" s="632">
        <v>3006974</v>
      </c>
      <c r="DE20" s="624"/>
      <c r="DF20" s="624"/>
      <c r="DG20" s="624"/>
      <c r="DH20" s="624"/>
      <c r="DI20" s="624"/>
      <c r="DJ20" s="624"/>
      <c r="DK20" s="624"/>
      <c r="DL20" s="624"/>
      <c r="DM20" s="624"/>
      <c r="DN20" s="624"/>
      <c r="DO20" s="624"/>
      <c r="DP20" s="625"/>
      <c r="DQ20" s="632">
        <v>13533048</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8366</v>
      </c>
      <c r="S21" s="624"/>
      <c r="T21" s="624"/>
      <c r="U21" s="624"/>
      <c r="V21" s="624"/>
      <c r="W21" s="624"/>
      <c r="X21" s="624"/>
      <c r="Y21" s="625"/>
      <c r="Z21" s="626">
        <v>0</v>
      </c>
      <c r="AA21" s="626"/>
      <c r="AB21" s="626"/>
      <c r="AC21" s="626"/>
      <c r="AD21" s="627">
        <v>8366</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37533</v>
      </c>
      <c r="BH21" s="624"/>
      <c r="BI21" s="624"/>
      <c r="BJ21" s="624"/>
      <c r="BK21" s="624"/>
      <c r="BL21" s="624"/>
      <c r="BM21" s="624"/>
      <c r="BN21" s="625"/>
      <c r="BO21" s="626">
        <v>0.6</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892296</v>
      </c>
      <c r="S22" s="624"/>
      <c r="T22" s="624"/>
      <c r="U22" s="624"/>
      <c r="V22" s="624"/>
      <c r="W22" s="624"/>
      <c r="X22" s="624"/>
      <c r="Y22" s="625"/>
      <c r="Z22" s="626">
        <v>4.0999999999999996</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401664</v>
      </c>
      <c r="S23" s="624"/>
      <c r="T23" s="624"/>
      <c r="U23" s="624"/>
      <c r="V23" s="624"/>
      <c r="W23" s="624"/>
      <c r="X23" s="624"/>
      <c r="Y23" s="625"/>
      <c r="Z23" s="626">
        <v>1.9</v>
      </c>
      <c r="AA23" s="626"/>
      <c r="AB23" s="626"/>
      <c r="AC23" s="626"/>
      <c r="AD23" s="627">
        <v>15411</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183889</v>
      </c>
      <c r="BH23" s="624"/>
      <c r="BI23" s="624"/>
      <c r="BJ23" s="624"/>
      <c r="BK23" s="624"/>
      <c r="BL23" s="624"/>
      <c r="BM23" s="624"/>
      <c r="BN23" s="625"/>
      <c r="BO23" s="626">
        <v>2.9</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174947</v>
      </c>
      <c r="S24" s="624"/>
      <c r="T24" s="624"/>
      <c r="U24" s="624"/>
      <c r="V24" s="624"/>
      <c r="W24" s="624"/>
      <c r="X24" s="624"/>
      <c r="Y24" s="625"/>
      <c r="Z24" s="626">
        <v>0.8</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8120989</v>
      </c>
      <c r="CS24" s="613"/>
      <c r="CT24" s="613"/>
      <c r="CU24" s="613"/>
      <c r="CV24" s="613"/>
      <c r="CW24" s="613"/>
      <c r="CX24" s="613"/>
      <c r="CY24" s="614"/>
      <c r="CZ24" s="650">
        <v>40</v>
      </c>
      <c r="DA24" s="651"/>
      <c r="DB24" s="651"/>
      <c r="DC24" s="652"/>
      <c r="DD24" s="649">
        <v>5319572</v>
      </c>
      <c r="DE24" s="613"/>
      <c r="DF24" s="613"/>
      <c r="DG24" s="613"/>
      <c r="DH24" s="613"/>
      <c r="DI24" s="613"/>
      <c r="DJ24" s="613"/>
      <c r="DK24" s="614"/>
      <c r="DL24" s="649">
        <v>5201644</v>
      </c>
      <c r="DM24" s="613"/>
      <c r="DN24" s="613"/>
      <c r="DO24" s="613"/>
      <c r="DP24" s="613"/>
      <c r="DQ24" s="613"/>
      <c r="DR24" s="613"/>
      <c r="DS24" s="613"/>
      <c r="DT24" s="613"/>
      <c r="DU24" s="613"/>
      <c r="DV24" s="614"/>
      <c r="DW24" s="617">
        <v>45.2</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2403508</v>
      </c>
      <c r="S25" s="624"/>
      <c r="T25" s="624"/>
      <c r="U25" s="624"/>
      <c r="V25" s="624"/>
      <c r="W25" s="624"/>
      <c r="X25" s="624"/>
      <c r="Y25" s="625"/>
      <c r="Z25" s="626">
        <v>11.1</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3037617</v>
      </c>
      <c r="CS25" s="655"/>
      <c r="CT25" s="655"/>
      <c r="CU25" s="655"/>
      <c r="CV25" s="655"/>
      <c r="CW25" s="655"/>
      <c r="CX25" s="655"/>
      <c r="CY25" s="656"/>
      <c r="CZ25" s="657">
        <v>15</v>
      </c>
      <c r="DA25" s="658"/>
      <c r="DB25" s="658"/>
      <c r="DC25" s="659"/>
      <c r="DD25" s="632">
        <v>2620857</v>
      </c>
      <c r="DE25" s="655"/>
      <c r="DF25" s="655"/>
      <c r="DG25" s="655"/>
      <c r="DH25" s="655"/>
      <c r="DI25" s="655"/>
      <c r="DJ25" s="655"/>
      <c r="DK25" s="656"/>
      <c r="DL25" s="632">
        <v>2532740</v>
      </c>
      <c r="DM25" s="655"/>
      <c r="DN25" s="655"/>
      <c r="DO25" s="655"/>
      <c r="DP25" s="655"/>
      <c r="DQ25" s="655"/>
      <c r="DR25" s="655"/>
      <c r="DS25" s="655"/>
      <c r="DT25" s="655"/>
      <c r="DU25" s="655"/>
      <c r="DV25" s="656"/>
      <c r="DW25" s="628">
        <v>22</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v>137188</v>
      </c>
      <c r="S26" s="624"/>
      <c r="T26" s="624"/>
      <c r="U26" s="624"/>
      <c r="V26" s="624"/>
      <c r="W26" s="624"/>
      <c r="X26" s="624"/>
      <c r="Y26" s="625"/>
      <c r="Z26" s="626">
        <v>0.6</v>
      </c>
      <c r="AA26" s="626"/>
      <c r="AB26" s="626"/>
      <c r="AC26" s="626"/>
      <c r="AD26" s="627">
        <v>137188</v>
      </c>
      <c r="AE26" s="627"/>
      <c r="AF26" s="627"/>
      <c r="AG26" s="627"/>
      <c r="AH26" s="627"/>
      <c r="AI26" s="627"/>
      <c r="AJ26" s="627"/>
      <c r="AK26" s="627"/>
      <c r="AL26" s="628">
        <v>1.3</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1942832</v>
      </c>
      <c r="CS26" s="624"/>
      <c r="CT26" s="624"/>
      <c r="CU26" s="624"/>
      <c r="CV26" s="624"/>
      <c r="CW26" s="624"/>
      <c r="CX26" s="624"/>
      <c r="CY26" s="625"/>
      <c r="CZ26" s="657">
        <v>9.6</v>
      </c>
      <c r="DA26" s="658"/>
      <c r="DB26" s="658"/>
      <c r="DC26" s="659"/>
      <c r="DD26" s="632">
        <v>1748111</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1010455</v>
      </c>
      <c r="S27" s="624"/>
      <c r="T27" s="624"/>
      <c r="U27" s="624"/>
      <c r="V27" s="624"/>
      <c r="W27" s="624"/>
      <c r="X27" s="624"/>
      <c r="Y27" s="625"/>
      <c r="Z27" s="626">
        <v>4.7</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6360897</v>
      </c>
      <c r="BH27" s="624"/>
      <c r="BI27" s="624"/>
      <c r="BJ27" s="624"/>
      <c r="BK27" s="624"/>
      <c r="BL27" s="624"/>
      <c r="BM27" s="624"/>
      <c r="BN27" s="625"/>
      <c r="BO27" s="626">
        <v>100</v>
      </c>
      <c r="BP27" s="626"/>
      <c r="BQ27" s="626"/>
      <c r="BR27" s="626"/>
      <c r="BS27" s="632">
        <v>50101</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3104987</v>
      </c>
      <c r="CS27" s="655"/>
      <c r="CT27" s="655"/>
      <c r="CU27" s="655"/>
      <c r="CV27" s="655"/>
      <c r="CW27" s="655"/>
      <c r="CX27" s="655"/>
      <c r="CY27" s="656"/>
      <c r="CZ27" s="657">
        <v>15.3</v>
      </c>
      <c r="DA27" s="658"/>
      <c r="DB27" s="658"/>
      <c r="DC27" s="659"/>
      <c r="DD27" s="632">
        <v>1022343</v>
      </c>
      <c r="DE27" s="655"/>
      <c r="DF27" s="655"/>
      <c r="DG27" s="655"/>
      <c r="DH27" s="655"/>
      <c r="DI27" s="655"/>
      <c r="DJ27" s="655"/>
      <c r="DK27" s="656"/>
      <c r="DL27" s="632">
        <v>992532</v>
      </c>
      <c r="DM27" s="655"/>
      <c r="DN27" s="655"/>
      <c r="DO27" s="655"/>
      <c r="DP27" s="655"/>
      <c r="DQ27" s="655"/>
      <c r="DR27" s="655"/>
      <c r="DS27" s="655"/>
      <c r="DT27" s="655"/>
      <c r="DU27" s="655"/>
      <c r="DV27" s="656"/>
      <c r="DW27" s="628">
        <v>8.6</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152950</v>
      </c>
      <c r="S28" s="624"/>
      <c r="T28" s="624"/>
      <c r="U28" s="624"/>
      <c r="V28" s="624"/>
      <c r="W28" s="624"/>
      <c r="X28" s="624"/>
      <c r="Y28" s="625"/>
      <c r="Z28" s="626">
        <v>0.7</v>
      </c>
      <c r="AA28" s="626"/>
      <c r="AB28" s="626"/>
      <c r="AC28" s="626"/>
      <c r="AD28" s="627">
        <v>55199</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1978385</v>
      </c>
      <c r="CS28" s="624"/>
      <c r="CT28" s="624"/>
      <c r="CU28" s="624"/>
      <c r="CV28" s="624"/>
      <c r="CW28" s="624"/>
      <c r="CX28" s="624"/>
      <c r="CY28" s="625"/>
      <c r="CZ28" s="657">
        <v>9.6999999999999993</v>
      </c>
      <c r="DA28" s="658"/>
      <c r="DB28" s="658"/>
      <c r="DC28" s="659"/>
      <c r="DD28" s="632">
        <v>1676372</v>
      </c>
      <c r="DE28" s="624"/>
      <c r="DF28" s="624"/>
      <c r="DG28" s="624"/>
      <c r="DH28" s="624"/>
      <c r="DI28" s="624"/>
      <c r="DJ28" s="624"/>
      <c r="DK28" s="625"/>
      <c r="DL28" s="632">
        <v>1676372</v>
      </c>
      <c r="DM28" s="624"/>
      <c r="DN28" s="624"/>
      <c r="DO28" s="624"/>
      <c r="DP28" s="624"/>
      <c r="DQ28" s="624"/>
      <c r="DR28" s="624"/>
      <c r="DS28" s="624"/>
      <c r="DT28" s="624"/>
      <c r="DU28" s="624"/>
      <c r="DV28" s="625"/>
      <c r="DW28" s="628">
        <v>14.6</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133834</v>
      </c>
      <c r="S29" s="624"/>
      <c r="T29" s="624"/>
      <c r="U29" s="624"/>
      <c r="V29" s="624"/>
      <c r="W29" s="624"/>
      <c r="X29" s="624"/>
      <c r="Y29" s="625"/>
      <c r="Z29" s="626">
        <v>0.6</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1978342</v>
      </c>
      <c r="CS29" s="655"/>
      <c r="CT29" s="655"/>
      <c r="CU29" s="655"/>
      <c r="CV29" s="655"/>
      <c r="CW29" s="655"/>
      <c r="CX29" s="655"/>
      <c r="CY29" s="656"/>
      <c r="CZ29" s="657">
        <v>9.6999999999999993</v>
      </c>
      <c r="DA29" s="658"/>
      <c r="DB29" s="658"/>
      <c r="DC29" s="659"/>
      <c r="DD29" s="632">
        <v>1676329</v>
      </c>
      <c r="DE29" s="655"/>
      <c r="DF29" s="655"/>
      <c r="DG29" s="655"/>
      <c r="DH29" s="655"/>
      <c r="DI29" s="655"/>
      <c r="DJ29" s="655"/>
      <c r="DK29" s="656"/>
      <c r="DL29" s="632">
        <v>1676329</v>
      </c>
      <c r="DM29" s="655"/>
      <c r="DN29" s="655"/>
      <c r="DO29" s="655"/>
      <c r="DP29" s="655"/>
      <c r="DQ29" s="655"/>
      <c r="DR29" s="655"/>
      <c r="DS29" s="655"/>
      <c r="DT29" s="655"/>
      <c r="DU29" s="655"/>
      <c r="DV29" s="656"/>
      <c r="DW29" s="628">
        <v>14.6</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540249</v>
      </c>
      <c r="S30" s="624"/>
      <c r="T30" s="624"/>
      <c r="U30" s="624"/>
      <c r="V30" s="624"/>
      <c r="W30" s="624"/>
      <c r="X30" s="624"/>
      <c r="Y30" s="625"/>
      <c r="Z30" s="626">
        <v>2.5</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98.8</v>
      </c>
      <c r="BH30" s="682"/>
      <c r="BI30" s="682"/>
      <c r="BJ30" s="682"/>
      <c r="BK30" s="682"/>
      <c r="BL30" s="682"/>
      <c r="BM30" s="618">
        <v>93.6</v>
      </c>
      <c r="BN30" s="682"/>
      <c r="BO30" s="682"/>
      <c r="BP30" s="682"/>
      <c r="BQ30" s="683"/>
      <c r="BR30" s="681">
        <v>98.5</v>
      </c>
      <c r="BS30" s="682"/>
      <c r="BT30" s="682"/>
      <c r="BU30" s="682"/>
      <c r="BV30" s="682"/>
      <c r="BW30" s="682"/>
      <c r="BX30" s="618">
        <v>92.7</v>
      </c>
      <c r="BY30" s="682"/>
      <c r="BZ30" s="682"/>
      <c r="CA30" s="682"/>
      <c r="CB30" s="683"/>
      <c r="CD30" s="686"/>
      <c r="CE30" s="687"/>
      <c r="CF30" s="637" t="s">
        <v>288</v>
      </c>
      <c r="CG30" s="638"/>
      <c r="CH30" s="638"/>
      <c r="CI30" s="638"/>
      <c r="CJ30" s="638"/>
      <c r="CK30" s="638"/>
      <c r="CL30" s="638"/>
      <c r="CM30" s="638"/>
      <c r="CN30" s="638"/>
      <c r="CO30" s="638"/>
      <c r="CP30" s="638"/>
      <c r="CQ30" s="639"/>
      <c r="CR30" s="623">
        <v>1817546</v>
      </c>
      <c r="CS30" s="624"/>
      <c r="CT30" s="624"/>
      <c r="CU30" s="624"/>
      <c r="CV30" s="624"/>
      <c r="CW30" s="624"/>
      <c r="CX30" s="624"/>
      <c r="CY30" s="625"/>
      <c r="CZ30" s="657">
        <v>9</v>
      </c>
      <c r="DA30" s="658"/>
      <c r="DB30" s="658"/>
      <c r="DC30" s="659"/>
      <c r="DD30" s="632">
        <v>1521088</v>
      </c>
      <c r="DE30" s="624"/>
      <c r="DF30" s="624"/>
      <c r="DG30" s="624"/>
      <c r="DH30" s="624"/>
      <c r="DI30" s="624"/>
      <c r="DJ30" s="624"/>
      <c r="DK30" s="625"/>
      <c r="DL30" s="632">
        <v>1521088</v>
      </c>
      <c r="DM30" s="624"/>
      <c r="DN30" s="624"/>
      <c r="DO30" s="624"/>
      <c r="DP30" s="624"/>
      <c r="DQ30" s="624"/>
      <c r="DR30" s="624"/>
      <c r="DS30" s="624"/>
      <c r="DT30" s="624"/>
      <c r="DU30" s="624"/>
      <c r="DV30" s="625"/>
      <c r="DW30" s="628">
        <v>13.2</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887169</v>
      </c>
      <c r="S31" s="624"/>
      <c r="T31" s="624"/>
      <c r="U31" s="624"/>
      <c r="V31" s="624"/>
      <c r="W31" s="624"/>
      <c r="X31" s="624"/>
      <c r="Y31" s="625"/>
      <c r="Z31" s="626">
        <v>4.0999999999999996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99.1</v>
      </c>
      <c r="BH31" s="655"/>
      <c r="BI31" s="655"/>
      <c r="BJ31" s="655"/>
      <c r="BK31" s="655"/>
      <c r="BL31" s="655"/>
      <c r="BM31" s="629">
        <v>95.6</v>
      </c>
      <c r="BN31" s="679"/>
      <c r="BO31" s="679"/>
      <c r="BP31" s="679"/>
      <c r="BQ31" s="680"/>
      <c r="BR31" s="678">
        <v>98.9</v>
      </c>
      <c r="BS31" s="655"/>
      <c r="BT31" s="655"/>
      <c r="BU31" s="655"/>
      <c r="BV31" s="655"/>
      <c r="BW31" s="655"/>
      <c r="BX31" s="629">
        <v>94.3</v>
      </c>
      <c r="BY31" s="679"/>
      <c r="BZ31" s="679"/>
      <c r="CA31" s="679"/>
      <c r="CB31" s="680"/>
      <c r="CD31" s="686"/>
      <c r="CE31" s="687"/>
      <c r="CF31" s="637" t="s">
        <v>292</v>
      </c>
      <c r="CG31" s="638"/>
      <c r="CH31" s="638"/>
      <c r="CI31" s="638"/>
      <c r="CJ31" s="638"/>
      <c r="CK31" s="638"/>
      <c r="CL31" s="638"/>
      <c r="CM31" s="638"/>
      <c r="CN31" s="638"/>
      <c r="CO31" s="638"/>
      <c r="CP31" s="638"/>
      <c r="CQ31" s="639"/>
      <c r="CR31" s="623">
        <v>160796</v>
      </c>
      <c r="CS31" s="655"/>
      <c r="CT31" s="655"/>
      <c r="CU31" s="655"/>
      <c r="CV31" s="655"/>
      <c r="CW31" s="655"/>
      <c r="CX31" s="655"/>
      <c r="CY31" s="656"/>
      <c r="CZ31" s="657">
        <v>0.8</v>
      </c>
      <c r="DA31" s="658"/>
      <c r="DB31" s="658"/>
      <c r="DC31" s="659"/>
      <c r="DD31" s="632">
        <v>155241</v>
      </c>
      <c r="DE31" s="655"/>
      <c r="DF31" s="655"/>
      <c r="DG31" s="655"/>
      <c r="DH31" s="655"/>
      <c r="DI31" s="655"/>
      <c r="DJ31" s="655"/>
      <c r="DK31" s="656"/>
      <c r="DL31" s="632">
        <v>155241</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2060281</v>
      </c>
      <c r="S32" s="624"/>
      <c r="T32" s="624"/>
      <c r="U32" s="624"/>
      <c r="V32" s="624"/>
      <c r="W32" s="624"/>
      <c r="X32" s="624"/>
      <c r="Y32" s="625"/>
      <c r="Z32" s="626">
        <v>9.5</v>
      </c>
      <c r="AA32" s="626"/>
      <c r="AB32" s="626"/>
      <c r="AC32" s="626"/>
      <c r="AD32" s="627">
        <v>71189</v>
      </c>
      <c r="AE32" s="627"/>
      <c r="AF32" s="627"/>
      <c r="AG32" s="627"/>
      <c r="AH32" s="627"/>
      <c r="AI32" s="627"/>
      <c r="AJ32" s="627"/>
      <c r="AK32" s="627"/>
      <c r="AL32" s="628">
        <v>0.7</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98.4</v>
      </c>
      <c r="BH32" s="691"/>
      <c r="BI32" s="691"/>
      <c r="BJ32" s="691"/>
      <c r="BK32" s="691"/>
      <c r="BL32" s="691"/>
      <c r="BM32" s="692">
        <v>90.6</v>
      </c>
      <c r="BN32" s="691"/>
      <c r="BO32" s="691"/>
      <c r="BP32" s="691"/>
      <c r="BQ32" s="693"/>
      <c r="BR32" s="690">
        <v>97.9</v>
      </c>
      <c r="BS32" s="691"/>
      <c r="BT32" s="691"/>
      <c r="BU32" s="691"/>
      <c r="BV32" s="691"/>
      <c r="BW32" s="691"/>
      <c r="BX32" s="692">
        <v>90.2</v>
      </c>
      <c r="BY32" s="691"/>
      <c r="BZ32" s="691"/>
      <c r="CA32" s="691"/>
      <c r="CB32" s="693"/>
      <c r="CD32" s="688"/>
      <c r="CE32" s="689"/>
      <c r="CF32" s="637" t="s">
        <v>295</v>
      </c>
      <c r="CG32" s="638"/>
      <c r="CH32" s="638"/>
      <c r="CI32" s="638"/>
      <c r="CJ32" s="638"/>
      <c r="CK32" s="638"/>
      <c r="CL32" s="638"/>
      <c r="CM32" s="638"/>
      <c r="CN32" s="638"/>
      <c r="CO32" s="638"/>
      <c r="CP32" s="638"/>
      <c r="CQ32" s="639"/>
      <c r="CR32" s="623">
        <v>43</v>
      </c>
      <c r="CS32" s="624"/>
      <c r="CT32" s="624"/>
      <c r="CU32" s="624"/>
      <c r="CV32" s="624"/>
      <c r="CW32" s="624"/>
      <c r="CX32" s="624"/>
      <c r="CY32" s="625"/>
      <c r="CZ32" s="657">
        <v>0</v>
      </c>
      <c r="DA32" s="658"/>
      <c r="DB32" s="658"/>
      <c r="DC32" s="659"/>
      <c r="DD32" s="632">
        <v>43</v>
      </c>
      <c r="DE32" s="624"/>
      <c r="DF32" s="624"/>
      <c r="DG32" s="624"/>
      <c r="DH32" s="624"/>
      <c r="DI32" s="624"/>
      <c r="DJ32" s="624"/>
      <c r="DK32" s="625"/>
      <c r="DL32" s="632">
        <v>43</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1661400</v>
      </c>
      <c r="S33" s="624"/>
      <c r="T33" s="624"/>
      <c r="U33" s="624"/>
      <c r="V33" s="624"/>
      <c r="W33" s="624"/>
      <c r="X33" s="624"/>
      <c r="Y33" s="625"/>
      <c r="Z33" s="626">
        <v>7.7</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9167868</v>
      </c>
      <c r="CS33" s="655"/>
      <c r="CT33" s="655"/>
      <c r="CU33" s="655"/>
      <c r="CV33" s="655"/>
      <c r="CW33" s="655"/>
      <c r="CX33" s="655"/>
      <c r="CY33" s="656"/>
      <c r="CZ33" s="657">
        <v>45.2</v>
      </c>
      <c r="DA33" s="658"/>
      <c r="DB33" s="658"/>
      <c r="DC33" s="659"/>
      <c r="DD33" s="632">
        <v>7193586</v>
      </c>
      <c r="DE33" s="655"/>
      <c r="DF33" s="655"/>
      <c r="DG33" s="655"/>
      <c r="DH33" s="655"/>
      <c r="DI33" s="655"/>
      <c r="DJ33" s="655"/>
      <c r="DK33" s="656"/>
      <c r="DL33" s="632">
        <v>4754384</v>
      </c>
      <c r="DM33" s="655"/>
      <c r="DN33" s="655"/>
      <c r="DO33" s="655"/>
      <c r="DP33" s="655"/>
      <c r="DQ33" s="655"/>
      <c r="DR33" s="655"/>
      <c r="DS33" s="655"/>
      <c r="DT33" s="655"/>
      <c r="DU33" s="655"/>
      <c r="DV33" s="656"/>
      <c r="DW33" s="628">
        <v>41.3</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3959176</v>
      </c>
      <c r="CS34" s="624"/>
      <c r="CT34" s="624"/>
      <c r="CU34" s="624"/>
      <c r="CV34" s="624"/>
      <c r="CW34" s="624"/>
      <c r="CX34" s="624"/>
      <c r="CY34" s="625"/>
      <c r="CZ34" s="657">
        <v>19.5</v>
      </c>
      <c r="DA34" s="658"/>
      <c r="DB34" s="658"/>
      <c r="DC34" s="659"/>
      <c r="DD34" s="632">
        <v>2762824</v>
      </c>
      <c r="DE34" s="624"/>
      <c r="DF34" s="624"/>
      <c r="DG34" s="624"/>
      <c r="DH34" s="624"/>
      <c r="DI34" s="624"/>
      <c r="DJ34" s="624"/>
      <c r="DK34" s="625"/>
      <c r="DL34" s="632">
        <v>1986080</v>
      </c>
      <c r="DM34" s="624"/>
      <c r="DN34" s="624"/>
      <c r="DO34" s="624"/>
      <c r="DP34" s="624"/>
      <c r="DQ34" s="624"/>
      <c r="DR34" s="624"/>
      <c r="DS34" s="624"/>
      <c r="DT34" s="624"/>
      <c r="DU34" s="624"/>
      <c r="DV34" s="625"/>
      <c r="DW34" s="628">
        <v>17.2</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820000</v>
      </c>
      <c r="S35" s="624"/>
      <c r="T35" s="624"/>
      <c r="U35" s="624"/>
      <c r="V35" s="624"/>
      <c r="W35" s="624"/>
      <c r="X35" s="624"/>
      <c r="Y35" s="625"/>
      <c r="Z35" s="626">
        <v>3.8</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3334181</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7862</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351356</v>
      </c>
      <c r="CS35" s="655"/>
      <c r="CT35" s="655"/>
      <c r="CU35" s="655"/>
      <c r="CV35" s="655"/>
      <c r="CW35" s="655"/>
      <c r="CX35" s="655"/>
      <c r="CY35" s="656"/>
      <c r="CZ35" s="657">
        <v>1.7</v>
      </c>
      <c r="DA35" s="658"/>
      <c r="DB35" s="658"/>
      <c r="DC35" s="659"/>
      <c r="DD35" s="632">
        <v>235096</v>
      </c>
      <c r="DE35" s="655"/>
      <c r="DF35" s="655"/>
      <c r="DG35" s="655"/>
      <c r="DH35" s="655"/>
      <c r="DI35" s="655"/>
      <c r="DJ35" s="655"/>
      <c r="DK35" s="656"/>
      <c r="DL35" s="632">
        <v>201486</v>
      </c>
      <c r="DM35" s="655"/>
      <c r="DN35" s="655"/>
      <c r="DO35" s="655"/>
      <c r="DP35" s="655"/>
      <c r="DQ35" s="655"/>
      <c r="DR35" s="655"/>
      <c r="DS35" s="655"/>
      <c r="DT35" s="655"/>
      <c r="DU35" s="655"/>
      <c r="DV35" s="656"/>
      <c r="DW35" s="628">
        <v>1.7</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21628533</v>
      </c>
      <c r="S36" s="696"/>
      <c r="T36" s="696"/>
      <c r="U36" s="696"/>
      <c r="V36" s="696"/>
      <c r="W36" s="696"/>
      <c r="X36" s="696"/>
      <c r="Y36" s="697"/>
      <c r="Z36" s="698">
        <v>100</v>
      </c>
      <c r="AA36" s="698"/>
      <c r="AB36" s="698"/>
      <c r="AC36" s="698"/>
      <c r="AD36" s="699">
        <v>10694678</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825502</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-47613</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2271475</v>
      </c>
      <c r="CS36" s="624"/>
      <c r="CT36" s="624"/>
      <c r="CU36" s="624"/>
      <c r="CV36" s="624"/>
      <c r="CW36" s="624"/>
      <c r="CX36" s="624"/>
      <c r="CY36" s="625"/>
      <c r="CZ36" s="657">
        <v>11.2</v>
      </c>
      <c r="DA36" s="658"/>
      <c r="DB36" s="658"/>
      <c r="DC36" s="659"/>
      <c r="DD36" s="632">
        <v>2111182</v>
      </c>
      <c r="DE36" s="624"/>
      <c r="DF36" s="624"/>
      <c r="DG36" s="624"/>
      <c r="DH36" s="624"/>
      <c r="DI36" s="624"/>
      <c r="DJ36" s="624"/>
      <c r="DK36" s="625"/>
      <c r="DL36" s="632">
        <v>1178968</v>
      </c>
      <c r="DM36" s="624"/>
      <c r="DN36" s="624"/>
      <c r="DO36" s="624"/>
      <c r="DP36" s="624"/>
      <c r="DQ36" s="624"/>
      <c r="DR36" s="624"/>
      <c r="DS36" s="624"/>
      <c r="DT36" s="624"/>
      <c r="DU36" s="624"/>
      <c r="DV36" s="625"/>
      <c r="DW36" s="628">
        <v>10.199999999999999</v>
      </c>
      <c r="DX36" s="653"/>
      <c r="DY36" s="653"/>
      <c r="DZ36" s="653"/>
      <c r="EA36" s="653"/>
      <c r="EB36" s="653"/>
      <c r="EC36" s="654"/>
    </row>
    <row r="37" spans="2:133" ht="11.25" customHeight="1">
      <c r="AQ37" s="702" t="s">
        <v>310</v>
      </c>
      <c r="AR37" s="703"/>
      <c r="AS37" s="703"/>
      <c r="AT37" s="703"/>
      <c r="AU37" s="703"/>
      <c r="AV37" s="703"/>
      <c r="AW37" s="703"/>
      <c r="AX37" s="703"/>
      <c r="AY37" s="704"/>
      <c r="AZ37" s="623">
        <v>714578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7582</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589766</v>
      </c>
      <c r="CS37" s="655"/>
      <c r="CT37" s="655"/>
      <c r="CU37" s="655"/>
      <c r="CV37" s="655"/>
      <c r="CW37" s="655"/>
      <c r="CX37" s="655"/>
      <c r="CY37" s="656"/>
      <c r="CZ37" s="657">
        <v>2.9</v>
      </c>
      <c r="DA37" s="658"/>
      <c r="DB37" s="658"/>
      <c r="DC37" s="659"/>
      <c r="DD37" s="632">
        <v>586762</v>
      </c>
      <c r="DE37" s="655"/>
      <c r="DF37" s="655"/>
      <c r="DG37" s="655"/>
      <c r="DH37" s="655"/>
      <c r="DI37" s="655"/>
      <c r="DJ37" s="655"/>
      <c r="DK37" s="656"/>
      <c r="DL37" s="632">
        <v>563578</v>
      </c>
      <c r="DM37" s="655"/>
      <c r="DN37" s="655"/>
      <c r="DO37" s="655"/>
      <c r="DP37" s="655"/>
      <c r="DQ37" s="655"/>
      <c r="DR37" s="655"/>
      <c r="DS37" s="655"/>
      <c r="DT37" s="655"/>
      <c r="DU37" s="655"/>
      <c r="DV37" s="656"/>
      <c r="DW37" s="628">
        <v>4.9000000000000004</v>
      </c>
      <c r="DX37" s="653"/>
      <c r="DY37" s="653"/>
      <c r="DZ37" s="653"/>
      <c r="EA37" s="653"/>
      <c r="EB37" s="653"/>
      <c r="EC37" s="654"/>
    </row>
    <row r="38" spans="2:133" ht="11.25" customHeight="1">
      <c r="AQ38" s="702" t="s">
        <v>313</v>
      </c>
      <c r="AR38" s="703"/>
      <c r="AS38" s="703"/>
      <c r="AT38" s="703"/>
      <c r="AU38" s="703"/>
      <c r="AV38" s="703"/>
      <c r="AW38" s="703"/>
      <c r="AX38" s="703"/>
      <c r="AY38" s="704"/>
      <c r="AZ38" s="623">
        <v>135015</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13496</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2373664</v>
      </c>
      <c r="CS38" s="624"/>
      <c r="CT38" s="624"/>
      <c r="CU38" s="624"/>
      <c r="CV38" s="624"/>
      <c r="CW38" s="624"/>
      <c r="CX38" s="624"/>
      <c r="CY38" s="625"/>
      <c r="CZ38" s="657">
        <v>11.7</v>
      </c>
      <c r="DA38" s="658"/>
      <c r="DB38" s="658"/>
      <c r="DC38" s="659"/>
      <c r="DD38" s="632">
        <v>2061483</v>
      </c>
      <c r="DE38" s="624"/>
      <c r="DF38" s="624"/>
      <c r="DG38" s="624"/>
      <c r="DH38" s="624"/>
      <c r="DI38" s="624"/>
      <c r="DJ38" s="624"/>
      <c r="DK38" s="625"/>
      <c r="DL38" s="632">
        <v>1366850</v>
      </c>
      <c r="DM38" s="624"/>
      <c r="DN38" s="624"/>
      <c r="DO38" s="624"/>
      <c r="DP38" s="624"/>
      <c r="DQ38" s="624"/>
      <c r="DR38" s="624"/>
      <c r="DS38" s="624"/>
      <c r="DT38" s="624"/>
      <c r="DU38" s="624"/>
      <c r="DV38" s="625"/>
      <c r="DW38" s="628">
        <v>11.9</v>
      </c>
      <c r="DX38" s="653"/>
      <c r="DY38" s="653"/>
      <c r="DZ38" s="653"/>
      <c r="EA38" s="653"/>
      <c r="EB38" s="653"/>
      <c r="EC38" s="654"/>
    </row>
    <row r="39" spans="2:133" ht="11.25" customHeight="1">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111</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189197</v>
      </c>
      <c r="CS39" s="655"/>
      <c r="CT39" s="655"/>
      <c r="CU39" s="655"/>
      <c r="CV39" s="655"/>
      <c r="CW39" s="655"/>
      <c r="CX39" s="655"/>
      <c r="CY39" s="656"/>
      <c r="CZ39" s="657">
        <v>0.9</v>
      </c>
      <c r="DA39" s="658"/>
      <c r="DB39" s="658"/>
      <c r="DC39" s="659"/>
      <c r="DD39" s="632">
        <v>1</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580500</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100</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23000</v>
      </c>
      <c r="CS40" s="624"/>
      <c r="CT40" s="624"/>
      <c r="CU40" s="624"/>
      <c r="CV40" s="624"/>
      <c r="CW40" s="624"/>
      <c r="CX40" s="624"/>
      <c r="CY40" s="625"/>
      <c r="CZ40" s="657">
        <v>0.1</v>
      </c>
      <c r="DA40" s="658"/>
      <c r="DB40" s="658"/>
      <c r="DC40" s="659"/>
      <c r="DD40" s="632">
        <v>23000</v>
      </c>
      <c r="DE40" s="624"/>
      <c r="DF40" s="624"/>
      <c r="DG40" s="624"/>
      <c r="DH40" s="624"/>
      <c r="DI40" s="624"/>
      <c r="DJ40" s="624"/>
      <c r="DK40" s="625"/>
      <c r="DL40" s="632">
        <v>21000</v>
      </c>
      <c r="DM40" s="624"/>
      <c r="DN40" s="624"/>
      <c r="DO40" s="624"/>
      <c r="DP40" s="624"/>
      <c r="DQ40" s="624"/>
      <c r="DR40" s="624"/>
      <c r="DS40" s="624"/>
      <c r="DT40" s="624"/>
      <c r="DU40" s="624"/>
      <c r="DV40" s="625"/>
      <c r="DW40" s="628">
        <v>0.2</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1078586</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279</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3006974</v>
      </c>
      <c r="CS42" s="624"/>
      <c r="CT42" s="624"/>
      <c r="CU42" s="624"/>
      <c r="CV42" s="624"/>
      <c r="CW42" s="624"/>
      <c r="CX42" s="624"/>
      <c r="CY42" s="625"/>
      <c r="CZ42" s="657">
        <v>14.8</v>
      </c>
      <c r="DA42" s="706"/>
      <c r="DB42" s="706"/>
      <c r="DC42" s="707"/>
      <c r="DD42" s="632">
        <v>1019890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79088</v>
      </c>
      <c r="CS43" s="655"/>
      <c r="CT43" s="655"/>
      <c r="CU43" s="655"/>
      <c r="CV43" s="655"/>
      <c r="CW43" s="655"/>
      <c r="CX43" s="655"/>
      <c r="CY43" s="656"/>
      <c r="CZ43" s="657">
        <v>0.4</v>
      </c>
      <c r="DA43" s="658"/>
      <c r="DB43" s="658"/>
      <c r="DC43" s="659"/>
      <c r="DD43" s="632">
        <v>77071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3006974</v>
      </c>
      <c r="CS44" s="624"/>
      <c r="CT44" s="624"/>
      <c r="CU44" s="624"/>
      <c r="CV44" s="624"/>
      <c r="CW44" s="624"/>
      <c r="CX44" s="624"/>
      <c r="CY44" s="625"/>
      <c r="CZ44" s="657">
        <v>14.8</v>
      </c>
      <c r="DA44" s="706"/>
      <c r="DB44" s="706"/>
      <c r="DC44" s="707"/>
      <c r="DD44" s="632">
        <v>1019890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1045960</v>
      </c>
      <c r="CS45" s="655"/>
      <c r="CT45" s="655"/>
      <c r="CU45" s="655"/>
      <c r="CV45" s="655"/>
      <c r="CW45" s="655"/>
      <c r="CX45" s="655"/>
      <c r="CY45" s="656"/>
      <c r="CZ45" s="657">
        <v>5.2</v>
      </c>
      <c r="DA45" s="658"/>
      <c r="DB45" s="658"/>
      <c r="DC45" s="659"/>
      <c r="DD45" s="632">
        <v>319954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1957014</v>
      </c>
      <c r="CS46" s="624"/>
      <c r="CT46" s="624"/>
      <c r="CU46" s="624"/>
      <c r="CV46" s="624"/>
      <c r="CW46" s="624"/>
      <c r="CX46" s="624"/>
      <c r="CY46" s="625"/>
      <c r="CZ46" s="657">
        <v>9.6</v>
      </c>
      <c r="DA46" s="706"/>
      <c r="DB46" s="706"/>
      <c r="DC46" s="707"/>
      <c r="DD46" s="632">
        <v>695936</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20295831</v>
      </c>
      <c r="CS49" s="691"/>
      <c r="CT49" s="691"/>
      <c r="CU49" s="691"/>
      <c r="CV49" s="691"/>
      <c r="CW49" s="691"/>
      <c r="CX49" s="691"/>
      <c r="CY49" s="718"/>
      <c r="CZ49" s="719">
        <v>100</v>
      </c>
      <c r="DA49" s="720"/>
      <c r="DB49" s="720"/>
      <c r="DC49" s="721"/>
      <c r="DD49" s="722">
        <v>13533048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21471</v>
      </c>
      <c r="R7" s="753"/>
      <c r="S7" s="753"/>
      <c r="T7" s="753"/>
      <c r="U7" s="753"/>
      <c r="V7" s="753">
        <v>20138</v>
      </c>
      <c r="W7" s="753"/>
      <c r="X7" s="753"/>
      <c r="Y7" s="753"/>
      <c r="Z7" s="753"/>
      <c r="AA7" s="753">
        <v>1333</v>
      </c>
      <c r="AB7" s="753"/>
      <c r="AC7" s="753"/>
      <c r="AD7" s="753"/>
      <c r="AE7" s="754"/>
      <c r="AF7" s="755">
        <v>624</v>
      </c>
      <c r="AG7" s="756"/>
      <c r="AH7" s="756"/>
      <c r="AI7" s="756"/>
      <c r="AJ7" s="757"/>
      <c r="AK7" s="792">
        <v>540</v>
      </c>
      <c r="AL7" s="793"/>
      <c r="AM7" s="793"/>
      <c r="AN7" s="793"/>
      <c r="AO7" s="793"/>
      <c r="AP7" s="793">
        <v>15606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-2</v>
      </c>
      <c r="CI7" s="790"/>
      <c r="CJ7" s="790"/>
      <c r="CK7" s="790"/>
      <c r="CL7" s="791"/>
      <c r="CM7" s="789">
        <v>130</v>
      </c>
      <c r="CN7" s="790"/>
      <c r="CO7" s="790"/>
      <c r="CP7" s="790"/>
      <c r="CQ7" s="791"/>
      <c r="CR7" s="789">
        <v>53</v>
      </c>
      <c r="CS7" s="790"/>
      <c r="CT7" s="790"/>
      <c r="CU7" s="790"/>
      <c r="CV7" s="791"/>
      <c r="CW7" s="789">
        <v>4</v>
      </c>
      <c r="CX7" s="790"/>
      <c r="CY7" s="790"/>
      <c r="CZ7" s="790"/>
      <c r="DA7" s="791"/>
      <c r="DB7" s="789" t="s">
        <v>478</v>
      </c>
      <c r="DC7" s="790"/>
      <c r="DD7" s="790"/>
      <c r="DE7" s="790"/>
      <c r="DF7" s="791"/>
      <c r="DG7" s="789" t="s">
        <v>478</v>
      </c>
      <c r="DH7" s="790"/>
      <c r="DI7" s="790"/>
      <c r="DJ7" s="790"/>
      <c r="DK7" s="791"/>
      <c r="DL7" s="789" t="s">
        <v>478</v>
      </c>
      <c r="DM7" s="790"/>
      <c r="DN7" s="790"/>
      <c r="DO7" s="790"/>
      <c r="DP7" s="791"/>
      <c r="DQ7" s="789" t="s">
        <v>478</v>
      </c>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158</v>
      </c>
      <c r="R8" s="777"/>
      <c r="S8" s="777"/>
      <c r="T8" s="777"/>
      <c r="U8" s="777"/>
      <c r="V8" s="777">
        <v>158</v>
      </c>
      <c r="W8" s="777"/>
      <c r="X8" s="777"/>
      <c r="Y8" s="777"/>
      <c r="Z8" s="777"/>
      <c r="AA8" s="777" t="s">
        <v>478</v>
      </c>
      <c r="AB8" s="777"/>
      <c r="AC8" s="777"/>
      <c r="AD8" s="777"/>
      <c r="AE8" s="778"/>
      <c r="AF8" s="779" t="s">
        <v>478</v>
      </c>
      <c r="AG8" s="780"/>
      <c r="AH8" s="780"/>
      <c r="AI8" s="780"/>
      <c r="AJ8" s="781"/>
      <c r="AK8" s="782" t="s">
        <v>478</v>
      </c>
      <c r="AL8" s="783"/>
      <c r="AM8" s="783"/>
      <c r="AN8" s="783"/>
      <c r="AO8" s="783"/>
      <c r="AP8" s="783" t="s">
        <v>478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549</v>
      </c>
      <c r="BT8" s="787"/>
      <c r="BU8" s="787"/>
      <c r="BV8" s="787"/>
      <c r="BW8" s="787"/>
      <c r="BX8" s="787"/>
      <c r="BY8" s="787"/>
      <c r="BZ8" s="787"/>
      <c r="CA8" s="787"/>
      <c r="CB8" s="787"/>
      <c r="CC8" s="787"/>
      <c r="CD8" s="787"/>
      <c r="CE8" s="787"/>
      <c r="CF8" s="787"/>
      <c r="CG8" s="788"/>
      <c r="CH8" s="799">
        <v>0</v>
      </c>
      <c r="CI8" s="800"/>
      <c r="CJ8" s="800"/>
      <c r="CK8" s="800"/>
      <c r="CL8" s="801"/>
      <c r="CM8" s="799">
        <v>1546</v>
      </c>
      <c r="CN8" s="800"/>
      <c r="CO8" s="800"/>
      <c r="CP8" s="800"/>
      <c r="CQ8" s="801"/>
      <c r="CR8" s="799">
        <v>20</v>
      </c>
      <c r="CS8" s="800"/>
      <c r="CT8" s="800"/>
      <c r="CU8" s="800"/>
      <c r="CV8" s="801"/>
      <c r="CW8" s="799" t="s">
        <v>478</v>
      </c>
      <c r="CX8" s="800"/>
      <c r="CY8" s="800"/>
      <c r="CZ8" s="800"/>
      <c r="DA8" s="801"/>
      <c r="DB8" s="799">
        <v>1404</v>
      </c>
      <c r="DC8" s="800"/>
      <c r="DD8" s="800"/>
      <c r="DE8" s="800"/>
      <c r="DF8" s="801"/>
      <c r="DG8" s="799" t="s">
        <v>478</v>
      </c>
      <c r="DH8" s="800"/>
      <c r="DI8" s="800"/>
      <c r="DJ8" s="800"/>
      <c r="DK8" s="801"/>
      <c r="DL8" s="799" t="s">
        <v>478</v>
      </c>
      <c r="DM8" s="800"/>
      <c r="DN8" s="800"/>
      <c r="DO8" s="800"/>
      <c r="DP8" s="801"/>
      <c r="DQ8" s="799">
        <v>1382</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550</v>
      </c>
      <c r="BT9" s="787"/>
      <c r="BU9" s="787"/>
      <c r="BV9" s="787"/>
      <c r="BW9" s="787"/>
      <c r="BX9" s="787"/>
      <c r="BY9" s="787"/>
      <c r="BZ9" s="787"/>
      <c r="CA9" s="787"/>
      <c r="CB9" s="787"/>
      <c r="CC9" s="787"/>
      <c r="CD9" s="787"/>
      <c r="CE9" s="787"/>
      <c r="CF9" s="787"/>
      <c r="CG9" s="788"/>
      <c r="CH9" s="799">
        <v>12</v>
      </c>
      <c r="CI9" s="800"/>
      <c r="CJ9" s="800"/>
      <c r="CK9" s="800"/>
      <c r="CL9" s="801"/>
      <c r="CM9" s="799">
        <v>318</v>
      </c>
      <c r="CN9" s="800"/>
      <c r="CO9" s="800"/>
      <c r="CP9" s="800"/>
      <c r="CQ9" s="801"/>
      <c r="CR9" s="799">
        <v>24</v>
      </c>
      <c r="CS9" s="800"/>
      <c r="CT9" s="800"/>
      <c r="CU9" s="800"/>
      <c r="CV9" s="801"/>
      <c r="CW9" s="799" t="s">
        <v>478</v>
      </c>
      <c r="CX9" s="800"/>
      <c r="CY9" s="800"/>
      <c r="CZ9" s="800"/>
      <c r="DA9" s="801"/>
      <c r="DB9" s="799" t="s">
        <v>478</v>
      </c>
      <c r="DC9" s="800"/>
      <c r="DD9" s="800"/>
      <c r="DE9" s="800"/>
      <c r="DF9" s="801"/>
      <c r="DG9" s="799" t="s">
        <v>478</v>
      </c>
      <c r="DH9" s="800"/>
      <c r="DI9" s="800"/>
      <c r="DJ9" s="800"/>
      <c r="DK9" s="801"/>
      <c r="DL9" s="799" t="s">
        <v>478</v>
      </c>
      <c r="DM9" s="800"/>
      <c r="DN9" s="800"/>
      <c r="DO9" s="800"/>
      <c r="DP9" s="801"/>
      <c r="DQ9" s="799" t="s">
        <v>478</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551</v>
      </c>
      <c r="BT10" s="787"/>
      <c r="BU10" s="787"/>
      <c r="BV10" s="787"/>
      <c r="BW10" s="787"/>
      <c r="BX10" s="787"/>
      <c r="BY10" s="787"/>
      <c r="BZ10" s="787"/>
      <c r="CA10" s="787"/>
      <c r="CB10" s="787"/>
      <c r="CC10" s="787"/>
      <c r="CD10" s="787"/>
      <c r="CE10" s="787"/>
      <c r="CF10" s="787"/>
      <c r="CG10" s="788"/>
      <c r="CH10" s="799">
        <v>33</v>
      </c>
      <c r="CI10" s="800"/>
      <c r="CJ10" s="800"/>
      <c r="CK10" s="800"/>
      <c r="CL10" s="801"/>
      <c r="CM10" s="799">
        <v>35</v>
      </c>
      <c r="CN10" s="800"/>
      <c r="CO10" s="800"/>
      <c r="CP10" s="800"/>
      <c r="CQ10" s="801"/>
      <c r="CR10" s="799">
        <v>3</v>
      </c>
      <c r="CS10" s="800"/>
      <c r="CT10" s="800"/>
      <c r="CU10" s="800"/>
      <c r="CV10" s="801"/>
      <c r="CW10" s="799" t="s">
        <v>478</v>
      </c>
      <c r="CX10" s="800"/>
      <c r="CY10" s="800"/>
      <c r="CZ10" s="800"/>
      <c r="DA10" s="801"/>
      <c r="DB10" s="799" t="s">
        <v>478</v>
      </c>
      <c r="DC10" s="800"/>
      <c r="DD10" s="800"/>
      <c r="DE10" s="800"/>
      <c r="DF10" s="801"/>
      <c r="DG10" s="799" t="s">
        <v>478</v>
      </c>
      <c r="DH10" s="800"/>
      <c r="DI10" s="800"/>
      <c r="DJ10" s="800"/>
      <c r="DK10" s="801"/>
      <c r="DL10" s="799" t="s">
        <v>478</v>
      </c>
      <c r="DM10" s="800"/>
      <c r="DN10" s="800"/>
      <c r="DO10" s="800"/>
      <c r="DP10" s="801"/>
      <c r="DQ10" s="799" t="s">
        <v>478</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21629</v>
      </c>
      <c r="R23" s="812"/>
      <c r="S23" s="812"/>
      <c r="T23" s="812"/>
      <c r="U23" s="812"/>
      <c r="V23" s="812">
        <v>20296</v>
      </c>
      <c r="W23" s="812"/>
      <c r="X23" s="812"/>
      <c r="Y23" s="812"/>
      <c r="Z23" s="812"/>
      <c r="AA23" s="812">
        <v>1333</v>
      </c>
      <c r="AB23" s="812"/>
      <c r="AC23" s="812"/>
      <c r="AD23" s="812"/>
      <c r="AE23" s="813"/>
      <c r="AF23" s="814">
        <v>624</v>
      </c>
      <c r="AG23" s="812"/>
      <c r="AH23" s="812"/>
      <c r="AI23" s="812"/>
      <c r="AJ23" s="815"/>
      <c r="AK23" s="816"/>
      <c r="AL23" s="817"/>
      <c r="AM23" s="817"/>
      <c r="AN23" s="817"/>
      <c r="AO23" s="817"/>
      <c r="AP23" s="812">
        <v>15606</v>
      </c>
      <c r="AQ23" s="812"/>
      <c r="AR23" s="812"/>
      <c r="AS23" s="812"/>
      <c r="AT23" s="812"/>
      <c r="AU23" s="818"/>
      <c r="AV23" s="818"/>
      <c r="AW23" s="818"/>
      <c r="AX23" s="818"/>
      <c r="AY23" s="819"/>
      <c r="AZ23" s="827" t="s">
        <v>478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6630</v>
      </c>
      <c r="R28" s="841"/>
      <c r="S28" s="841"/>
      <c r="T28" s="841"/>
      <c r="U28" s="841"/>
      <c r="V28" s="841">
        <v>6622</v>
      </c>
      <c r="W28" s="841"/>
      <c r="X28" s="841"/>
      <c r="Y28" s="841"/>
      <c r="Z28" s="841"/>
      <c r="AA28" s="841">
        <v>8</v>
      </c>
      <c r="AB28" s="841"/>
      <c r="AC28" s="841"/>
      <c r="AD28" s="841"/>
      <c r="AE28" s="842"/>
      <c r="AF28" s="843">
        <v>8</v>
      </c>
      <c r="AG28" s="841"/>
      <c r="AH28" s="841"/>
      <c r="AI28" s="841"/>
      <c r="AJ28" s="844"/>
      <c r="AK28" s="845">
        <v>581</v>
      </c>
      <c r="AL28" s="836"/>
      <c r="AM28" s="836"/>
      <c r="AN28" s="836"/>
      <c r="AO28" s="836"/>
      <c r="AP28" s="836" t="s">
        <v>478</v>
      </c>
      <c r="AQ28" s="836"/>
      <c r="AR28" s="836"/>
      <c r="AS28" s="836"/>
      <c r="AT28" s="836"/>
      <c r="AU28" s="836" t="s">
        <v>478</v>
      </c>
      <c r="AV28" s="836"/>
      <c r="AW28" s="836"/>
      <c r="AX28" s="836"/>
      <c r="AY28" s="836"/>
      <c r="AZ28" s="837" t="s">
        <v>478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3826</v>
      </c>
      <c r="R29" s="777"/>
      <c r="S29" s="777"/>
      <c r="T29" s="777"/>
      <c r="U29" s="777"/>
      <c r="V29" s="777">
        <v>3671</v>
      </c>
      <c r="W29" s="777"/>
      <c r="X29" s="777"/>
      <c r="Y29" s="777"/>
      <c r="Z29" s="777"/>
      <c r="AA29" s="777">
        <v>155</v>
      </c>
      <c r="AB29" s="777"/>
      <c r="AC29" s="777"/>
      <c r="AD29" s="777"/>
      <c r="AE29" s="778"/>
      <c r="AF29" s="779">
        <v>155</v>
      </c>
      <c r="AG29" s="780"/>
      <c r="AH29" s="780"/>
      <c r="AI29" s="780"/>
      <c r="AJ29" s="781"/>
      <c r="AK29" s="848">
        <v>505</v>
      </c>
      <c r="AL29" s="849"/>
      <c r="AM29" s="849"/>
      <c r="AN29" s="849"/>
      <c r="AO29" s="849"/>
      <c r="AP29" s="849" t="s">
        <v>478</v>
      </c>
      <c r="AQ29" s="849"/>
      <c r="AR29" s="849"/>
      <c r="AS29" s="849"/>
      <c r="AT29" s="849"/>
      <c r="AU29" s="849" t="s">
        <v>478</v>
      </c>
      <c r="AV29" s="849"/>
      <c r="AW29" s="849"/>
      <c r="AX29" s="849"/>
      <c r="AY29" s="849"/>
      <c r="AZ29" s="850" t="s">
        <v>478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21</v>
      </c>
      <c r="R30" s="777"/>
      <c r="S30" s="777"/>
      <c r="T30" s="777"/>
      <c r="U30" s="777"/>
      <c r="V30" s="777">
        <v>21</v>
      </c>
      <c r="W30" s="777"/>
      <c r="X30" s="777"/>
      <c r="Y30" s="777"/>
      <c r="Z30" s="777"/>
      <c r="AA30" s="777" t="s">
        <v>478</v>
      </c>
      <c r="AB30" s="777"/>
      <c r="AC30" s="777"/>
      <c r="AD30" s="777"/>
      <c r="AE30" s="778"/>
      <c r="AF30" s="779" t="s">
        <v>478</v>
      </c>
      <c r="AG30" s="780"/>
      <c r="AH30" s="780"/>
      <c r="AI30" s="780"/>
      <c r="AJ30" s="781"/>
      <c r="AK30" s="848">
        <v>11</v>
      </c>
      <c r="AL30" s="849"/>
      <c r="AM30" s="849"/>
      <c r="AN30" s="849"/>
      <c r="AO30" s="849"/>
      <c r="AP30" s="849" t="s">
        <v>478</v>
      </c>
      <c r="AQ30" s="849"/>
      <c r="AR30" s="849"/>
      <c r="AS30" s="849"/>
      <c r="AT30" s="849"/>
      <c r="AU30" s="849" t="s">
        <v>478</v>
      </c>
      <c r="AV30" s="849"/>
      <c r="AW30" s="849"/>
      <c r="AX30" s="849"/>
      <c r="AY30" s="849"/>
      <c r="AZ30" s="850" t="s">
        <v>478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836</v>
      </c>
      <c r="R31" s="777"/>
      <c r="S31" s="777"/>
      <c r="T31" s="777"/>
      <c r="U31" s="777"/>
      <c r="V31" s="777">
        <v>836</v>
      </c>
      <c r="W31" s="777"/>
      <c r="X31" s="777"/>
      <c r="Y31" s="777"/>
      <c r="Z31" s="777"/>
      <c r="AA31" s="777" t="s">
        <v>478</v>
      </c>
      <c r="AB31" s="777"/>
      <c r="AC31" s="777"/>
      <c r="AD31" s="777"/>
      <c r="AE31" s="778"/>
      <c r="AF31" s="779" t="s">
        <v>478</v>
      </c>
      <c r="AG31" s="780"/>
      <c r="AH31" s="780"/>
      <c r="AI31" s="780"/>
      <c r="AJ31" s="781"/>
      <c r="AK31" s="848">
        <v>138</v>
      </c>
      <c r="AL31" s="849"/>
      <c r="AM31" s="849"/>
      <c r="AN31" s="849"/>
      <c r="AO31" s="849"/>
      <c r="AP31" s="849" t="s">
        <v>478</v>
      </c>
      <c r="AQ31" s="849"/>
      <c r="AR31" s="849"/>
      <c r="AS31" s="849"/>
      <c r="AT31" s="849"/>
      <c r="AU31" s="849" t="s">
        <v>478</v>
      </c>
      <c r="AV31" s="849"/>
      <c r="AW31" s="849"/>
      <c r="AX31" s="849"/>
      <c r="AY31" s="849"/>
      <c r="AZ31" s="850" t="s">
        <v>478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605</v>
      </c>
      <c r="R32" s="777"/>
      <c r="S32" s="777"/>
      <c r="T32" s="777"/>
      <c r="U32" s="777"/>
      <c r="V32" s="777">
        <v>603</v>
      </c>
      <c r="W32" s="777"/>
      <c r="X32" s="777"/>
      <c r="Y32" s="777"/>
      <c r="Z32" s="777"/>
      <c r="AA32" s="777">
        <v>2</v>
      </c>
      <c r="AB32" s="777"/>
      <c r="AC32" s="777"/>
      <c r="AD32" s="777"/>
      <c r="AE32" s="778"/>
      <c r="AF32" s="779">
        <v>345</v>
      </c>
      <c r="AG32" s="780"/>
      <c r="AH32" s="780"/>
      <c r="AI32" s="780"/>
      <c r="AJ32" s="781"/>
      <c r="AK32" s="848">
        <v>110</v>
      </c>
      <c r="AL32" s="849"/>
      <c r="AM32" s="849"/>
      <c r="AN32" s="849"/>
      <c r="AO32" s="849"/>
      <c r="AP32" s="849">
        <v>3256</v>
      </c>
      <c r="AQ32" s="849"/>
      <c r="AR32" s="849"/>
      <c r="AS32" s="849"/>
      <c r="AT32" s="849"/>
      <c r="AU32" s="849">
        <v>100</v>
      </c>
      <c r="AV32" s="849"/>
      <c r="AW32" s="849"/>
      <c r="AX32" s="849"/>
      <c r="AY32" s="849"/>
      <c r="AZ32" s="850" t="s">
        <v>478</v>
      </c>
      <c r="BA32" s="850"/>
      <c r="BB32" s="850"/>
      <c r="BC32" s="850"/>
      <c r="BD32" s="850"/>
      <c r="BE32" s="846" t="s">
        <v>536</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379</v>
      </c>
      <c r="C33" s="774"/>
      <c r="D33" s="774"/>
      <c r="E33" s="774"/>
      <c r="F33" s="774"/>
      <c r="G33" s="774"/>
      <c r="H33" s="774"/>
      <c r="I33" s="774"/>
      <c r="J33" s="774"/>
      <c r="K33" s="774"/>
      <c r="L33" s="774"/>
      <c r="M33" s="774"/>
      <c r="N33" s="774"/>
      <c r="O33" s="774"/>
      <c r="P33" s="775"/>
      <c r="Q33" s="776">
        <v>7813</v>
      </c>
      <c r="R33" s="777"/>
      <c r="S33" s="777"/>
      <c r="T33" s="777"/>
      <c r="U33" s="777"/>
      <c r="V33" s="777">
        <v>7857</v>
      </c>
      <c r="W33" s="777"/>
      <c r="X33" s="777"/>
      <c r="Y33" s="777"/>
      <c r="Z33" s="777"/>
      <c r="AA33" s="777">
        <v>-44</v>
      </c>
      <c r="AB33" s="777"/>
      <c r="AC33" s="777"/>
      <c r="AD33" s="777"/>
      <c r="AE33" s="778"/>
      <c r="AF33" s="779">
        <v>3024</v>
      </c>
      <c r="AG33" s="780"/>
      <c r="AH33" s="780"/>
      <c r="AI33" s="780"/>
      <c r="AJ33" s="781"/>
      <c r="AK33" s="848">
        <v>826</v>
      </c>
      <c r="AL33" s="849"/>
      <c r="AM33" s="849"/>
      <c r="AN33" s="849"/>
      <c r="AO33" s="849"/>
      <c r="AP33" s="849">
        <v>4338</v>
      </c>
      <c r="AQ33" s="849"/>
      <c r="AR33" s="849"/>
      <c r="AS33" s="849"/>
      <c r="AT33" s="849"/>
      <c r="AU33" s="849">
        <v>237</v>
      </c>
      <c r="AV33" s="849"/>
      <c r="AW33" s="849"/>
      <c r="AX33" s="849"/>
      <c r="AY33" s="849"/>
      <c r="AZ33" s="850" t="s">
        <v>478</v>
      </c>
      <c r="BA33" s="850"/>
      <c r="BB33" s="850"/>
      <c r="BC33" s="850"/>
      <c r="BD33" s="850"/>
      <c r="BE33" s="846" t="s">
        <v>536</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380</v>
      </c>
      <c r="C34" s="774"/>
      <c r="D34" s="774"/>
      <c r="E34" s="774"/>
      <c r="F34" s="774"/>
      <c r="G34" s="774"/>
      <c r="H34" s="774"/>
      <c r="I34" s="774"/>
      <c r="J34" s="774"/>
      <c r="K34" s="774"/>
      <c r="L34" s="774"/>
      <c r="M34" s="774"/>
      <c r="N34" s="774"/>
      <c r="O34" s="774"/>
      <c r="P34" s="775"/>
      <c r="Q34" s="776">
        <v>1336</v>
      </c>
      <c r="R34" s="777"/>
      <c r="S34" s="777"/>
      <c r="T34" s="777"/>
      <c r="U34" s="777"/>
      <c r="V34" s="777">
        <v>1338</v>
      </c>
      <c r="W34" s="777"/>
      <c r="X34" s="777"/>
      <c r="Y34" s="777"/>
      <c r="Z34" s="777"/>
      <c r="AA34" s="777">
        <v>-2</v>
      </c>
      <c r="AB34" s="777"/>
      <c r="AC34" s="777"/>
      <c r="AD34" s="777"/>
      <c r="AE34" s="778"/>
      <c r="AF34" s="779" t="s">
        <v>478</v>
      </c>
      <c r="AG34" s="780"/>
      <c r="AH34" s="780"/>
      <c r="AI34" s="780"/>
      <c r="AJ34" s="781"/>
      <c r="AK34" s="848">
        <v>715</v>
      </c>
      <c r="AL34" s="849"/>
      <c r="AM34" s="849"/>
      <c r="AN34" s="849"/>
      <c r="AO34" s="849"/>
      <c r="AP34" s="849">
        <v>6192</v>
      </c>
      <c r="AQ34" s="849"/>
      <c r="AR34" s="849"/>
      <c r="AS34" s="849"/>
      <c r="AT34" s="849"/>
      <c r="AU34" s="849">
        <v>581</v>
      </c>
      <c r="AV34" s="849"/>
      <c r="AW34" s="849"/>
      <c r="AX34" s="849"/>
      <c r="AY34" s="849"/>
      <c r="AZ34" s="850" t="s">
        <v>478</v>
      </c>
      <c r="BA34" s="850"/>
      <c r="BB34" s="850"/>
      <c r="BC34" s="850"/>
      <c r="BD34" s="850"/>
      <c r="BE34" s="846" t="s">
        <v>537</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3532</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385</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538</v>
      </c>
      <c r="C68" s="888"/>
      <c r="D68" s="888"/>
      <c r="E68" s="888"/>
      <c r="F68" s="888"/>
      <c r="G68" s="888"/>
      <c r="H68" s="888"/>
      <c r="I68" s="888"/>
      <c r="J68" s="888"/>
      <c r="K68" s="888"/>
      <c r="L68" s="888"/>
      <c r="M68" s="888"/>
      <c r="N68" s="888"/>
      <c r="O68" s="888"/>
      <c r="P68" s="889"/>
      <c r="Q68" s="890">
        <v>1369</v>
      </c>
      <c r="R68" s="884"/>
      <c r="S68" s="884"/>
      <c r="T68" s="884"/>
      <c r="U68" s="884"/>
      <c r="V68" s="884">
        <v>1369</v>
      </c>
      <c r="W68" s="884"/>
      <c r="X68" s="884"/>
      <c r="Y68" s="884"/>
      <c r="Z68" s="884"/>
      <c r="AA68" s="884">
        <v>0</v>
      </c>
      <c r="AB68" s="884"/>
      <c r="AC68" s="884"/>
      <c r="AD68" s="884"/>
      <c r="AE68" s="884"/>
      <c r="AF68" s="884">
        <v>0</v>
      </c>
      <c r="AG68" s="884"/>
      <c r="AH68" s="884"/>
      <c r="AI68" s="884"/>
      <c r="AJ68" s="884"/>
      <c r="AK68" s="884" t="s">
        <v>478</v>
      </c>
      <c r="AL68" s="884"/>
      <c r="AM68" s="884"/>
      <c r="AN68" s="884"/>
      <c r="AO68" s="884"/>
      <c r="AP68" s="884">
        <v>394</v>
      </c>
      <c r="AQ68" s="884"/>
      <c r="AR68" s="884"/>
      <c r="AS68" s="884"/>
      <c r="AT68" s="884"/>
      <c r="AU68" s="884">
        <v>162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539</v>
      </c>
      <c r="C69" s="892"/>
      <c r="D69" s="892"/>
      <c r="E69" s="892"/>
      <c r="F69" s="892"/>
      <c r="G69" s="892"/>
      <c r="H69" s="892"/>
      <c r="I69" s="892"/>
      <c r="J69" s="892"/>
      <c r="K69" s="892"/>
      <c r="L69" s="892"/>
      <c r="M69" s="892"/>
      <c r="N69" s="892"/>
      <c r="O69" s="892"/>
      <c r="P69" s="893"/>
      <c r="Q69" s="894">
        <v>13</v>
      </c>
      <c r="R69" s="849"/>
      <c r="S69" s="849"/>
      <c r="T69" s="849"/>
      <c r="U69" s="849"/>
      <c r="V69" s="849">
        <v>12</v>
      </c>
      <c r="W69" s="849"/>
      <c r="X69" s="849"/>
      <c r="Y69" s="849"/>
      <c r="Z69" s="849"/>
      <c r="AA69" s="849">
        <v>2</v>
      </c>
      <c r="AB69" s="849"/>
      <c r="AC69" s="849"/>
      <c r="AD69" s="849"/>
      <c r="AE69" s="849"/>
      <c r="AF69" s="849">
        <v>2</v>
      </c>
      <c r="AG69" s="849"/>
      <c r="AH69" s="849"/>
      <c r="AI69" s="849"/>
      <c r="AJ69" s="849"/>
      <c r="AK69" s="849" t="s">
        <v>478</v>
      </c>
      <c r="AL69" s="849"/>
      <c r="AM69" s="849"/>
      <c r="AN69" s="849"/>
      <c r="AO69" s="849"/>
      <c r="AP69" s="849" t="s">
        <v>478</v>
      </c>
      <c r="AQ69" s="849"/>
      <c r="AR69" s="849"/>
      <c r="AS69" s="849"/>
      <c r="AT69" s="849"/>
      <c r="AU69" s="849" t="s">
        <v>478</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540</v>
      </c>
      <c r="C70" s="892"/>
      <c r="D70" s="892"/>
      <c r="E70" s="892"/>
      <c r="F70" s="892"/>
      <c r="G70" s="892"/>
      <c r="H70" s="892"/>
      <c r="I70" s="892"/>
      <c r="J70" s="892"/>
      <c r="K70" s="892"/>
      <c r="L70" s="892"/>
      <c r="M70" s="892"/>
      <c r="N70" s="892"/>
      <c r="O70" s="892"/>
      <c r="P70" s="893"/>
      <c r="Q70" s="894">
        <v>84</v>
      </c>
      <c r="R70" s="849"/>
      <c r="S70" s="849"/>
      <c r="T70" s="849"/>
      <c r="U70" s="849"/>
      <c r="V70" s="849">
        <v>82</v>
      </c>
      <c r="W70" s="849"/>
      <c r="X70" s="849"/>
      <c r="Y70" s="849"/>
      <c r="Z70" s="849"/>
      <c r="AA70" s="849">
        <v>2</v>
      </c>
      <c r="AB70" s="849"/>
      <c r="AC70" s="849"/>
      <c r="AD70" s="849"/>
      <c r="AE70" s="849"/>
      <c r="AF70" s="849">
        <v>2</v>
      </c>
      <c r="AG70" s="849"/>
      <c r="AH70" s="849"/>
      <c r="AI70" s="849"/>
      <c r="AJ70" s="849"/>
      <c r="AK70" s="849" t="s">
        <v>478</v>
      </c>
      <c r="AL70" s="849"/>
      <c r="AM70" s="849"/>
      <c r="AN70" s="849"/>
      <c r="AO70" s="849"/>
      <c r="AP70" s="849" t="s">
        <v>478</v>
      </c>
      <c r="AQ70" s="849"/>
      <c r="AR70" s="849"/>
      <c r="AS70" s="849"/>
      <c r="AT70" s="849"/>
      <c r="AU70" s="849" t="s">
        <v>478</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541</v>
      </c>
      <c r="C71" s="892"/>
      <c r="D71" s="892"/>
      <c r="E71" s="892"/>
      <c r="F71" s="892"/>
      <c r="G71" s="892"/>
      <c r="H71" s="892"/>
      <c r="I71" s="892"/>
      <c r="J71" s="892"/>
      <c r="K71" s="892"/>
      <c r="L71" s="892"/>
      <c r="M71" s="892"/>
      <c r="N71" s="892"/>
      <c r="O71" s="892"/>
      <c r="P71" s="893"/>
      <c r="Q71" s="894">
        <v>2793</v>
      </c>
      <c r="R71" s="849"/>
      <c r="S71" s="849"/>
      <c r="T71" s="849"/>
      <c r="U71" s="849"/>
      <c r="V71" s="849">
        <v>2768</v>
      </c>
      <c r="W71" s="849"/>
      <c r="X71" s="849"/>
      <c r="Y71" s="849"/>
      <c r="Z71" s="849"/>
      <c r="AA71" s="849">
        <v>25</v>
      </c>
      <c r="AB71" s="849"/>
      <c r="AC71" s="849"/>
      <c r="AD71" s="849"/>
      <c r="AE71" s="849"/>
      <c r="AF71" s="849">
        <v>10</v>
      </c>
      <c r="AG71" s="849"/>
      <c r="AH71" s="849"/>
      <c r="AI71" s="849"/>
      <c r="AJ71" s="849"/>
      <c r="AK71" s="849" t="s">
        <v>478</v>
      </c>
      <c r="AL71" s="849"/>
      <c r="AM71" s="849"/>
      <c r="AN71" s="849"/>
      <c r="AO71" s="849"/>
      <c r="AP71" s="849" t="s">
        <v>478</v>
      </c>
      <c r="AQ71" s="849"/>
      <c r="AR71" s="849"/>
      <c r="AS71" s="849"/>
      <c r="AT71" s="849"/>
      <c r="AU71" s="849" t="s">
        <v>478</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542</v>
      </c>
      <c r="C72" s="892"/>
      <c r="D72" s="892"/>
      <c r="E72" s="892"/>
      <c r="F72" s="892"/>
      <c r="G72" s="892"/>
      <c r="H72" s="892"/>
      <c r="I72" s="892"/>
      <c r="J72" s="892"/>
      <c r="K72" s="892"/>
      <c r="L72" s="892"/>
      <c r="M72" s="892"/>
      <c r="N72" s="892"/>
      <c r="O72" s="892"/>
      <c r="P72" s="893"/>
      <c r="Q72" s="894">
        <v>6153</v>
      </c>
      <c r="R72" s="849"/>
      <c r="S72" s="849"/>
      <c r="T72" s="849"/>
      <c r="U72" s="849"/>
      <c r="V72" s="849">
        <v>5938</v>
      </c>
      <c r="W72" s="849"/>
      <c r="X72" s="849"/>
      <c r="Y72" s="849"/>
      <c r="Z72" s="849"/>
      <c r="AA72" s="849">
        <v>215</v>
      </c>
      <c r="AB72" s="849"/>
      <c r="AC72" s="849"/>
      <c r="AD72" s="849"/>
      <c r="AE72" s="849"/>
      <c r="AF72" s="849">
        <v>215</v>
      </c>
      <c r="AG72" s="849"/>
      <c r="AH72" s="849"/>
      <c r="AI72" s="849"/>
      <c r="AJ72" s="849"/>
      <c r="AK72" s="849">
        <v>1163</v>
      </c>
      <c r="AL72" s="849"/>
      <c r="AM72" s="849"/>
      <c r="AN72" s="849"/>
      <c r="AO72" s="849"/>
      <c r="AP72" s="849" t="s">
        <v>478</v>
      </c>
      <c r="AQ72" s="849"/>
      <c r="AR72" s="849"/>
      <c r="AS72" s="849"/>
      <c r="AT72" s="849"/>
      <c r="AU72" s="849" t="s">
        <v>478</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543</v>
      </c>
      <c r="C73" s="892"/>
      <c r="D73" s="892"/>
      <c r="E73" s="892"/>
      <c r="F73" s="892"/>
      <c r="G73" s="892"/>
      <c r="H73" s="892"/>
      <c r="I73" s="892"/>
      <c r="J73" s="892"/>
      <c r="K73" s="892"/>
      <c r="L73" s="892"/>
      <c r="M73" s="892"/>
      <c r="N73" s="892"/>
      <c r="O73" s="892"/>
      <c r="P73" s="893"/>
      <c r="Q73" s="894">
        <v>311</v>
      </c>
      <c r="R73" s="849"/>
      <c r="S73" s="849"/>
      <c r="T73" s="849"/>
      <c r="U73" s="849"/>
      <c r="V73" s="849">
        <v>287</v>
      </c>
      <c r="W73" s="849"/>
      <c r="X73" s="849"/>
      <c r="Y73" s="849"/>
      <c r="Z73" s="849"/>
      <c r="AA73" s="849">
        <v>24</v>
      </c>
      <c r="AB73" s="849"/>
      <c r="AC73" s="849"/>
      <c r="AD73" s="849"/>
      <c r="AE73" s="849"/>
      <c r="AF73" s="849">
        <v>7</v>
      </c>
      <c r="AG73" s="849"/>
      <c r="AH73" s="849"/>
      <c r="AI73" s="849"/>
      <c r="AJ73" s="849"/>
      <c r="AK73" s="849">
        <v>16</v>
      </c>
      <c r="AL73" s="849"/>
      <c r="AM73" s="849"/>
      <c r="AN73" s="849"/>
      <c r="AO73" s="849"/>
      <c r="AP73" s="849" t="s">
        <v>478</v>
      </c>
      <c r="AQ73" s="849"/>
      <c r="AR73" s="849"/>
      <c r="AS73" s="849"/>
      <c r="AT73" s="849"/>
      <c r="AU73" s="849" t="s">
        <v>478</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544</v>
      </c>
      <c r="C74" s="892"/>
      <c r="D74" s="892"/>
      <c r="E74" s="892"/>
      <c r="F74" s="892"/>
      <c r="G74" s="892"/>
      <c r="H74" s="892"/>
      <c r="I74" s="892"/>
      <c r="J74" s="892"/>
      <c r="K74" s="892"/>
      <c r="L74" s="892"/>
      <c r="M74" s="892"/>
      <c r="N74" s="892"/>
      <c r="O74" s="892"/>
      <c r="P74" s="893"/>
      <c r="Q74" s="894">
        <v>670</v>
      </c>
      <c r="R74" s="849"/>
      <c r="S74" s="849"/>
      <c r="T74" s="849"/>
      <c r="U74" s="849"/>
      <c r="V74" s="849">
        <v>503</v>
      </c>
      <c r="W74" s="849"/>
      <c r="X74" s="849"/>
      <c r="Y74" s="849"/>
      <c r="Z74" s="849"/>
      <c r="AA74" s="849">
        <v>167</v>
      </c>
      <c r="AB74" s="849"/>
      <c r="AC74" s="849"/>
      <c r="AD74" s="849"/>
      <c r="AE74" s="849"/>
      <c r="AF74" s="849">
        <v>95</v>
      </c>
      <c r="AG74" s="849"/>
      <c r="AH74" s="849"/>
      <c r="AI74" s="849"/>
      <c r="AJ74" s="849"/>
      <c r="AK74" s="849" t="s">
        <v>478</v>
      </c>
      <c r="AL74" s="849"/>
      <c r="AM74" s="849"/>
      <c r="AN74" s="849"/>
      <c r="AO74" s="849"/>
      <c r="AP74" s="849">
        <v>1119</v>
      </c>
      <c r="AQ74" s="849"/>
      <c r="AR74" s="849"/>
      <c r="AS74" s="849"/>
      <c r="AT74" s="849"/>
      <c r="AU74" s="849">
        <v>47</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545</v>
      </c>
      <c r="C75" s="892"/>
      <c r="D75" s="892"/>
      <c r="E75" s="892"/>
      <c r="F75" s="892"/>
      <c r="G75" s="892"/>
      <c r="H75" s="892"/>
      <c r="I75" s="892"/>
      <c r="J75" s="892"/>
      <c r="K75" s="892"/>
      <c r="L75" s="892"/>
      <c r="M75" s="892"/>
      <c r="N75" s="892"/>
      <c r="O75" s="892"/>
      <c r="P75" s="893"/>
      <c r="Q75" s="897">
        <v>74</v>
      </c>
      <c r="R75" s="898"/>
      <c r="S75" s="898"/>
      <c r="T75" s="898"/>
      <c r="U75" s="848"/>
      <c r="V75" s="899">
        <v>73</v>
      </c>
      <c r="W75" s="898"/>
      <c r="X75" s="898"/>
      <c r="Y75" s="898"/>
      <c r="Z75" s="848"/>
      <c r="AA75" s="899">
        <v>1</v>
      </c>
      <c r="AB75" s="898"/>
      <c r="AC75" s="898"/>
      <c r="AD75" s="898"/>
      <c r="AE75" s="848"/>
      <c r="AF75" s="899">
        <v>1</v>
      </c>
      <c r="AG75" s="898"/>
      <c r="AH75" s="898"/>
      <c r="AI75" s="898"/>
      <c r="AJ75" s="848"/>
      <c r="AK75" s="899">
        <v>4</v>
      </c>
      <c r="AL75" s="898"/>
      <c r="AM75" s="898"/>
      <c r="AN75" s="898"/>
      <c r="AO75" s="848"/>
      <c r="AP75" s="899" t="s">
        <v>478</v>
      </c>
      <c r="AQ75" s="898"/>
      <c r="AR75" s="898"/>
      <c r="AS75" s="898"/>
      <c r="AT75" s="848"/>
      <c r="AU75" s="899" t="s">
        <v>478</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546</v>
      </c>
      <c r="C76" s="892"/>
      <c r="D76" s="892"/>
      <c r="E76" s="892"/>
      <c r="F76" s="892"/>
      <c r="G76" s="892"/>
      <c r="H76" s="892"/>
      <c r="I76" s="892"/>
      <c r="J76" s="892"/>
      <c r="K76" s="892"/>
      <c r="L76" s="892"/>
      <c r="M76" s="892"/>
      <c r="N76" s="892"/>
      <c r="O76" s="892"/>
      <c r="P76" s="893"/>
      <c r="Q76" s="897">
        <v>496</v>
      </c>
      <c r="R76" s="898"/>
      <c r="S76" s="898"/>
      <c r="T76" s="898"/>
      <c r="U76" s="848"/>
      <c r="V76" s="899">
        <v>475</v>
      </c>
      <c r="W76" s="898"/>
      <c r="X76" s="898"/>
      <c r="Y76" s="898"/>
      <c r="Z76" s="848"/>
      <c r="AA76" s="899">
        <v>21</v>
      </c>
      <c r="AB76" s="898"/>
      <c r="AC76" s="898"/>
      <c r="AD76" s="898"/>
      <c r="AE76" s="848"/>
      <c r="AF76" s="899">
        <v>21</v>
      </c>
      <c r="AG76" s="898"/>
      <c r="AH76" s="898"/>
      <c r="AI76" s="898"/>
      <c r="AJ76" s="848"/>
      <c r="AK76" s="899" t="s">
        <v>478</v>
      </c>
      <c r="AL76" s="898"/>
      <c r="AM76" s="898"/>
      <c r="AN76" s="898"/>
      <c r="AO76" s="848"/>
      <c r="AP76" s="899" t="s">
        <v>478</v>
      </c>
      <c r="AQ76" s="898"/>
      <c r="AR76" s="898"/>
      <c r="AS76" s="898"/>
      <c r="AT76" s="848"/>
      <c r="AU76" s="899" t="s">
        <v>478</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547</v>
      </c>
      <c r="C77" s="892"/>
      <c r="D77" s="892"/>
      <c r="E77" s="892"/>
      <c r="F77" s="892"/>
      <c r="G77" s="892"/>
      <c r="H77" s="892"/>
      <c r="I77" s="892"/>
      <c r="J77" s="892"/>
      <c r="K77" s="892"/>
      <c r="L77" s="892"/>
      <c r="M77" s="892"/>
      <c r="N77" s="892"/>
      <c r="O77" s="892"/>
      <c r="P77" s="893"/>
      <c r="Q77" s="897">
        <v>99579</v>
      </c>
      <c r="R77" s="898"/>
      <c r="S77" s="898"/>
      <c r="T77" s="898"/>
      <c r="U77" s="848"/>
      <c r="V77" s="899">
        <v>97599</v>
      </c>
      <c r="W77" s="898"/>
      <c r="X77" s="898"/>
      <c r="Y77" s="898"/>
      <c r="Z77" s="848"/>
      <c r="AA77" s="899">
        <v>1979</v>
      </c>
      <c r="AB77" s="898"/>
      <c r="AC77" s="898"/>
      <c r="AD77" s="898"/>
      <c r="AE77" s="848"/>
      <c r="AF77" s="899">
        <v>1979</v>
      </c>
      <c r="AG77" s="898"/>
      <c r="AH77" s="898"/>
      <c r="AI77" s="898"/>
      <c r="AJ77" s="848"/>
      <c r="AK77" s="899">
        <v>440</v>
      </c>
      <c r="AL77" s="898"/>
      <c r="AM77" s="898"/>
      <c r="AN77" s="898"/>
      <c r="AO77" s="848"/>
      <c r="AP77" s="899" t="s">
        <v>478</v>
      </c>
      <c r="AQ77" s="898"/>
      <c r="AR77" s="898"/>
      <c r="AS77" s="898"/>
      <c r="AT77" s="848"/>
      <c r="AU77" s="899" t="s">
        <v>478</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386</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2332</v>
      </c>
      <c r="AG88" s="860"/>
      <c r="AH88" s="860"/>
      <c r="AI88" s="860"/>
      <c r="AJ88" s="860"/>
      <c r="AK88" s="857"/>
      <c r="AL88" s="857"/>
      <c r="AM88" s="857"/>
      <c r="AN88" s="857"/>
      <c r="AO88" s="857"/>
      <c r="AP88" s="860">
        <v>1513</v>
      </c>
      <c r="AQ88" s="860"/>
      <c r="AR88" s="860"/>
      <c r="AS88" s="860"/>
      <c r="AT88" s="860"/>
      <c r="AU88" s="860">
        <v>209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387</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389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394</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395</v>
      </c>
      <c r="AB109" s="913"/>
      <c r="AC109" s="913"/>
      <c r="AD109" s="913"/>
      <c r="AE109" s="914"/>
      <c r="AF109" s="912" t="s">
        <v>282</v>
      </c>
      <c r="AG109" s="913"/>
      <c r="AH109" s="913"/>
      <c r="AI109" s="913"/>
      <c r="AJ109" s="914"/>
      <c r="AK109" s="912" t="s">
        <v>281</v>
      </c>
      <c r="AL109" s="913"/>
      <c r="AM109" s="913"/>
      <c r="AN109" s="913"/>
      <c r="AO109" s="914"/>
      <c r="AP109" s="912" t="s">
        <v>396</v>
      </c>
      <c r="AQ109" s="913"/>
      <c r="AR109" s="913"/>
      <c r="AS109" s="913"/>
      <c r="AT109" s="915"/>
      <c r="AU109" s="934" t="s">
        <v>394</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395</v>
      </c>
      <c r="BR109" s="913"/>
      <c r="BS109" s="913"/>
      <c r="BT109" s="913"/>
      <c r="BU109" s="914"/>
      <c r="BV109" s="912" t="s">
        <v>282</v>
      </c>
      <c r="BW109" s="913"/>
      <c r="BX109" s="913"/>
      <c r="BY109" s="913"/>
      <c r="BZ109" s="914"/>
      <c r="CA109" s="912" t="s">
        <v>281</v>
      </c>
      <c r="CB109" s="913"/>
      <c r="CC109" s="913"/>
      <c r="CD109" s="913"/>
      <c r="CE109" s="914"/>
      <c r="CF109" s="935" t="s">
        <v>396</v>
      </c>
      <c r="CG109" s="935"/>
      <c r="CH109" s="935"/>
      <c r="CI109" s="935"/>
      <c r="CJ109" s="935"/>
      <c r="CK109" s="912" t="s">
        <v>397</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395</v>
      </c>
      <c r="DH109" s="913"/>
      <c r="DI109" s="913"/>
      <c r="DJ109" s="913"/>
      <c r="DK109" s="914"/>
      <c r="DL109" s="912" t="s">
        <v>282</v>
      </c>
      <c r="DM109" s="913"/>
      <c r="DN109" s="913"/>
      <c r="DO109" s="913"/>
      <c r="DP109" s="914"/>
      <c r="DQ109" s="912" t="s">
        <v>281</v>
      </c>
      <c r="DR109" s="913"/>
      <c r="DS109" s="913"/>
      <c r="DT109" s="913"/>
      <c r="DU109" s="914"/>
      <c r="DV109" s="912" t="s">
        <v>396</v>
      </c>
      <c r="DW109" s="913"/>
      <c r="DX109" s="913"/>
      <c r="DY109" s="913"/>
      <c r="DZ109" s="915"/>
    </row>
    <row r="110" spans="1:131" s="197" customFormat="1" ht="26.25" customHeight="1">
      <c r="A110" s="916" t="s">
        <v>398</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2014774</v>
      </c>
      <c r="AB110" s="920"/>
      <c r="AC110" s="920"/>
      <c r="AD110" s="920"/>
      <c r="AE110" s="921"/>
      <c r="AF110" s="922">
        <v>1989320</v>
      </c>
      <c r="AG110" s="920"/>
      <c r="AH110" s="920"/>
      <c r="AI110" s="920"/>
      <c r="AJ110" s="921"/>
      <c r="AK110" s="922">
        <v>1978342</v>
      </c>
      <c r="AL110" s="920"/>
      <c r="AM110" s="920"/>
      <c r="AN110" s="920"/>
      <c r="AO110" s="921"/>
      <c r="AP110" s="923">
        <v>21.4</v>
      </c>
      <c r="AQ110" s="924"/>
      <c r="AR110" s="924"/>
      <c r="AS110" s="924"/>
      <c r="AT110" s="925"/>
      <c r="AU110" s="926" t="s">
        <v>61</v>
      </c>
      <c r="AV110" s="927"/>
      <c r="AW110" s="927"/>
      <c r="AX110" s="927"/>
      <c r="AY110" s="928"/>
      <c r="AZ110" s="970" t="s">
        <v>399</v>
      </c>
      <c r="BA110" s="917"/>
      <c r="BB110" s="917"/>
      <c r="BC110" s="917"/>
      <c r="BD110" s="917"/>
      <c r="BE110" s="917"/>
      <c r="BF110" s="917"/>
      <c r="BG110" s="917"/>
      <c r="BH110" s="917"/>
      <c r="BI110" s="917"/>
      <c r="BJ110" s="917"/>
      <c r="BK110" s="917"/>
      <c r="BL110" s="917"/>
      <c r="BM110" s="917"/>
      <c r="BN110" s="917"/>
      <c r="BO110" s="917"/>
      <c r="BP110" s="918"/>
      <c r="BQ110" s="956">
        <v>15466675</v>
      </c>
      <c r="BR110" s="957"/>
      <c r="BS110" s="957"/>
      <c r="BT110" s="957"/>
      <c r="BU110" s="957"/>
      <c r="BV110" s="957">
        <v>15762287</v>
      </c>
      <c r="BW110" s="957"/>
      <c r="BX110" s="957"/>
      <c r="BY110" s="957"/>
      <c r="BZ110" s="957"/>
      <c r="CA110" s="957">
        <v>15606141</v>
      </c>
      <c r="CB110" s="957"/>
      <c r="CC110" s="957"/>
      <c r="CD110" s="957"/>
      <c r="CE110" s="957"/>
      <c r="CF110" s="971">
        <v>168.5</v>
      </c>
      <c r="CG110" s="972"/>
      <c r="CH110" s="972"/>
      <c r="CI110" s="972"/>
      <c r="CJ110" s="972"/>
      <c r="CK110" s="973" t="s">
        <v>400</v>
      </c>
      <c r="CL110" s="974"/>
      <c r="CM110" s="953" t="s">
        <v>401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108</v>
      </c>
      <c r="DH110" s="957"/>
      <c r="DI110" s="957"/>
      <c r="DJ110" s="957"/>
      <c r="DK110" s="957"/>
      <c r="DL110" s="957" t="s">
        <v>108</v>
      </c>
      <c r="DM110" s="957"/>
      <c r="DN110" s="957"/>
      <c r="DO110" s="957"/>
      <c r="DP110" s="957"/>
      <c r="DQ110" s="957" t="s">
        <v>108</v>
      </c>
      <c r="DR110" s="957"/>
      <c r="DS110" s="957"/>
      <c r="DT110" s="957"/>
      <c r="DU110" s="957"/>
      <c r="DV110" s="958" t="s">
        <v>108</v>
      </c>
      <c r="DW110" s="958"/>
      <c r="DX110" s="958"/>
      <c r="DY110" s="958"/>
      <c r="DZ110" s="959"/>
    </row>
    <row r="111" spans="1:131" s="197" customFormat="1" ht="26.25" customHeight="1">
      <c r="A111" s="960" t="s">
        <v>402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108</v>
      </c>
      <c r="AB111" s="964"/>
      <c r="AC111" s="964"/>
      <c r="AD111" s="964"/>
      <c r="AE111" s="965"/>
      <c r="AF111" s="966" t="s">
        <v>108</v>
      </c>
      <c r="AG111" s="964"/>
      <c r="AH111" s="964"/>
      <c r="AI111" s="964"/>
      <c r="AJ111" s="965"/>
      <c r="AK111" s="966" t="s">
        <v>108</v>
      </c>
      <c r="AL111" s="964"/>
      <c r="AM111" s="964"/>
      <c r="AN111" s="964"/>
      <c r="AO111" s="965"/>
      <c r="AP111" s="967" t="s">
        <v>108</v>
      </c>
      <c r="AQ111" s="968"/>
      <c r="AR111" s="968"/>
      <c r="AS111" s="968"/>
      <c r="AT111" s="969"/>
      <c r="AU111" s="929"/>
      <c r="AV111" s="930"/>
      <c r="AW111" s="930"/>
      <c r="AX111" s="930"/>
      <c r="AY111" s="931"/>
      <c r="AZ111" s="979" t="s">
        <v>403</v>
      </c>
      <c r="BA111" s="980"/>
      <c r="BB111" s="980"/>
      <c r="BC111" s="980"/>
      <c r="BD111" s="980"/>
      <c r="BE111" s="980"/>
      <c r="BF111" s="980"/>
      <c r="BG111" s="980"/>
      <c r="BH111" s="980"/>
      <c r="BI111" s="980"/>
      <c r="BJ111" s="980"/>
      <c r="BK111" s="980"/>
      <c r="BL111" s="980"/>
      <c r="BM111" s="980"/>
      <c r="BN111" s="980"/>
      <c r="BO111" s="980"/>
      <c r="BP111" s="981"/>
      <c r="BQ111" s="949" t="s">
        <v>404</v>
      </c>
      <c r="BR111" s="950"/>
      <c r="BS111" s="950"/>
      <c r="BT111" s="950"/>
      <c r="BU111" s="950"/>
      <c r="BV111" s="950" t="s">
        <v>404</v>
      </c>
      <c r="BW111" s="950"/>
      <c r="BX111" s="950"/>
      <c r="BY111" s="950"/>
      <c r="BZ111" s="950"/>
      <c r="CA111" s="950" t="s">
        <v>404</v>
      </c>
      <c r="CB111" s="950"/>
      <c r="CC111" s="950"/>
      <c r="CD111" s="950"/>
      <c r="CE111" s="950"/>
      <c r="CF111" s="944" t="s">
        <v>404</v>
      </c>
      <c r="CG111" s="945"/>
      <c r="CH111" s="945"/>
      <c r="CI111" s="945"/>
      <c r="CJ111" s="945"/>
      <c r="CK111" s="975"/>
      <c r="CL111" s="976"/>
      <c r="CM111" s="946" t="s">
        <v>405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404</v>
      </c>
      <c r="DH111" s="950"/>
      <c r="DI111" s="950"/>
      <c r="DJ111" s="950"/>
      <c r="DK111" s="950"/>
      <c r="DL111" s="950" t="s">
        <v>404</v>
      </c>
      <c r="DM111" s="950"/>
      <c r="DN111" s="950"/>
      <c r="DO111" s="950"/>
      <c r="DP111" s="950"/>
      <c r="DQ111" s="950" t="s">
        <v>404</v>
      </c>
      <c r="DR111" s="950"/>
      <c r="DS111" s="950"/>
      <c r="DT111" s="950"/>
      <c r="DU111" s="950"/>
      <c r="DV111" s="951" t="s">
        <v>404</v>
      </c>
      <c r="DW111" s="951"/>
      <c r="DX111" s="951"/>
      <c r="DY111" s="951"/>
      <c r="DZ111" s="952"/>
    </row>
    <row r="112" spans="1:131" s="197" customFormat="1" ht="26.25" customHeight="1">
      <c r="A112" s="982" t="s">
        <v>406</v>
      </c>
      <c r="B112" s="983"/>
      <c r="C112" s="980" t="s">
        <v>407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404</v>
      </c>
      <c r="AB112" s="989"/>
      <c r="AC112" s="989"/>
      <c r="AD112" s="989"/>
      <c r="AE112" s="990"/>
      <c r="AF112" s="991" t="s">
        <v>404</v>
      </c>
      <c r="AG112" s="989"/>
      <c r="AH112" s="989"/>
      <c r="AI112" s="989"/>
      <c r="AJ112" s="990"/>
      <c r="AK112" s="991" t="s">
        <v>404</v>
      </c>
      <c r="AL112" s="989"/>
      <c r="AM112" s="989"/>
      <c r="AN112" s="989"/>
      <c r="AO112" s="990"/>
      <c r="AP112" s="992" t="s">
        <v>404</v>
      </c>
      <c r="AQ112" s="993"/>
      <c r="AR112" s="993"/>
      <c r="AS112" s="993"/>
      <c r="AT112" s="994"/>
      <c r="AU112" s="929"/>
      <c r="AV112" s="930"/>
      <c r="AW112" s="930"/>
      <c r="AX112" s="930"/>
      <c r="AY112" s="931"/>
      <c r="AZ112" s="979" t="s">
        <v>408</v>
      </c>
      <c r="BA112" s="980"/>
      <c r="BB112" s="980"/>
      <c r="BC112" s="980"/>
      <c r="BD112" s="980"/>
      <c r="BE112" s="980"/>
      <c r="BF112" s="980"/>
      <c r="BG112" s="980"/>
      <c r="BH112" s="980"/>
      <c r="BI112" s="980"/>
      <c r="BJ112" s="980"/>
      <c r="BK112" s="980"/>
      <c r="BL112" s="980"/>
      <c r="BM112" s="980"/>
      <c r="BN112" s="980"/>
      <c r="BO112" s="980"/>
      <c r="BP112" s="981"/>
      <c r="BQ112" s="949">
        <v>9829664</v>
      </c>
      <c r="BR112" s="950"/>
      <c r="BS112" s="950"/>
      <c r="BT112" s="950"/>
      <c r="BU112" s="950"/>
      <c r="BV112" s="950">
        <v>9382709</v>
      </c>
      <c r="BW112" s="950"/>
      <c r="BX112" s="950"/>
      <c r="BY112" s="950"/>
      <c r="BZ112" s="950"/>
      <c r="CA112" s="950">
        <v>9093043</v>
      </c>
      <c r="CB112" s="950"/>
      <c r="CC112" s="950"/>
      <c r="CD112" s="950"/>
      <c r="CE112" s="950"/>
      <c r="CF112" s="944">
        <v>98.2</v>
      </c>
      <c r="CG112" s="945"/>
      <c r="CH112" s="945"/>
      <c r="CI112" s="945"/>
      <c r="CJ112" s="945"/>
      <c r="CK112" s="975"/>
      <c r="CL112" s="976"/>
      <c r="CM112" s="946" t="s">
        <v>409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404</v>
      </c>
      <c r="DH112" s="950"/>
      <c r="DI112" s="950"/>
      <c r="DJ112" s="950"/>
      <c r="DK112" s="950"/>
      <c r="DL112" s="950" t="s">
        <v>404</v>
      </c>
      <c r="DM112" s="950"/>
      <c r="DN112" s="950"/>
      <c r="DO112" s="950"/>
      <c r="DP112" s="950"/>
      <c r="DQ112" s="950" t="s">
        <v>404</v>
      </c>
      <c r="DR112" s="950"/>
      <c r="DS112" s="950"/>
      <c r="DT112" s="950"/>
      <c r="DU112" s="950"/>
      <c r="DV112" s="951" t="s">
        <v>404</v>
      </c>
      <c r="DW112" s="951"/>
      <c r="DX112" s="951"/>
      <c r="DY112" s="951"/>
      <c r="DZ112" s="952"/>
    </row>
    <row r="113" spans="1:130" s="197" customFormat="1" ht="26.25" customHeight="1">
      <c r="A113" s="984"/>
      <c r="B113" s="985"/>
      <c r="C113" s="980" t="s">
        <v>410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877177</v>
      </c>
      <c r="AB113" s="964"/>
      <c r="AC113" s="964"/>
      <c r="AD113" s="964"/>
      <c r="AE113" s="965"/>
      <c r="AF113" s="966">
        <v>864102</v>
      </c>
      <c r="AG113" s="964"/>
      <c r="AH113" s="964"/>
      <c r="AI113" s="964"/>
      <c r="AJ113" s="965"/>
      <c r="AK113" s="966">
        <v>918118</v>
      </c>
      <c r="AL113" s="964"/>
      <c r="AM113" s="964"/>
      <c r="AN113" s="964"/>
      <c r="AO113" s="965"/>
      <c r="AP113" s="967">
        <v>9.9</v>
      </c>
      <c r="AQ113" s="968"/>
      <c r="AR113" s="968"/>
      <c r="AS113" s="968"/>
      <c r="AT113" s="969"/>
      <c r="AU113" s="929"/>
      <c r="AV113" s="930"/>
      <c r="AW113" s="930"/>
      <c r="AX113" s="930"/>
      <c r="AY113" s="931"/>
      <c r="AZ113" s="979" t="s">
        <v>411</v>
      </c>
      <c r="BA113" s="980"/>
      <c r="BB113" s="980"/>
      <c r="BC113" s="980"/>
      <c r="BD113" s="980"/>
      <c r="BE113" s="980"/>
      <c r="BF113" s="980"/>
      <c r="BG113" s="980"/>
      <c r="BH113" s="980"/>
      <c r="BI113" s="980"/>
      <c r="BJ113" s="980"/>
      <c r="BK113" s="980"/>
      <c r="BL113" s="980"/>
      <c r="BM113" s="980"/>
      <c r="BN113" s="980"/>
      <c r="BO113" s="980"/>
      <c r="BP113" s="981"/>
      <c r="BQ113" s="949">
        <v>227394</v>
      </c>
      <c r="BR113" s="950"/>
      <c r="BS113" s="950"/>
      <c r="BT113" s="950"/>
      <c r="BU113" s="950"/>
      <c r="BV113" s="950">
        <v>225476</v>
      </c>
      <c r="BW113" s="950"/>
      <c r="BX113" s="950"/>
      <c r="BY113" s="950"/>
      <c r="BZ113" s="950"/>
      <c r="CA113" s="950">
        <v>208686</v>
      </c>
      <c r="CB113" s="950"/>
      <c r="CC113" s="950"/>
      <c r="CD113" s="950"/>
      <c r="CE113" s="950"/>
      <c r="CF113" s="944">
        <v>2.2999999999999998</v>
      </c>
      <c r="CG113" s="945"/>
      <c r="CH113" s="945"/>
      <c r="CI113" s="945"/>
      <c r="CJ113" s="945"/>
      <c r="CK113" s="975"/>
      <c r="CL113" s="976"/>
      <c r="CM113" s="946" t="s">
        <v>412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404</v>
      </c>
      <c r="DH113" s="989"/>
      <c r="DI113" s="989"/>
      <c r="DJ113" s="989"/>
      <c r="DK113" s="990"/>
      <c r="DL113" s="991" t="s">
        <v>404</v>
      </c>
      <c r="DM113" s="989"/>
      <c r="DN113" s="989"/>
      <c r="DO113" s="989"/>
      <c r="DP113" s="990"/>
      <c r="DQ113" s="991" t="s">
        <v>404</v>
      </c>
      <c r="DR113" s="989"/>
      <c r="DS113" s="989"/>
      <c r="DT113" s="989"/>
      <c r="DU113" s="990"/>
      <c r="DV113" s="992" t="s">
        <v>404</v>
      </c>
      <c r="DW113" s="993"/>
      <c r="DX113" s="993"/>
      <c r="DY113" s="993"/>
      <c r="DZ113" s="994"/>
    </row>
    <row r="114" spans="1:130" s="197" customFormat="1" ht="26.25" customHeight="1">
      <c r="A114" s="984"/>
      <c r="B114" s="985"/>
      <c r="C114" s="980" t="s">
        <v>413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39050</v>
      </c>
      <c r="AB114" s="989"/>
      <c r="AC114" s="989"/>
      <c r="AD114" s="989"/>
      <c r="AE114" s="990"/>
      <c r="AF114" s="991">
        <v>20816</v>
      </c>
      <c r="AG114" s="989"/>
      <c r="AH114" s="989"/>
      <c r="AI114" s="989"/>
      <c r="AJ114" s="990"/>
      <c r="AK114" s="991">
        <v>23387</v>
      </c>
      <c r="AL114" s="989"/>
      <c r="AM114" s="989"/>
      <c r="AN114" s="989"/>
      <c r="AO114" s="990"/>
      <c r="AP114" s="992">
        <v>0.3</v>
      </c>
      <c r="AQ114" s="993"/>
      <c r="AR114" s="993"/>
      <c r="AS114" s="993"/>
      <c r="AT114" s="994"/>
      <c r="AU114" s="929"/>
      <c r="AV114" s="930"/>
      <c r="AW114" s="930"/>
      <c r="AX114" s="930"/>
      <c r="AY114" s="931"/>
      <c r="AZ114" s="979" t="s">
        <v>414</v>
      </c>
      <c r="BA114" s="980"/>
      <c r="BB114" s="980"/>
      <c r="BC114" s="980"/>
      <c r="BD114" s="980"/>
      <c r="BE114" s="980"/>
      <c r="BF114" s="980"/>
      <c r="BG114" s="980"/>
      <c r="BH114" s="980"/>
      <c r="BI114" s="980"/>
      <c r="BJ114" s="980"/>
      <c r="BK114" s="980"/>
      <c r="BL114" s="980"/>
      <c r="BM114" s="980"/>
      <c r="BN114" s="980"/>
      <c r="BO114" s="980"/>
      <c r="BP114" s="981"/>
      <c r="BQ114" s="949">
        <v>3190710</v>
      </c>
      <c r="BR114" s="950"/>
      <c r="BS114" s="950"/>
      <c r="BT114" s="950"/>
      <c r="BU114" s="950"/>
      <c r="BV114" s="950">
        <v>2929941</v>
      </c>
      <c r="BW114" s="950"/>
      <c r="BX114" s="950"/>
      <c r="BY114" s="950"/>
      <c r="BZ114" s="950"/>
      <c r="CA114" s="950">
        <v>2877019</v>
      </c>
      <c r="CB114" s="950"/>
      <c r="CC114" s="950"/>
      <c r="CD114" s="950"/>
      <c r="CE114" s="950"/>
      <c r="CF114" s="944">
        <v>31.1</v>
      </c>
      <c r="CG114" s="945"/>
      <c r="CH114" s="945"/>
      <c r="CI114" s="945"/>
      <c r="CJ114" s="945"/>
      <c r="CK114" s="975"/>
      <c r="CL114" s="976"/>
      <c r="CM114" s="946" t="s">
        <v>415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404</v>
      </c>
      <c r="DH114" s="989"/>
      <c r="DI114" s="989"/>
      <c r="DJ114" s="989"/>
      <c r="DK114" s="990"/>
      <c r="DL114" s="991" t="s">
        <v>404</v>
      </c>
      <c r="DM114" s="989"/>
      <c r="DN114" s="989"/>
      <c r="DO114" s="989"/>
      <c r="DP114" s="990"/>
      <c r="DQ114" s="991" t="s">
        <v>404</v>
      </c>
      <c r="DR114" s="989"/>
      <c r="DS114" s="989"/>
      <c r="DT114" s="989"/>
      <c r="DU114" s="990"/>
      <c r="DV114" s="992" t="s">
        <v>404</v>
      </c>
      <c r="DW114" s="993"/>
      <c r="DX114" s="993"/>
      <c r="DY114" s="993"/>
      <c r="DZ114" s="994"/>
    </row>
    <row r="115" spans="1:130" s="197" customFormat="1" ht="26.25" customHeight="1">
      <c r="A115" s="984"/>
      <c r="B115" s="985"/>
      <c r="C115" s="980" t="s">
        <v>416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404</v>
      </c>
      <c r="AB115" s="964"/>
      <c r="AC115" s="964"/>
      <c r="AD115" s="964"/>
      <c r="AE115" s="965"/>
      <c r="AF115" s="966" t="s">
        <v>404</v>
      </c>
      <c r="AG115" s="964"/>
      <c r="AH115" s="964"/>
      <c r="AI115" s="964"/>
      <c r="AJ115" s="965"/>
      <c r="AK115" s="966" t="s">
        <v>404</v>
      </c>
      <c r="AL115" s="964"/>
      <c r="AM115" s="964"/>
      <c r="AN115" s="964"/>
      <c r="AO115" s="965"/>
      <c r="AP115" s="967" t="s">
        <v>404</v>
      </c>
      <c r="AQ115" s="968"/>
      <c r="AR115" s="968"/>
      <c r="AS115" s="968"/>
      <c r="AT115" s="969"/>
      <c r="AU115" s="929"/>
      <c r="AV115" s="930"/>
      <c r="AW115" s="930"/>
      <c r="AX115" s="930"/>
      <c r="AY115" s="931"/>
      <c r="AZ115" s="979" t="s">
        <v>417</v>
      </c>
      <c r="BA115" s="980"/>
      <c r="BB115" s="980"/>
      <c r="BC115" s="980"/>
      <c r="BD115" s="980"/>
      <c r="BE115" s="980"/>
      <c r="BF115" s="980"/>
      <c r="BG115" s="980"/>
      <c r="BH115" s="980"/>
      <c r="BI115" s="980"/>
      <c r="BJ115" s="980"/>
      <c r="BK115" s="980"/>
      <c r="BL115" s="980"/>
      <c r="BM115" s="980"/>
      <c r="BN115" s="980"/>
      <c r="BO115" s="980"/>
      <c r="BP115" s="981"/>
      <c r="BQ115" s="949">
        <v>1482664</v>
      </c>
      <c r="BR115" s="950"/>
      <c r="BS115" s="950"/>
      <c r="BT115" s="950"/>
      <c r="BU115" s="950"/>
      <c r="BV115" s="950">
        <v>1410256</v>
      </c>
      <c r="BW115" s="950"/>
      <c r="BX115" s="950"/>
      <c r="BY115" s="950"/>
      <c r="BZ115" s="950"/>
      <c r="CA115" s="950">
        <v>1382363</v>
      </c>
      <c r="CB115" s="950"/>
      <c r="CC115" s="950"/>
      <c r="CD115" s="950"/>
      <c r="CE115" s="950"/>
      <c r="CF115" s="944">
        <v>14.9</v>
      </c>
      <c r="CG115" s="945"/>
      <c r="CH115" s="945"/>
      <c r="CI115" s="945"/>
      <c r="CJ115" s="945"/>
      <c r="CK115" s="975"/>
      <c r="CL115" s="976"/>
      <c r="CM115" s="979" t="s">
        <v>418</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404</v>
      </c>
      <c r="DH115" s="989"/>
      <c r="DI115" s="989"/>
      <c r="DJ115" s="989"/>
      <c r="DK115" s="990"/>
      <c r="DL115" s="991" t="s">
        <v>404</v>
      </c>
      <c r="DM115" s="989"/>
      <c r="DN115" s="989"/>
      <c r="DO115" s="989"/>
      <c r="DP115" s="990"/>
      <c r="DQ115" s="991" t="s">
        <v>404</v>
      </c>
      <c r="DR115" s="989"/>
      <c r="DS115" s="989"/>
      <c r="DT115" s="989"/>
      <c r="DU115" s="990"/>
      <c r="DV115" s="992" t="s">
        <v>404</v>
      </c>
      <c r="DW115" s="993"/>
      <c r="DX115" s="993"/>
      <c r="DY115" s="993"/>
      <c r="DZ115" s="994"/>
    </row>
    <row r="116" spans="1:130" s="197" customFormat="1" ht="26.25" customHeight="1">
      <c r="A116" s="986"/>
      <c r="B116" s="987"/>
      <c r="C116" s="1001" t="s">
        <v>419</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404</v>
      </c>
      <c r="AB116" s="989"/>
      <c r="AC116" s="989"/>
      <c r="AD116" s="989"/>
      <c r="AE116" s="990"/>
      <c r="AF116" s="991" t="s">
        <v>404</v>
      </c>
      <c r="AG116" s="989"/>
      <c r="AH116" s="989"/>
      <c r="AI116" s="989"/>
      <c r="AJ116" s="990"/>
      <c r="AK116" s="991" t="s">
        <v>404</v>
      </c>
      <c r="AL116" s="989"/>
      <c r="AM116" s="989"/>
      <c r="AN116" s="989"/>
      <c r="AO116" s="990"/>
      <c r="AP116" s="992" t="s">
        <v>404</v>
      </c>
      <c r="AQ116" s="993"/>
      <c r="AR116" s="993"/>
      <c r="AS116" s="993"/>
      <c r="AT116" s="994"/>
      <c r="AU116" s="929"/>
      <c r="AV116" s="930"/>
      <c r="AW116" s="930"/>
      <c r="AX116" s="930"/>
      <c r="AY116" s="931"/>
      <c r="AZ116" s="979" t="s">
        <v>420</v>
      </c>
      <c r="BA116" s="980"/>
      <c r="BB116" s="980"/>
      <c r="BC116" s="980"/>
      <c r="BD116" s="980"/>
      <c r="BE116" s="980"/>
      <c r="BF116" s="980"/>
      <c r="BG116" s="980"/>
      <c r="BH116" s="980"/>
      <c r="BI116" s="980"/>
      <c r="BJ116" s="980"/>
      <c r="BK116" s="980"/>
      <c r="BL116" s="980"/>
      <c r="BM116" s="980"/>
      <c r="BN116" s="980"/>
      <c r="BO116" s="980"/>
      <c r="BP116" s="981"/>
      <c r="BQ116" s="949" t="s">
        <v>404</v>
      </c>
      <c r="BR116" s="950"/>
      <c r="BS116" s="950"/>
      <c r="BT116" s="950"/>
      <c r="BU116" s="950"/>
      <c r="BV116" s="950" t="s">
        <v>404</v>
      </c>
      <c r="BW116" s="950"/>
      <c r="BX116" s="950"/>
      <c r="BY116" s="950"/>
      <c r="BZ116" s="950"/>
      <c r="CA116" s="950" t="s">
        <v>404</v>
      </c>
      <c r="CB116" s="950"/>
      <c r="CC116" s="950"/>
      <c r="CD116" s="950"/>
      <c r="CE116" s="950"/>
      <c r="CF116" s="944" t="s">
        <v>404</v>
      </c>
      <c r="CG116" s="945"/>
      <c r="CH116" s="945"/>
      <c r="CI116" s="945"/>
      <c r="CJ116" s="945"/>
      <c r="CK116" s="975"/>
      <c r="CL116" s="976"/>
      <c r="CM116" s="946" t="s">
        <v>421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404</v>
      </c>
      <c r="DH116" s="989"/>
      <c r="DI116" s="989"/>
      <c r="DJ116" s="989"/>
      <c r="DK116" s="990"/>
      <c r="DL116" s="991" t="s">
        <v>404</v>
      </c>
      <c r="DM116" s="989"/>
      <c r="DN116" s="989"/>
      <c r="DO116" s="989"/>
      <c r="DP116" s="990"/>
      <c r="DQ116" s="991" t="s">
        <v>404</v>
      </c>
      <c r="DR116" s="989"/>
      <c r="DS116" s="989"/>
      <c r="DT116" s="989"/>
      <c r="DU116" s="990"/>
      <c r="DV116" s="992" t="s">
        <v>404</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422</v>
      </c>
      <c r="Z117" s="914"/>
      <c r="AA117" s="1026">
        <v>2931001</v>
      </c>
      <c r="AB117" s="996"/>
      <c r="AC117" s="996"/>
      <c r="AD117" s="996"/>
      <c r="AE117" s="997"/>
      <c r="AF117" s="995">
        <v>2874238</v>
      </c>
      <c r="AG117" s="996"/>
      <c r="AH117" s="996"/>
      <c r="AI117" s="996"/>
      <c r="AJ117" s="997"/>
      <c r="AK117" s="995">
        <v>2919847</v>
      </c>
      <c r="AL117" s="996"/>
      <c r="AM117" s="996"/>
      <c r="AN117" s="996"/>
      <c r="AO117" s="997"/>
      <c r="AP117" s="998"/>
      <c r="AQ117" s="999"/>
      <c r="AR117" s="999"/>
      <c r="AS117" s="999"/>
      <c r="AT117" s="1000"/>
      <c r="AU117" s="929"/>
      <c r="AV117" s="930"/>
      <c r="AW117" s="930"/>
      <c r="AX117" s="930"/>
      <c r="AY117" s="931"/>
      <c r="AZ117" s="1025" t="s">
        <v>423</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424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397</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395</v>
      </c>
      <c r="AB118" s="913"/>
      <c r="AC118" s="913"/>
      <c r="AD118" s="913"/>
      <c r="AE118" s="914"/>
      <c r="AF118" s="912" t="s">
        <v>282</v>
      </c>
      <c r="AG118" s="913"/>
      <c r="AH118" s="913"/>
      <c r="AI118" s="913"/>
      <c r="AJ118" s="914"/>
      <c r="AK118" s="912" t="s">
        <v>281</v>
      </c>
      <c r="AL118" s="913"/>
      <c r="AM118" s="913"/>
      <c r="AN118" s="913"/>
      <c r="AO118" s="914"/>
      <c r="AP118" s="1020" t="s">
        <v>396</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425</v>
      </c>
      <c r="BP118" s="1024"/>
      <c r="BQ118" s="1015">
        <v>30197107</v>
      </c>
      <c r="BR118" s="1016"/>
      <c r="BS118" s="1016"/>
      <c r="BT118" s="1016"/>
      <c r="BU118" s="1016"/>
      <c r="BV118" s="1016">
        <v>29710669</v>
      </c>
      <c r="BW118" s="1016"/>
      <c r="BX118" s="1016"/>
      <c r="BY118" s="1016"/>
      <c r="BZ118" s="1016"/>
      <c r="CA118" s="1016">
        <v>29167252</v>
      </c>
      <c r="CB118" s="1016"/>
      <c r="CC118" s="1016"/>
      <c r="CD118" s="1016"/>
      <c r="CE118" s="1016"/>
      <c r="CF118" s="1017"/>
      <c r="CG118" s="1018"/>
      <c r="CH118" s="1018"/>
      <c r="CI118" s="1018"/>
      <c r="CJ118" s="1019"/>
      <c r="CK118" s="975"/>
      <c r="CL118" s="976"/>
      <c r="CM118" s="946" t="s">
        <v>426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427</v>
      </c>
      <c r="DH118" s="989"/>
      <c r="DI118" s="989"/>
      <c r="DJ118" s="989"/>
      <c r="DK118" s="990"/>
      <c r="DL118" s="991" t="s">
        <v>427</v>
      </c>
      <c r="DM118" s="989"/>
      <c r="DN118" s="989"/>
      <c r="DO118" s="989"/>
      <c r="DP118" s="990"/>
      <c r="DQ118" s="991" t="s">
        <v>427</v>
      </c>
      <c r="DR118" s="989"/>
      <c r="DS118" s="989"/>
      <c r="DT118" s="989"/>
      <c r="DU118" s="990"/>
      <c r="DV118" s="992" t="s">
        <v>427</v>
      </c>
      <c r="DW118" s="993"/>
      <c r="DX118" s="993"/>
      <c r="DY118" s="993"/>
      <c r="DZ118" s="994"/>
    </row>
    <row r="119" spans="1:130" s="197" customFormat="1" ht="26.25" customHeight="1">
      <c r="A119" s="1004" t="s">
        <v>400</v>
      </c>
      <c r="B119" s="974"/>
      <c r="C119" s="953" t="s">
        <v>401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427</v>
      </c>
      <c r="AB119" s="920"/>
      <c r="AC119" s="920"/>
      <c r="AD119" s="920"/>
      <c r="AE119" s="921"/>
      <c r="AF119" s="922" t="s">
        <v>427</v>
      </c>
      <c r="AG119" s="920"/>
      <c r="AH119" s="920"/>
      <c r="AI119" s="920"/>
      <c r="AJ119" s="921"/>
      <c r="AK119" s="922" t="s">
        <v>427</v>
      </c>
      <c r="AL119" s="920"/>
      <c r="AM119" s="920"/>
      <c r="AN119" s="920"/>
      <c r="AO119" s="921"/>
      <c r="AP119" s="923" t="s">
        <v>427</v>
      </c>
      <c r="AQ119" s="924"/>
      <c r="AR119" s="924"/>
      <c r="AS119" s="924"/>
      <c r="AT119" s="925"/>
      <c r="AU119" s="1007" t="s">
        <v>428</v>
      </c>
      <c r="AV119" s="1008"/>
      <c r="AW119" s="1008"/>
      <c r="AX119" s="1008"/>
      <c r="AY119" s="1009"/>
      <c r="AZ119" s="970" t="s">
        <v>429</v>
      </c>
      <c r="BA119" s="917"/>
      <c r="BB119" s="917"/>
      <c r="BC119" s="917"/>
      <c r="BD119" s="917"/>
      <c r="BE119" s="917"/>
      <c r="BF119" s="917"/>
      <c r="BG119" s="917"/>
      <c r="BH119" s="917"/>
      <c r="BI119" s="917"/>
      <c r="BJ119" s="917"/>
      <c r="BK119" s="917"/>
      <c r="BL119" s="917"/>
      <c r="BM119" s="917"/>
      <c r="BN119" s="917"/>
      <c r="BO119" s="917"/>
      <c r="BP119" s="918"/>
      <c r="BQ119" s="956">
        <v>7088734</v>
      </c>
      <c r="BR119" s="957"/>
      <c r="BS119" s="957"/>
      <c r="BT119" s="957"/>
      <c r="BU119" s="957"/>
      <c r="BV119" s="957">
        <v>5837084</v>
      </c>
      <c r="BW119" s="957"/>
      <c r="BX119" s="957"/>
      <c r="BY119" s="957"/>
      <c r="BZ119" s="957"/>
      <c r="CA119" s="957">
        <v>5969753</v>
      </c>
      <c r="CB119" s="957"/>
      <c r="CC119" s="957"/>
      <c r="CD119" s="957"/>
      <c r="CE119" s="957"/>
      <c r="CF119" s="971">
        <v>64.5</v>
      </c>
      <c r="CG119" s="972"/>
      <c r="CH119" s="972"/>
      <c r="CI119" s="972"/>
      <c r="CJ119" s="972"/>
      <c r="CK119" s="977"/>
      <c r="CL119" s="978"/>
      <c r="CM119" s="1034" t="s">
        <v>430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427</v>
      </c>
      <c r="DH119" s="1028"/>
      <c r="DI119" s="1028"/>
      <c r="DJ119" s="1028"/>
      <c r="DK119" s="1029"/>
      <c r="DL119" s="1030" t="s">
        <v>427</v>
      </c>
      <c r="DM119" s="1028"/>
      <c r="DN119" s="1028"/>
      <c r="DO119" s="1028"/>
      <c r="DP119" s="1029"/>
      <c r="DQ119" s="1030" t="s">
        <v>427</v>
      </c>
      <c r="DR119" s="1028"/>
      <c r="DS119" s="1028"/>
      <c r="DT119" s="1028"/>
      <c r="DU119" s="1029"/>
      <c r="DV119" s="1031" t="s">
        <v>427</v>
      </c>
      <c r="DW119" s="1032"/>
      <c r="DX119" s="1032"/>
      <c r="DY119" s="1032"/>
      <c r="DZ119" s="1033"/>
    </row>
    <row r="120" spans="1:130" s="197" customFormat="1" ht="26.25" customHeight="1">
      <c r="A120" s="1005"/>
      <c r="B120" s="976"/>
      <c r="C120" s="946" t="s">
        <v>405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427</v>
      </c>
      <c r="AB120" s="989"/>
      <c r="AC120" s="989"/>
      <c r="AD120" s="989"/>
      <c r="AE120" s="990"/>
      <c r="AF120" s="991" t="s">
        <v>427</v>
      </c>
      <c r="AG120" s="989"/>
      <c r="AH120" s="989"/>
      <c r="AI120" s="989"/>
      <c r="AJ120" s="990"/>
      <c r="AK120" s="991" t="s">
        <v>427</v>
      </c>
      <c r="AL120" s="989"/>
      <c r="AM120" s="989"/>
      <c r="AN120" s="989"/>
      <c r="AO120" s="990"/>
      <c r="AP120" s="992" t="s">
        <v>427</v>
      </c>
      <c r="AQ120" s="993"/>
      <c r="AR120" s="993"/>
      <c r="AS120" s="993"/>
      <c r="AT120" s="994"/>
      <c r="AU120" s="1010"/>
      <c r="AV120" s="1011"/>
      <c r="AW120" s="1011"/>
      <c r="AX120" s="1011"/>
      <c r="AY120" s="1012"/>
      <c r="AZ120" s="979" t="s">
        <v>431</v>
      </c>
      <c r="BA120" s="980"/>
      <c r="BB120" s="980"/>
      <c r="BC120" s="980"/>
      <c r="BD120" s="980"/>
      <c r="BE120" s="980"/>
      <c r="BF120" s="980"/>
      <c r="BG120" s="980"/>
      <c r="BH120" s="980"/>
      <c r="BI120" s="980"/>
      <c r="BJ120" s="980"/>
      <c r="BK120" s="980"/>
      <c r="BL120" s="980"/>
      <c r="BM120" s="980"/>
      <c r="BN120" s="980"/>
      <c r="BO120" s="980"/>
      <c r="BP120" s="981"/>
      <c r="BQ120" s="949">
        <v>4068778</v>
      </c>
      <c r="BR120" s="950"/>
      <c r="BS120" s="950"/>
      <c r="BT120" s="950"/>
      <c r="BU120" s="950"/>
      <c r="BV120" s="950">
        <v>3699842</v>
      </c>
      <c r="BW120" s="950"/>
      <c r="BX120" s="950"/>
      <c r="BY120" s="950"/>
      <c r="BZ120" s="950"/>
      <c r="CA120" s="950">
        <v>3365119</v>
      </c>
      <c r="CB120" s="950"/>
      <c r="CC120" s="950"/>
      <c r="CD120" s="950"/>
      <c r="CE120" s="950"/>
      <c r="CF120" s="944">
        <v>36.299999999999997</v>
      </c>
      <c r="CG120" s="945"/>
      <c r="CH120" s="945"/>
      <c r="CI120" s="945"/>
      <c r="CJ120" s="945"/>
      <c r="CK120" s="1043" t="s">
        <v>432</v>
      </c>
      <c r="CL120" s="1044"/>
      <c r="CM120" s="1044"/>
      <c r="CN120" s="1044"/>
      <c r="CO120" s="1045"/>
      <c r="CP120" s="1051" t="s">
        <v>433</v>
      </c>
      <c r="CQ120" s="1052"/>
      <c r="CR120" s="1052"/>
      <c r="CS120" s="1052"/>
      <c r="CT120" s="1052"/>
      <c r="CU120" s="1052"/>
      <c r="CV120" s="1052"/>
      <c r="CW120" s="1052"/>
      <c r="CX120" s="1052"/>
      <c r="CY120" s="1052"/>
      <c r="CZ120" s="1052"/>
      <c r="DA120" s="1052"/>
      <c r="DB120" s="1052"/>
      <c r="DC120" s="1052"/>
      <c r="DD120" s="1052"/>
      <c r="DE120" s="1052"/>
      <c r="DF120" s="1053"/>
      <c r="DG120" s="956">
        <v>6002643</v>
      </c>
      <c r="DH120" s="957"/>
      <c r="DI120" s="957"/>
      <c r="DJ120" s="957"/>
      <c r="DK120" s="957"/>
      <c r="DL120" s="957">
        <v>5736996</v>
      </c>
      <c r="DM120" s="957"/>
      <c r="DN120" s="957"/>
      <c r="DO120" s="957"/>
      <c r="DP120" s="957"/>
      <c r="DQ120" s="957">
        <v>5436727</v>
      </c>
      <c r="DR120" s="957"/>
      <c r="DS120" s="957"/>
      <c r="DT120" s="957"/>
      <c r="DU120" s="957"/>
      <c r="DV120" s="958">
        <v>58.7</v>
      </c>
      <c r="DW120" s="958"/>
      <c r="DX120" s="958"/>
      <c r="DY120" s="958"/>
      <c r="DZ120" s="959"/>
    </row>
    <row r="121" spans="1:130" s="197" customFormat="1" ht="26.25" customHeight="1">
      <c r="A121" s="1005"/>
      <c r="B121" s="976"/>
      <c r="C121" s="1040" t="s">
        <v>434</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427</v>
      </c>
      <c r="AB121" s="989"/>
      <c r="AC121" s="989"/>
      <c r="AD121" s="989"/>
      <c r="AE121" s="990"/>
      <c r="AF121" s="991" t="s">
        <v>427</v>
      </c>
      <c r="AG121" s="989"/>
      <c r="AH121" s="989"/>
      <c r="AI121" s="989"/>
      <c r="AJ121" s="990"/>
      <c r="AK121" s="991" t="s">
        <v>427</v>
      </c>
      <c r="AL121" s="989"/>
      <c r="AM121" s="989"/>
      <c r="AN121" s="989"/>
      <c r="AO121" s="990"/>
      <c r="AP121" s="992" t="s">
        <v>427</v>
      </c>
      <c r="AQ121" s="993"/>
      <c r="AR121" s="993"/>
      <c r="AS121" s="993"/>
      <c r="AT121" s="994"/>
      <c r="AU121" s="1010"/>
      <c r="AV121" s="1011"/>
      <c r="AW121" s="1011"/>
      <c r="AX121" s="1011"/>
      <c r="AY121" s="1012"/>
      <c r="AZ121" s="1025" t="s">
        <v>435</v>
      </c>
      <c r="BA121" s="1001"/>
      <c r="BB121" s="1001"/>
      <c r="BC121" s="1001"/>
      <c r="BD121" s="1001"/>
      <c r="BE121" s="1001"/>
      <c r="BF121" s="1001"/>
      <c r="BG121" s="1001"/>
      <c r="BH121" s="1001"/>
      <c r="BI121" s="1001"/>
      <c r="BJ121" s="1001"/>
      <c r="BK121" s="1001"/>
      <c r="BL121" s="1001"/>
      <c r="BM121" s="1001"/>
      <c r="BN121" s="1001"/>
      <c r="BO121" s="1001"/>
      <c r="BP121" s="1002"/>
      <c r="BQ121" s="1015">
        <v>16547009</v>
      </c>
      <c r="BR121" s="1016"/>
      <c r="BS121" s="1016"/>
      <c r="BT121" s="1016"/>
      <c r="BU121" s="1016"/>
      <c r="BV121" s="1016">
        <v>16115895</v>
      </c>
      <c r="BW121" s="1016"/>
      <c r="BX121" s="1016"/>
      <c r="BY121" s="1016"/>
      <c r="BZ121" s="1016"/>
      <c r="CA121" s="1016">
        <v>15694789</v>
      </c>
      <c r="CB121" s="1016"/>
      <c r="CC121" s="1016"/>
      <c r="CD121" s="1016"/>
      <c r="CE121" s="1016"/>
      <c r="CF121" s="1054">
        <v>169.5</v>
      </c>
      <c r="CG121" s="1055"/>
      <c r="CH121" s="1055"/>
      <c r="CI121" s="1055"/>
      <c r="CJ121" s="1055"/>
      <c r="CK121" s="1046"/>
      <c r="CL121" s="1047"/>
      <c r="CM121" s="1047"/>
      <c r="CN121" s="1047"/>
      <c r="CO121" s="1048"/>
      <c r="CP121" s="1037" t="s">
        <v>379</v>
      </c>
      <c r="CQ121" s="1038"/>
      <c r="CR121" s="1038"/>
      <c r="CS121" s="1038"/>
      <c r="CT121" s="1038"/>
      <c r="CU121" s="1038"/>
      <c r="CV121" s="1038"/>
      <c r="CW121" s="1038"/>
      <c r="CX121" s="1038"/>
      <c r="CY121" s="1038"/>
      <c r="CZ121" s="1038"/>
      <c r="DA121" s="1038"/>
      <c r="DB121" s="1038"/>
      <c r="DC121" s="1038"/>
      <c r="DD121" s="1038"/>
      <c r="DE121" s="1038"/>
      <c r="DF121" s="1039"/>
      <c r="DG121" s="949">
        <v>3351486</v>
      </c>
      <c r="DH121" s="950"/>
      <c r="DI121" s="950"/>
      <c r="DJ121" s="950"/>
      <c r="DK121" s="950"/>
      <c r="DL121" s="950">
        <v>3178312</v>
      </c>
      <c r="DM121" s="950"/>
      <c r="DN121" s="950"/>
      <c r="DO121" s="950"/>
      <c r="DP121" s="950"/>
      <c r="DQ121" s="950">
        <v>3001821</v>
      </c>
      <c r="DR121" s="950"/>
      <c r="DS121" s="950"/>
      <c r="DT121" s="950"/>
      <c r="DU121" s="950"/>
      <c r="DV121" s="951">
        <v>32.4</v>
      </c>
      <c r="DW121" s="951"/>
      <c r="DX121" s="951"/>
      <c r="DY121" s="951"/>
      <c r="DZ121" s="952"/>
    </row>
    <row r="122" spans="1:130" s="197" customFormat="1" ht="26.25" customHeight="1">
      <c r="A122" s="1005"/>
      <c r="B122" s="976"/>
      <c r="C122" s="946" t="s">
        <v>415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436</v>
      </c>
      <c r="BP122" s="1024"/>
      <c r="BQ122" s="1064">
        <v>27704521</v>
      </c>
      <c r="BR122" s="1065"/>
      <c r="BS122" s="1065"/>
      <c r="BT122" s="1065"/>
      <c r="BU122" s="1065"/>
      <c r="BV122" s="1065">
        <v>25652821</v>
      </c>
      <c r="BW122" s="1065"/>
      <c r="BX122" s="1065"/>
      <c r="BY122" s="1065"/>
      <c r="BZ122" s="1065"/>
      <c r="CA122" s="1065">
        <v>25029661</v>
      </c>
      <c r="CB122" s="1065"/>
      <c r="CC122" s="1065"/>
      <c r="CD122" s="1065"/>
      <c r="CE122" s="1065"/>
      <c r="CF122" s="1017"/>
      <c r="CG122" s="1018"/>
      <c r="CH122" s="1018"/>
      <c r="CI122" s="1018"/>
      <c r="CJ122" s="1019"/>
      <c r="CK122" s="1046"/>
      <c r="CL122" s="1047"/>
      <c r="CM122" s="1047"/>
      <c r="CN122" s="1047"/>
      <c r="CO122" s="1048"/>
      <c r="CP122" s="1037" t="s">
        <v>437</v>
      </c>
      <c r="CQ122" s="1038"/>
      <c r="CR122" s="1038"/>
      <c r="CS122" s="1038"/>
      <c r="CT122" s="1038"/>
      <c r="CU122" s="1038"/>
      <c r="CV122" s="1038"/>
      <c r="CW122" s="1038"/>
      <c r="CX122" s="1038"/>
      <c r="CY122" s="1038"/>
      <c r="CZ122" s="1038"/>
      <c r="DA122" s="1038"/>
      <c r="DB122" s="1038"/>
      <c r="DC122" s="1038"/>
      <c r="DD122" s="1038"/>
      <c r="DE122" s="1038"/>
      <c r="DF122" s="1039"/>
      <c r="DG122" s="949">
        <v>475535</v>
      </c>
      <c r="DH122" s="950"/>
      <c r="DI122" s="950"/>
      <c r="DJ122" s="950"/>
      <c r="DK122" s="950"/>
      <c r="DL122" s="950">
        <v>467401</v>
      </c>
      <c r="DM122" s="950"/>
      <c r="DN122" s="950"/>
      <c r="DO122" s="950"/>
      <c r="DP122" s="950"/>
      <c r="DQ122" s="950">
        <v>654495</v>
      </c>
      <c r="DR122" s="950"/>
      <c r="DS122" s="950"/>
      <c r="DT122" s="950"/>
      <c r="DU122" s="950"/>
      <c r="DV122" s="951">
        <v>7.1</v>
      </c>
      <c r="DW122" s="951"/>
      <c r="DX122" s="951"/>
      <c r="DY122" s="951"/>
      <c r="DZ122" s="952"/>
    </row>
    <row r="123" spans="1:130" s="197" customFormat="1" ht="26.25" customHeight="1" thickBot="1">
      <c r="A123" s="1005"/>
      <c r="B123" s="976"/>
      <c r="C123" s="946" t="s">
        <v>421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438</v>
      </c>
      <c r="AB123" s="989"/>
      <c r="AC123" s="989"/>
      <c r="AD123" s="989"/>
      <c r="AE123" s="990"/>
      <c r="AF123" s="991" t="s">
        <v>438</v>
      </c>
      <c r="AG123" s="989"/>
      <c r="AH123" s="989"/>
      <c r="AI123" s="989"/>
      <c r="AJ123" s="990"/>
      <c r="AK123" s="991" t="s">
        <v>438</v>
      </c>
      <c r="AL123" s="989"/>
      <c r="AM123" s="989"/>
      <c r="AN123" s="989"/>
      <c r="AO123" s="990"/>
      <c r="AP123" s="992" t="s">
        <v>438</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27.5</v>
      </c>
      <c r="BR123" s="1057"/>
      <c r="BS123" s="1057"/>
      <c r="BT123" s="1057"/>
      <c r="BU123" s="1057"/>
      <c r="BV123" s="1057">
        <v>45.6</v>
      </c>
      <c r="BW123" s="1057"/>
      <c r="BX123" s="1057"/>
      <c r="BY123" s="1057"/>
      <c r="BZ123" s="1057"/>
      <c r="CA123" s="1057">
        <v>44.6</v>
      </c>
      <c r="CB123" s="1057"/>
      <c r="CC123" s="1057"/>
      <c r="CD123" s="1057"/>
      <c r="CE123" s="1057"/>
      <c r="CF123" s="1058"/>
      <c r="CG123" s="1059"/>
      <c r="CH123" s="1059"/>
      <c r="CI123" s="1059"/>
      <c r="CJ123" s="1060"/>
      <c r="CK123" s="1046"/>
      <c r="CL123" s="1047"/>
      <c r="CM123" s="1047"/>
      <c r="CN123" s="1047"/>
      <c r="CO123" s="1048"/>
      <c r="CP123" s="1037" t="s">
        <v>440</v>
      </c>
      <c r="CQ123" s="1038"/>
      <c r="CR123" s="1038"/>
      <c r="CS123" s="1038"/>
      <c r="CT123" s="1038"/>
      <c r="CU123" s="1038"/>
      <c r="CV123" s="1038"/>
      <c r="CW123" s="1038"/>
      <c r="CX123" s="1038"/>
      <c r="CY123" s="1038"/>
      <c r="CZ123" s="1038"/>
      <c r="DA123" s="1038"/>
      <c r="DB123" s="1038"/>
      <c r="DC123" s="1038"/>
      <c r="DD123" s="1038"/>
      <c r="DE123" s="1038"/>
      <c r="DF123" s="1039"/>
      <c r="DG123" s="988" t="s">
        <v>438</v>
      </c>
      <c r="DH123" s="989"/>
      <c r="DI123" s="989"/>
      <c r="DJ123" s="989"/>
      <c r="DK123" s="990"/>
      <c r="DL123" s="991" t="s">
        <v>438</v>
      </c>
      <c r="DM123" s="989"/>
      <c r="DN123" s="989"/>
      <c r="DO123" s="989"/>
      <c r="DP123" s="990"/>
      <c r="DQ123" s="991" t="s">
        <v>438</v>
      </c>
      <c r="DR123" s="989"/>
      <c r="DS123" s="989"/>
      <c r="DT123" s="989"/>
      <c r="DU123" s="990"/>
      <c r="DV123" s="992" t="s">
        <v>438</v>
      </c>
      <c r="DW123" s="993"/>
      <c r="DX123" s="993"/>
      <c r="DY123" s="993"/>
      <c r="DZ123" s="994"/>
    </row>
    <row r="124" spans="1:130" s="197" customFormat="1" ht="26.25" customHeight="1">
      <c r="A124" s="1005"/>
      <c r="B124" s="976"/>
      <c r="C124" s="946" t="s">
        <v>424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438</v>
      </c>
      <c r="AB124" s="989"/>
      <c r="AC124" s="989"/>
      <c r="AD124" s="989"/>
      <c r="AE124" s="990"/>
      <c r="AF124" s="991" t="s">
        <v>438</v>
      </c>
      <c r="AG124" s="989"/>
      <c r="AH124" s="989"/>
      <c r="AI124" s="989"/>
      <c r="AJ124" s="990"/>
      <c r="AK124" s="991" t="s">
        <v>438</v>
      </c>
      <c r="AL124" s="989"/>
      <c r="AM124" s="989"/>
      <c r="AN124" s="989"/>
      <c r="AO124" s="990"/>
      <c r="AP124" s="992" t="s">
        <v>438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438</v>
      </c>
      <c r="DH124" s="1028"/>
      <c r="DI124" s="1028"/>
      <c r="DJ124" s="1028"/>
      <c r="DK124" s="1029"/>
      <c r="DL124" s="1030" t="s">
        <v>438</v>
      </c>
      <c r="DM124" s="1028"/>
      <c r="DN124" s="1028"/>
      <c r="DO124" s="1028"/>
      <c r="DP124" s="1029"/>
      <c r="DQ124" s="1030" t="s">
        <v>438</v>
      </c>
      <c r="DR124" s="1028"/>
      <c r="DS124" s="1028"/>
      <c r="DT124" s="1028"/>
      <c r="DU124" s="1029"/>
      <c r="DV124" s="1031" t="s">
        <v>438</v>
      </c>
      <c r="DW124" s="1032"/>
      <c r="DX124" s="1032"/>
      <c r="DY124" s="1032"/>
      <c r="DZ124" s="1033"/>
    </row>
    <row r="125" spans="1:130" s="197" customFormat="1" ht="26.25" customHeight="1" thickBot="1">
      <c r="A125" s="1005"/>
      <c r="B125" s="976"/>
      <c r="C125" s="946" t="s">
        <v>426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438</v>
      </c>
      <c r="AB125" s="989"/>
      <c r="AC125" s="989"/>
      <c r="AD125" s="989"/>
      <c r="AE125" s="990"/>
      <c r="AF125" s="991" t="s">
        <v>438</v>
      </c>
      <c r="AG125" s="989"/>
      <c r="AH125" s="989"/>
      <c r="AI125" s="989"/>
      <c r="AJ125" s="990"/>
      <c r="AK125" s="991" t="s">
        <v>438</v>
      </c>
      <c r="AL125" s="989"/>
      <c r="AM125" s="989"/>
      <c r="AN125" s="989"/>
      <c r="AO125" s="990"/>
      <c r="AP125" s="992" t="s">
        <v>438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438</v>
      </c>
      <c r="DH125" s="957"/>
      <c r="DI125" s="957"/>
      <c r="DJ125" s="957"/>
      <c r="DK125" s="957"/>
      <c r="DL125" s="957" t="s">
        <v>438</v>
      </c>
      <c r="DM125" s="957"/>
      <c r="DN125" s="957"/>
      <c r="DO125" s="957"/>
      <c r="DP125" s="957"/>
      <c r="DQ125" s="957" t="s">
        <v>438</v>
      </c>
      <c r="DR125" s="957"/>
      <c r="DS125" s="957"/>
      <c r="DT125" s="957"/>
      <c r="DU125" s="957"/>
      <c r="DV125" s="958" t="s">
        <v>438</v>
      </c>
      <c r="DW125" s="958"/>
      <c r="DX125" s="958"/>
      <c r="DY125" s="958"/>
      <c r="DZ125" s="959"/>
    </row>
    <row r="126" spans="1:130" s="197" customFormat="1" ht="26.25" customHeight="1">
      <c r="A126" s="1005"/>
      <c r="B126" s="976"/>
      <c r="C126" s="946" t="s">
        <v>430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438</v>
      </c>
      <c r="AB126" s="989"/>
      <c r="AC126" s="989"/>
      <c r="AD126" s="989"/>
      <c r="AE126" s="990"/>
      <c r="AF126" s="991" t="s">
        <v>438</v>
      </c>
      <c r="AG126" s="989"/>
      <c r="AH126" s="989"/>
      <c r="AI126" s="989"/>
      <c r="AJ126" s="990"/>
      <c r="AK126" s="991" t="s">
        <v>438</v>
      </c>
      <c r="AL126" s="989"/>
      <c r="AM126" s="989"/>
      <c r="AN126" s="989"/>
      <c r="AO126" s="990"/>
      <c r="AP126" s="992" t="s">
        <v>438</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v>1482664</v>
      </c>
      <c r="DH126" s="950"/>
      <c r="DI126" s="950"/>
      <c r="DJ126" s="950"/>
      <c r="DK126" s="950"/>
      <c r="DL126" s="950">
        <v>1410256</v>
      </c>
      <c r="DM126" s="950"/>
      <c r="DN126" s="950"/>
      <c r="DO126" s="950"/>
      <c r="DP126" s="950"/>
      <c r="DQ126" s="950">
        <v>1382363</v>
      </c>
      <c r="DR126" s="950"/>
      <c r="DS126" s="950"/>
      <c r="DT126" s="950"/>
      <c r="DU126" s="950"/>
      <c r="DV126" s="951">
        <v>14.9</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438</v>
      </c>
      <c r="AB127" s="989"/>
      <c r="AC127" s="989"/>
      <c r="AD127" s="989"/>
      <c r="AE127" s="990"/>
      <c r="AF127" s="991" t="s">
        <v>438</v>
      </c>
      <c r="AG127" s="989"/>
      <c r="AH127" s="989"/>
      <c r="AI127" s="989"/>
      <c r="AJ127" s="990"/>
      <c r="AK127" s="991" t="s">
        <v>438</v>
      </c>
      <c r="AL127" s="989"/>
      <c r="AM127" s="989"/>
      <c r="AN127" s="989"/>
      <c r="AO127" s="990"/>
      <c r="AP127" s="992" t="s">
        <v>438</v>
      </c>
      <c r="AQ127" s="993"/>
      <c r="AR127" s="993"/>
      <c r="AS127" s="993"/>
      <c r="AT127" s="994"/>
      <c r="AU127" s="233"/>
      <c r="AV127" s="233"/>
      <c r="AW127" s="233"/>
      <c r="AX127" s="916" t="s">
        <v>450</v>
      </c>
      <c r="AY127" s="917"/>
      <c r="AZ127" s="917"/>
      <c r="BA127" s="917"/>
      <c r="BB127" s="917"/>
      <c r="BC127" s="917"/>
      <c r="BD127" s="917"/>
      <c r="BE127" s="918"/>
      <c r="BF127" s="1071" t="s">
        <v>438</v>
      </c>
      <c r="BG127" s="1072"/>
      <c r="BH127" s="1072"/>
      <c r="BI127" s="1072"/>
      <c r="BJ127" s="1072"/>
      <c r="BK127" s="1072"/>
      <c r="BL127" s="1081"/>
      <c r="BM127" s="1071">
        <v>13.2</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454</v>
      </c>
      <c r="X128" s="1103"/>
      <c r="Y128" s="1103"/>
      <c r="Z128" s="1104"/>
      <c r="AA128" s="1119">
        <v>445155</v>
      </c>
      <c r="AB128" s="1120"/>
      <c r="AC128" s="1120"/>
      <c r="AD128" s="1120"/>
      <c r="AE128" s="1121"/>
      <c r="AF128" s="1122">
        <v>440760</v>
      </c>
      <c r="AG128" s="1120"/>
      <c r="AH128" s="1120"/>
      <c r="AI128" s="1120"/>
      <c r="AJ128" s="1121"/>
      <c r="AK128" s="1122">
        <v>439477</v>
      </c>
      <c r="AL128" s="1120"/>
      <c r="AM128" s="1120"/>
      <c r="AN128" s="1120"/>
      <c r="AO128" s="1121"/>
      <c r="AP128" s="1123"/>
      <c r="AQ128" s="1124"/>
      <c r="AR128" s="1124"/>
      <c r="AS128" s="1124"/>
      <c r="AT128" s="1125"/>
      <c r="AU128" s="235"/>
      <c r="AV128" s="235"/>
      <c r="AW128" s="235"/>
      <c r="AX128" s="1084" t="s">
        <v>455</v>
      </c>
      <c r="AY128" s="980"/>
      <c r="AZ128" s="980"/>
      <c r="BA128" s="980"/>
      <c r="BB128" s="980"/>
      <c r="BC128" s="980"/>
      <c r="BD128" s="980"/>
      <c r="BE128" s="981"/>
      <c r="BF128" s="1096" t="s">
        <v>456</v>
      </c>
      <c r="BG128" s="1097"/>
      <c r="BH128" s="1097"/>
      <c r="BI128" s="1097"/>
      <c r="BJ128" s="1097"/>
      <c r="BK128" s="1097"/>
      <c r="BL128" s="1098"/>
      <c r="BM128" s="1096">
        <v>18.2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10631506</v>
      </c>
      <c r="AB129" s="989"/>
      <c r="AC129" s="989"/>
      <c r="AD129" s="989"/>
      <c r="AE129" s="990"/>
      <c r="AF129" s="991">
        <v>10554362</v>
      </c>
      <c r="AG129" s="989"/>
      <c r="AH129" s="989"/>
      <c r="AI129" s="989"/>
      <c r="AJ129" s="990"/>
      <c r="AK129" s="991">
        <v>10847927</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9.4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1589286</v>
      </c>
      <c r="AB130" s="989"/>
      <c r="AC130" s="989"/>
      <c r="AD130" s="989"/>
      <c r="AE130" s="990"/>
      <c r="AF130" s="991">
        <v>1660216</v>
      </c>
      <c r="AG130" s="989"/>
      <c r="AH130" s="989"/>
      <c r="AI130" s="989"/>
      <c r="AJ130" s="990"/>
      <c r="AK130" s="991">
        <v>1586889</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44.6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9042220</v>
      </c>
      <c r="AB131" s="1028"/>
      <c r="AC131" s="1028"/>
      <c r="AD131" s="1028"/>
      <c r="AE131" s="1029"/>
      <c r="AF131" s="1030">
        <v>8894146</v>
      </c>
      <c r="AG131" s="1028"/>
      <c r="AH131" s="1028"/>
      <c r="AI131" s="1028"/>
      <c r="AJ131" s="1029"/>
      <c r="AK131" s="1030">
        <v>9261038</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9.9152641720000005</v>
      </c>
      <c r="AB132" s="1134"/>
      <c r="AC132" s="1134"/>
      <c r="AD132" s="1134"/>
      <c r="AE132" s="1135"/>
      <c r="AF132" s="1136">
        <v>8.6940556180000002</v>
      </c>
      <c r="AG132" s="1134"/>
      <c r="AH132" s="1134"/>
      <c r="AI132" s="1134"/>
      <c r="AJ132" s="1135"/>
      <c r="AK132" s="1136">
        <v>9.6477411110000002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10.7</v>
      </c>
      <c r="AB133" s="1141"/>
      <c r="AC133" s="1141"/>
      <c r="AD133" s="1141"/>
      <c r="AE133" s="1142"/>
      <c r="AF133" s="1140">
        <v>9.8000000000000007</v>
      </c>
      <c r="AG133" s="1141"/>
      <c r="AH133" s="1141"/>
      <c r="AI133" s="1141"/>
      <c r="AJ133" s="1142"/>
      <c r="AK133" s="1140">
        <v>9.4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3037617</v>
      </c>
      <c r="L9" s="264">
        <v>60215</v>
      </c>
      <c r="M9" s="265">
        <v>71916</v>
      </c>
      <c r="N9" s="266">
        <v>-16.3</v>
      </c>
    </row>
    <row r="10" spans="1:16">
      <c r="A10" s="248"/>
      <c r="B10" s="244"/>
      <c r="C10" s="244"/>
      <c r="D10" s="244"/>
      <c r="E10" s="244"/>
      <c r="F10" s="244"/>
      <c r="G10" s="1149" t="s">
        <v>474</v>
      </c>
      <c r="H10" s="1150"/>
      <c r="I10" s="1150"/>
      <c r="J10" s="1151"/>
      <c r="K10" s="267">
        <v>472463</v>
      </c>
      <c r="L10" s="268">
        <v>9366</v>
      </c>
      <c r="M10" s="269">
        <v>7911</v>
      </c>
      <c r="N10" s="270">
        <v>18.399999999999999</v>
      </c>
    </row>
    <row r="11" spans="1:16" ht="13.5" customHeight="1">
      <c r="A11" s="248"/>
      <c r="B11" s="244"/>
      <c r="C11" s="244"/>
      <c r="D11" s="244"/>
      <c r="E11" s="244"/>
      <c r="F11" s="244"/>
      <c r="G11" s="1149" t="s">
        <v>475</v>
      </c>
      <c r="H11" s="1150"/>
      <c r="I11" s="1150"/>
      <c r="J11" s="1151"/>
      <c r="K11" s="267">
        <v>420576</v>
      </c>
      <c r="L11" s="268">
        <v>8337</v>
      </c>
      <c r="M11" s="269">
        <v>7787</v>
      </c>
      <c r="N11" s="270">
        <v>7.1</v>
      </c>
    </row>
    <row r="12" spans="1:16" ht="13.5" customHeight="1">
      <c r="A12" s="248"/>
      <c r="B12" s="244"/>
      <c r="C12" s="244"/>
      <c r="D12" s="244"/>
      <c r="E12" s="244"/>
      <c r="F12" s="244"/>
      <c r="G12" s="1149" t="s">
        <v>476</v>
      </c>
      <c r="H12" s="1150"/>
      <c r="I12" s="1150"/>
      <c r="J12" s="1151"/>
      <c r="K12" s="267">
        <v>232497</v>
      </c>
      <c r="L12" s="268">
        <v>4609</v>
      </c>
      <c r="M12" s="269">
        <v>906</v>
      </c>
      <c r="N12" s="270">
        <v>408.7</v>
      </c>
    </row>
    <row r="13" spans="1:16" ht="13.5" customHeight="1">
      <c r="A13" s="248"/>
      <c r="B13" s="244"/>
      <c r="C13" s="244"/>
      <c r="D13" s="244"/>
      <c r="E13" s="244"/>
      <c r="F13" s="244"/>
      <c r="G13" s="1149" t="s">
        <v>477</v>
      </c>
      <c r="H13" s="1150"/>
      <c r="I13" s="1150"/>
      <c r="J13" s="1151"/>
      <c r="K13" s="267" t="s">
        <v>478</v>
      </c>
      <c r="L13" s="268" t="s">
        <v>478</v>
      </c>
      <c r="M13" s="269">
        <v>13</v>
      </c>
      <c r="N13" s="270" t="s">
        <v>478</v>
      </c>
    </row>
    <row r="14" spans="1:16" ht="13.5" customHeight="1">
      <c r="A14" s="248"/>
      <c r="B14" s="244"/>
      <c r="C14" s="244"/>
      <c r="D14" s="244"/>
      <c r="E14" s="244"/>
      <c r="F14" s="244"/>
      <c r="G14" s="1149" t="s">
        <v>479</v>
      </c>
      <c r="H14" s="1150"/>
      <c r="I14" s="1150"/>
      <c r="J14" s="1151"/>
      <c r="K14" s="267">
        <v>137846</v>
      </c>
      <c r="L14" s="268">
        <v>2733</v>
      </c>
      <c r="M14" s="269">
        <v>3077</v>
      </c>
      <c r="N14" s="270">
        <v>-11.2</v>
      </c>
    </row>
    <row r="15" spans="1:16" ht="13.5" customHeight="1">
      <c r="A15" s="248"/>
      <c r="B15" s="244"/>
      <c r="C15" s="244"/>
      <c r="D15" s="244"/>
      <c r="E15" s="244"/>
      <c r="F15" s="244"/>
      <c r="G15" s="1149" t="s">
        <v>480</v>
      </c>
      <c r="H15" s="1150"/>
      <c r="I15" s="1150"/>
      <c r="J15" s="1151"/>
      <c r="K15" s="267">
        <v>79088</v>
      </c>
      <c r="L15" s="268">
        <v>1568</v>
      </c>
      <c r="M15" s="269">
        <v>1653</v>
      </c>
      <c r="N15" s="270">
        <v>-5.0999999999999996</v>
      </c>
    </row>
    <row r="16" spans="1:16">
      <c r="A16" s="248"/>
      <c r="B16" s="244"/>
      <c r="C16" s="244"/>
      <c r="D16" s="244"/>
      <c r="E16" s="244"/>
      <c r="F16" s="244"/>
      <c r="G16" s="1152" t="s">
        <v>481</v>
      </c>
      <c r="H16" s="1153"/>
      <c r="I16" s="1153"/>
      <c r="J16" s="1154"/>
      <c r="K16" s="268">
        <v>-377146</v>
      </c>
      <c r="L16" s="268">
        <v>-7476</v>
      </c>
      <c r="M16" s="269">
        <v>-7483</v>
      </c>
      <c r="N16" s="270">
        <v>-0.1</v>
      </c>
    </row>
    <row r="17" spans="1:16">
      <c r="A17" s="248"/>
      <c r="B17" s="244"/>
      <c r="C17" s="244"/>
      <c r="D17" s="244"/>
      <c r="E17" s="244"/>
      <c r="F17" s="244"/>
      <c r="G17" s="1152" t="s">
        <v>165</v>
      </c>
      <c r="H17" s="1153"/>
      <c r="I17" s="1153"/>
      <c r="J17" s="1154"/>
      <c r="K17" s="268">
        <v>4002941</v>
      </c>
      <c r="L17" s="268">
        <v>79351</v>
      </c>
      <c r="M17" s="269">
        <v>85779</v>
      </c>
      <c r="N17" s="270">
        <v>-7.5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7.24</v>
      </c>
      <c r="L21" s="281">
        <v>8.2100000000000009</v>
      </c>
      <c r="M21" s="282">
        <v>-0.97</v>
      </c>
      <c r="N21" s="249"/>
      <c r="O21" s="283"/>
      <c r="P21" s="279"/>
    </row>
    <row r="22" spans="1:16" s="284" customFormat="1">
      <c r="A22" s="279"/>
      <c r="B22" s="249"/>
      <c r="C22" s="249"/>
      <c r="D22" s="249"/>
      <c r="E22" s="249"/>
      <c r="F22" s="249"/>
      <c r="G22" s="1144" t="s">
        <v>487</v>
      </c>
      <c r="H22" s="1145"/>
      <c r="I22" s="1145"/>
      <c r="J22" s="1146"/>
      <c r="K22" s="285">
        <v>98.9</v>
      </c>
      <c r="L22" s="286">
        <v>97</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1978342</v>
      </c>
      <c r="L32" s="294">
        <v>39217</v>
      </c>
      <c r="M32" s="295">
        <v>51963</v>
      </c>
      <c r="N32" s="296">
        <v>-24.5</v>
      </c>
    </row>
    <row r="33" spans="1:16" ht="13.5" customHeight="1">
      <c r="A33" s="248"/>
      <c r="B33" s="244"/>
      <c r="C33" s="244"/>
      <c r="D33" s="244"/>
      <c r="E33" s="244"/>
      <c r="F33" s="244"/>
      <c r="G33" s="1160" t="s">
        <v>492</v>
      </c>
      <c r="H33" s="1161"/>
      <c r="I33" s="1161"/>
      <c r="J33" s="1162"/>
      <c r="K33" s="294" t="s">
        <v>478</v>
      </c>
      <c r="L33" s="294" t="s">
        <v>478</v>
      </c>
      <c r="M33" s="295" t="s">
        <v>478</v>
      </c>
      <c r="N33" s="296" t="s">
        <v>478</v>
      </c>
    </row>
    <row r="34" spans="1:16" ht="27" customHeight="1">
      <c r="A34" s="248"/>
      <c r="B34" s="244"/>
      <c r="C34" s="244"/>
      <c r="D34" s="244"/>
      <c r="E34" s="244"/>
      <c r="F34" s="244"/>
      <c r="G34" s="1160" t="s">
        <v>493</v>
      </c>
      <c r="H34" s="1161"/>
      <c r="I34" s="1161"/>
      <c r="J34" s="1162"/>
      <c r="K34" s="294" t="s">
        <v>478</v>
      </c>
      <c r="L34" s="294" t="s">
        <v>478</v>
      </c>
      <c r="M34" s="295">
        <v>71</v>
      </c>
      <c r="N34" s="296" t="s">
        <v>478</v>
      </c>
    </row>
    <row r="35" spans="1:16" ht="27" customHeight="1">
      <c r="A35" s="248"/>
      <c r="B35" s="244"/>
      <c r="C35" s="244"/>
      <c r="D35" s="244"/>
      <c r="E35" s="244"/>
      <c r="F35" s="244"/>
      <c r="G35" s="1160" t="s">
        <v>494</v>
      </c>
      <c r="H35" s="1161"/>
      <c r="I35" s="1161"/>
      <c r="J35" s="1162"/>
      <c r="K35" s="294">
        <v>918118</v>
      </c>
      <c r="L35" s="294">
        <v>18200</v>
      </c>
      <c r="M35" s="295">
        <v>20847</v>
      </c>
      <c r="N35" s="296">
        <v>-12.7</v>
      </c>
    </row>
    <row r="36" spans="1:16" ht="27" customHeight="1">
      <c r="A36" s="248"/>
      <c r="B36" s="244"/>
      <c r="C36" s="244"/>
      <c r="D36" s="244"/>
      <c r="E36" s="244"/>
      <c r="F36" s="244"/>
      <c r="G36" s="1160" t="s">
        <v>495</v>
      </c>
      <c r="H36" s="1161"/>
      <c r="I36" s="1161"/>
      <c r="J36" s="1162"/>
      <c r="K36" s="294">
        <v>23387</v>
      </c>
      <c r="L36" s="294">
        <v>464</v>
      </c>
      <c r="M36" s="295">
        <v>3529</v>
      </c>
      <c r="N36" s="296">
        <v>-86.9</v>
      </c>
    </row>
    <row r="37" spans="1:16" ht="13.5" customHeight="1">
      <c r="A37" s="248"/>
      <c r="B37" s="244"/>
      <c r="C37" s="244"/>
      <c r="D37" s="244"/>
      <c r="E37" s="244"/>
      <c r="F37" s="244"/>
      <c r="G37" s="1160" t="s">
        <v>496</v>
      </c>
      <c r="H37" s="1161"/>
      <c r="I37" s="1161"/>
      <c r="J37" s="1162"/>
      <c r="K37" s="294" t="s">
        <v>478</v>
      </c>
      <c r="L37" s="294" t="s">
        <v>478</v>
      </c>
      <c r="M37" s="295">
        <v>828</v>
      </c>
      <c r="N37" s="296" t="s">
        <v>478</v>
      </c>
    </row>
    <row r="38" spans="1:16" ht="27" customHeight="1">
      <c r="A38" s="248"/>
      <c r="B38" s="244"/>
      <c r="C38" s="244"/>
      <c r="D38" s="244"/>
      <c r="E38" s="244"/>
      <c r="F38" s="244"/>
      <c r="G38" s="1163" t="s">
        <v>497</v>
      </c>
      <c r="H38" s="1164"/>
      <c r="I38" s="1164"/>
      <c r="J38" s="1165"/>
      <c r="K38" s="297" t="s">
        <v>478</v>
      </c>
      <c r="L38" s="297" t="s">
        <v>478</v>
      </c>
      <c r="M38" s="298">
        <v>6</v>
      </c>
      <c r="N38" s="299" t="s">
        <v>478</v>
      </c>
      <c r="O38" s="293"/>
    </row>
    <row r="39" spans="1:16">
      <c r="A39" s="248"/>
      <c r="B39" s="244"/>
      <c r="C39" s="244"/>
      <c r="D39" s="244"/>
      <c r="E39" s="244"/>
      <c r="F39" s="244"/>
      <c r="G39" s="1163" t="s">
        <v>498</v>
      </c>
      <c r="H39" s="1164"/>
      <c r="I39" s="1164"/>
      <c r="J39" s="1165"/>
      <c r="K39" s="300">
        <v>-439477</v>
      </c>
      <c r="L39" s="300">
        <v>-8712</v>
      </c>
      <c r="M39" s="301">
        <v>-4386</v>
      </c>
      <c r="N39" s="302">
        <v>98.6</v>
      </c>
      <c r="O39" s="293"/>
    </row>
    <row r="40" spans="1:16" ht="27" customHeight="1">
      <c r="A40" s="248"/>
      <c r="B40" s="244"/>
      <c r="C40" s="244"/>
      <c r="D40" s="244"/>
      <c r="E40" s="244"/>
      <c r="F40" s="244"/>
      <c r="G40" s="1160" t="s">
        <v>499</v>
      </c>
      <c r="H40" s="1161"/>
      <c r="I40" s="1161"/>
      <c r="J40" s="1162"/>
      <c r="K40" s="300">
        <v>-1586889</v>
      </c>
      <c r="L40" s="300">
        <v>-31457</v>
      </c>
      <c r="M40" s="301">
        <v>-50220</v>
      </c>
      <c r="N40" s="302">
        <v>-37.4</v>
      </c>
      <c r="O40" s="293"/>
    </row>
    <row r="41" spans="1:16">
      <c r="A41" s="248"/>
      <c r="B41" s="244"/>
      <c r="C41" s="244"/>
      <c r="D41" s="244"/>
      <c r="E41" s="244"/>
      <c r="F41" s="244"/>
      <c r="G41" s="1166" t="s">
        <v>276</v>
      </c>
      <c r="H41" s="1167"/>
      <c r="I41" s="1167"/>
      <c r="J41" s="1168"/>
      <c r="K41" s="294">
        <v>893481</v>
      </c>
      <c r="L41" s="300">
        <v>17712</v>
      </c>
      <c r="M41" s="301">
        <v>22638</v>
      </c>
      <c r="N41" s="302">
        <v>-21.8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2405464</v>
      </c>
      <c r="J51" s="320">
        <v>46800</v>
      </c>
      <c r="K51" s="321">
        <v>-38.6</v>
      </c>
      <c r="L51" s="322">
        <v>48103</v>
      </c>
      <c r="M51" s="323">
        <v>8.9</v>
      </c>
      <c r="N51" s="324">
        <v>-47.5</v>
      </c>
    </row>
    <row r="52" spans="1:14">
      <c r="A52" s="248"/>
      <c r="B52" s="244"/>
      <c r="C52" s="244"/>
      <c r="D52" s="244"/>
      <c r="E52" s="244"/>
      <c r="F52" s="244"/>
      <c r="G52" s="325"/>
      <c r="H52" s="326" t="s">
        <v>510</v>
      </c>
      <c r="I52" s="327">
        <v>1129840</v>
      </c>
      <c r="J52" s="328">
        <v>21982</v>
      </c>
      <c r="K52" s="329">
        <v>6.6</v>
      </c>
      <c r="L52" s="330">
        <v>22640</v>
      </c>
      <c r="M52" s="331">
        <v>-9.1999999999999993</v>
      </c>
      <c r="N52" s="332">
        <v>15.8</v>
      </c>
    </row>
    <row r="53" spans="1:14">
      <c r="A53" s="248"/>
      <c r="B53" s="244"/>
      <c r="C53" s="244"/>
      <c r="D53" s="244"/>
      <c r="E53" s="244"/>
      <c r="F53" s="244"/>
      <c r="G53" s="310" t="s">
        <v>511</v>
      </c>
      <c r="H53" s="311"/>
      <c r="I53" s="319">
        <v>2541688</v>
      </c>
      <c r="J53" s="320">
        <v>49357</v>
      </c>
      <c r="K53" s="321">
        <v>5.5</v>
      </c>
      <c r="L53" s="322">
        <v>45761</v>
      </c>
      <c r="M53" s="323">
        <v>-4.9000000000000004</v>
      </c>
      <c r="N53" s="324">
        <v>10.4</v>
      </c>
    </row>
    <row r="54" spans="1:14">
      <c r="A54" s="248"/>
      <c r="B54" s="244"/>
      <c r="C54" s="244"/>
      <c r="D54" s="244"/>
      <c r="E54" s="244"/>
      <c r="F54" s="244"/>
      <c r="G54" s="325"/>
      <c r="H54" s="326" t="s">
        <v>510</v>
      </c>
      <c r="I54" s="327">
        <v>1452998</v>
      </c>
      <c r="J54" s="328">
        <v>28216</v>
      </c>
      <c r="K54" s="329">
        <v>28.4</v>
      </c>
      <c r="L54" s="330">
        <v>24777</v>
      </c>
      <c r="M54" s="331">
        <v>9.4</v>
      </c>
      <c r="N54" s="332">
        <v>19</v>
      </c>
    </row>
    <row r="55" spans="1:14">
      <c r="A55" s="248"/>
      <c r="B55" s="244"/>
      <c r="C55" s="244"/>
      <c r="D55" s="244"/>
      <c r="E55" s="244"/>
      <c r="F55" s="244"/>
      <c r="G55" s="310" t="s">
        <v>512</v>
      </c>
      <c r="H55" s="311"/>
      <c r="I55" s="319">
        <v>2846667</v>
      </c>
      <c r="J55" s="320">
        <v>55520</v>
      </c>
      <c r="K55" s="321">
        <v>12.5</v>
      </c>
      <c r="L55" s="322">
        <v>56255</v>
      </c>
      <c r="M55" s="323">
        <v>22.9</v>
      </c>
      <c r="N55" s="324">
        <v>-10.4</v>
      </c>
    </row>
    <row r="56" spans="1:14">
      <c r="A56" s="248"/>
      <c r="B56" s="244"/>
      <c r="C56" s="244"/>
      <c r="D56" s="244"/>
      <c r="E56" s="244"/>
      <c r="F56" s="244"/>
      <c r="G56" s="325"/>
      <c r="H56" s="326" t="s">
        <v>510</v>
      </c>
      <c r="I56" s="327">
        <v>2017513</v>
      </c>
      <c r="J56" s="328">
        <v>39348</v>
      </c>
      <c r="K56" s="329">
        <v>39.5</v>
      </c>
      <c r="L56" s="330">
        <v>26957</v>
      </c>
      <c r="M56" s="331">
        <v>8.8000000000000007</v>
      </c>
      <c r="N56" s="332">
        <v>30.7</v>
      </c>
    </row>
    <row r="57" spans="1:14">
      <c r="A57" s="248"/>
      <c r="B57" s="244"/>
      <c r="C57" s="244"/>
      <c r="D57" s="244"/>
      <c r="E57" s="244"/>
      <c r="F57" s="244"/>
      <c r="G57" s="310" t="s">
        <v>513</v>
      </c>
      <c r="H57" s="311"/>
      <c r="I57" s="319">
        <v>4755398</v>
      </c>
      <c r="J57" s="320">
        <v>93443</v>
      </c>
      <c r="K57" s="321">
        <v>68.3</v>
      </c>
      <c r="L57" s="322">
        <v>57944</v>
      </c>
      <c r="M57" s="323">
        <v>3</v>
      </c>
      <c r="N57" s="324">
        <v>65.3</v>
      </c>
    </row>
    <row r="58" spans="1:14">
      <c r="A58" s="248"/>
      <c r="B58" s="244"/>
      <c r="C58" s="244"/>
      <c r="D58" s="244"/>
      <c r="E58" s="244"/>
      <c r="F58" s="244"/>
      <c r="G58" s="325"/>
      <c r="H58" s="326" t="s">
        <v>510</v>
      </c>
      <c r="I58" s="327">
        <v>2614230</v>
      </c>
      <c r="J58" s="328">
        <v>51369</v>
      </c>
      <c r="K58" s="329">
        <v>30.6</v>
      </c>
      <c r="L58" s="330">
        <v>29326</v>
      </c>
      <c r="M58" s="331">
        <v>8.8000000000000007</v>
      </c>
      <c r="N58" s="332">
        <v>21.8</v>
      </c>
    </row>
    <row r="59" spans="1:14">
      <c r="A59" s="248"/>
      <c r="B59" s="244"/>
      <c r="C59" s="244"/>
      <c r="D59" s="244"/>
      <c r="E59" s="244"/>
      <c r="F59" s="244"/>
      <c r="G59" s="310" t="s">
        <v>514</v>
      </c>
      <c r="H59" s="311"/>
      <c r="I59" s="319">
        <v>3006974</v>
      </c>
      <c r="J59" s="320">
        <v>59608</v>
      </c>
      <c r="K59" s="321">
        <v>-36.200000000000003</v>
      </c>
      <c r="L59" s="322">
        <v>81768</v>
      </c>
      <c r="M59" s="323">
        <v>41.1</v>
      </c>
      <c r="N59" s="324">
        <v>-77.3</v>
      </c>
    </row>
    <row r="60" spans="1:14">
      <c r="A60" s="248"/>
      <c r="B60" s="244"/>
      <c r="C60" s="244"/>
      <c r="D60" s="244"/>
      <c r="E60" s="244"/>
      <c r="F60" s="244"/>
      <c r="G60" s="325"/>
      <c r="H60" s="326" t="s">
        <v>510</v>
      </c>
      <c r="I60" s="333">
        <v>1957014</v>
      </c>
      <c r="J60" s="328">
        <v>38794</v>
      </c>
      <c r="K60" s="329">
        <v>-24.5</v>
      </c>
      <c r="L60" s="330">
        <v>37917</v>
      </c>
      <c r="M60" s="331">
        <v>29.3</v>
      </c>
      <c r="N60" s="332">
        <v>-53.8</v>
      </c>
    </row>
    <row r="61" spans="1:14">
      <c r="A61" s="248"/>
      <c r="B61" s="244"/>
      <c r="C61" s="244"/>
      <c r="D61" s="244"/>
      <c r="E61" s="244"/>
      <c r="F61" s="244"/>
      <c r="G61" s="310" t="s">
        <v>515</v>
      </c>
      <c r="H61" s="334"/>
      <c r="I61" s="335">
        <v>3111238</v>
      </c>
      <c r="J61" s="336">
        <v>60946</v>
      </c>
      <c r="K61" s="337">
        <v>2.2999999999999998</v>
      </c>
      <c r="L61" s="338">
        <v>57966</v>
      </c>
      <c r="M61" s="339">
        <v>14.2</v>
      </c>
      <c r="N61" s="324">
        <v>-11.9</v>
      </c>
    </row>
    <row r="62" spans="1:14">
      <c r="A62" s="248"/>
      <c r="B62" s="244"/>
      <c r="C62" s="244"/>
      <c r="D62" s="244"/>
      <c r="E62" s="244"/>
      <c r="F62" s="244"/>
      <c r="G62" s="325"/>
      <c r="H62" s="326" t="s">
        <v>510</v>
      </c>
      <c r="I62" s="327">
        <v>1834319</v>
      </c>
      <c r="J62" s="328">
        <v>35942</v>
      </c>
      <c r="K62" s="329">
        <v>16.100000000000001</v>
      </c>
      <c r="L62" s="330">
        <v>28323</v>
      </c>
      <c r="M62" s="331">
        <v>9.4</v>
      </c>
      <c r="N62" s="332">
        <v>6.7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37.72</v>
      </c>
      <c r="G47" s="12">
        <v>38.159999999999997</v>
      </c>
      <c r="H47" s="12">
        <v>38.35</v>
      </c>
      <c r="I47" s="12">
        <v>31.55</v>
      </c>
      <c r="J47" s="13">
        <v>31.27</v>
      </c>
    </row>
    <row r="48" spans="2:10" ht="57.75" customHeight="1">
      <c r="B48" s="14"/>
      <c r="C48" s="1171" t="s">
        <v>4</v>
      </c>
      <c r="D48" s="1171"/>
      <c r="E48" s="1172"/>
      <c r="F48" s="15">
        <v>8.1999999999999993</v>
      </c>
      <c r="G48" s="16">
        <v>7.31</v>
      </c>
      <c r="H48" s="16">
        <v>6.58</v>
      </c>
      <c r="I48" s="16">
        <v>5.74</v>
      </c>
      <c r="J48" s="17">
        <v>5.76</v>
      </c>
    </row>
    <row r="49" spans="2:10" ht="57.75" customHeight="1" thickBot="1">
      <c r="B49" s="18"/>
      <c r="C49" s="1173" t="s">
        <v>5</v>
      </c>
      <c r="D49" s="1173"/>
      <c r="E49" s="1174"/>
      <c r="F49" s="19">
        <v>2.6</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2017-05-19T01:11:43Z</cp:lastPrinted>
  <dcterms:created xsi:type="dcterms:W3CDTF">2017-02-15T18:38:34Z</dcterms:created>
  <dcterms:modified xsi:type="dcterms:W3CDTF">2017-05-22T04:53:10Z</dcterms:modified>
</cp:coreProperties>
</file>