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>
    <definedName name="第１３表_母の年齢階層別出生児数" localSheetId="0">'Sheet1'!$A$2:$L$50</definedName>
    <definedName name="第１３表_母の年齢階層別出生児数">#REF!</definedName>
  </definedNames>
  <calcPr fullCalcOnLoad="1"/>
</workbook>
</file>

<file path=xl/sharedStrings.xml><?xml version="1.0" encoding="utf-8"?>
<sst xmlns="http://schemas.openxmlformats.org/spreadsheetml/2006/main" count="158" uniqueCount="62">
  <si>
    <t>総数</t>
  </si>
  <si>
    <t>不詳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</si>
  <si>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</si>
  <si>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</si>
  <si>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</si>
  <si>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</si>
  <si>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</si>
  <si>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</si>
  <si>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</si>
  <si>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</si>
  <si>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</si>
  <si>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</si>
  <si>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</si>
  <si>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</si>
  <si>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</si>
  <si>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</si>
  <si>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</si>
  <si>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</si>
  <si>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</si>
  <si>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</si>
  <si>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</si>
  <si>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</si>
  <si>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</si>
  <si>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</si>
  <si>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</si>
  <si>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</si>
  <si>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</si>
  <si>
    <t>山梨県</t>
  </si>
  <si>
    <t>南アルプス市</t>
  </si>
  <si>
    <t>富士河口湖町</t>
  </si>
  <si>
    <t>第８表　出生数，母の年齢・市町村別</t>
  </si>
  <si>
    <t>北杜市</t>
  </si>
  <si>
    <t>甲斐市</t>
  </si>
  <si>
    <t>笛吹市</t>
  </si>
  <si>
    <t>上野原市</t>
  </si>
  <si>
    <t>甲州市</t>
  </si>
  <si>
    <t>市川三郷町</t>
  </si>
  <si>
    <t>15才</t>
  </si>
  <si>
    <t>15～</t>
  </si>
  <si>
    <t>20～</t>
  </si>
  <si>
    <t>25～</t>
  </si>
  <si>
    <t>30～</t>
  </si>
  <si>
    <t>35～</t>
  </si>
  <si>
    <t>40～</t>
  </si>
  <si>
    <t>45才</t>
  </si>
  <si>
    <t>　未満</t>
  </si>
  <si>
    <t>　19才</t>
  </si>
  <si>
    <t>　24才</t>
  </si>
  <si>
    <t>　29才</t>
  </si>
  <si>
    <t>　34才</t>
  </si>
  <si>
    <t>　39才</t>
  </si>
  <si>
    <t>　44才</t>
  </si>
  <si>
    <t>　以上</t>
  </si>
  <si>
    <t>中央市</t>
  </si>
  <si>
    <t>中北保健所</t>
  </si>
  <si>
    <t>峡東保健所</t>
  </si>
  <si>
    <t>峡南保健所</t>
  </si>
  <si>
    <t>富士・東部保健所</t>
  </si>
  <si>
    <t>富士川町</t>
  </si>
  <si>
    <t>－市町村・保健所別－　平成26年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</si>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</sst>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184" fontId="10" fillId="0" borderId="0">
      <alignment vertical="center" wrapText="1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81" fontId="6" fillId="0" borderId="0" xfId="49" applyFont="1" applyAlignment="1">
      <alignment vertical="center"/>
    </xf>
    <xf numFmtId="181" fontId="9" fillId="0" borderId="0" xfId="49" applyFont="1" applyAlignment="1">
      <alignment/>
    </xf>
    <xf numFmtId="181" fontId="9" fillId="0" borderId="0" xfId="49" applyFont="1" applyAlignment="1" quotePrefix="1">
      <alignment horizontal="right"/>
    </xf>
    <xf numFmtId="0" fontId="9" fillId="0" borderId="0" xfId="0" applyNumberFormat="1" applyFont="1" applyAlignment="1" quotePrefix="1">
      <alignment/>
    </xf>
    <xf numFmtId="0" fontId="9" fillId="0" borderId="10" xfId="0" applyNumberFormat="1" applyFont="1" applyBorder="1" applyAlignment="1" quotePrefix="1">
      <alignment/>
    </xf>
    <xf numFmtId="0" fontId="9" fillId="0" borderId="11" xfId="0" applyNumberFormat="1" applyFont="1" applyBorder="1" applyAlignment="1" quotePrefix="1">
      <alignment/>
    </xf>
    <xf numFmtId="0" fontId="9" fillId="0" borderId="12" xfId="0" applyNumberFormat="1" applyFont="1" applyBorder="1" applyAlignment="1" quotePrefix="1">
      <alignment/>
    </xf>
    <xf numFmtId="0" fontId="9" fillId="0" borderId="13" xfId="0" applyNumberFormat="1" applyFont="1" applyBorder="1" applyAlignment="1" quotePrefix="1">
      <alignment/>
    </xf>
    <xf numFmtId="0" fontId="9" fillId="0" borderId="14" xfId="0" applyNumberFormat="1" applyFont="1" applyBorder="1" applyAlignment="1">
      <alignment/>
    </xf>
    <xf numFmtId="41" fontId="9" fillId="0" borderId="0" xfId="61" applyNumberFormat="1" applyFont="1" applyBorder="1" applyAlignment="1">
      <alignment horizontal="right" vertical="center"/>
      <protection/>
    </xf>
    <xf numFmtId="41" fontId="9" fillId="0" borderId="15" xfId="61" applyNumberFormat="1" applyFont="1" applyBorder="1" applyAlignment="1">
      <alignment horizontal="right" vertical="center"/>
      <protection/>
    </xf>
    <xf numFmtId="41" fontId="9" fillId="0" borderId="16" xfId="61" applyNumberFormat="1" applyFont="1" applyBorder="1" applyAlignment="1">
      <alignment horizontal="right" vertical="center"/>
      <protection/>
    </xf>
    <xf numFmtId="0" fontId="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81" fontId="0" fillId="0" borderId="0" xfId="49" applyAlignment="1">
      <alignment/>
    </xf>
    <xf numFmtId="0" fontId="9" fillId="0" borderId="10" xfId="0" applyFont="1" applyBorder="1" applyAlignment="1">
      <alignment horizontal="right"/>
    </xf>
    <xf numFmtId="0" fontId="9" fillId="0" borderId="12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0" fontId="9" fillId="0" borderId="17" xfId="0" applyNumberFormat="1" applyFont="1" applyBorder="1" applyAlignment="1" quotePrefix="1">
      <alignment horizontal="center" vertical="center"/>
    </xf>
    <xf numFmtId="0" fontId="9" fillId="0" borderId="18" xfId="0" applyNumberFormat="1" applyFont="1" applyBorder="1" applyAlignment="1" quotePrefix="1">
      <alignment horizontal="center" vertical="center"/>
    </xf>
    <xf numFmtId="0" fontId="9" fillId="0" borderId="10" xfId="0" applyNumberFormat="1" applyFont="1" applyBorder="1" applyAlignment="1" quotePrefix="1">
      <alignment horizontal="center" vertical="center"/>
    </xf>
    <xf numFmtId="0" fontId="9" fillId="0" borderId="11" xfId="0" applyNumberFormat="1" applyFont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3" sqref="Q13"/>
    </sheetView>
  </sheetViews>
  <sheetFormatPr defaultColWidth="9.140625" defaultRowHeight="12"/>
  <cols>
    <col min="1" max="1" width="2.00390625" style="0" customWidth="1"/>
    <col min="2" max="2" width="15.140625" style="0" bestFit="1" customWidth="1"/>
    <col min="4" max="12" width="7.7109375" style="0" customWidth="1"/>
  </cols>
  <sheetData>
    <row r="1" spans="1:15" s="17" customFormat="1" ht="22.5" customHeight="1" thickBot="1">
      <c r="A1" s="1" t="s">
        <v>30</v>
      </c>
      <c r="B1" s="1"/>
      <c r="C1" s="2"/>
      <c r="D1" s="2"/>
      <c r="E1" s="2"/>
      <c r="F1" s="2"/>
      <c r="G1" s="2"/>
      <c r="H1" s="2"/>
      <c r="I1" s="2"/>
      <c r="J1" s="2"/>
      <c r="K1" s="2"/>
      <c r="L1" s="3" t="s">
        <v>59</v>
      </c>
      <c r="N1" s="2"/>
      <c r="O1" s="2"/>
    </row>
    <row r="2" spans="1:12" ht="13.5">
      <c r="A2" s="5"/>
      <c r="B2" s="5"/>
      <c r="C2" s="21" t="s">
        <v>0</v>
      </c>
      <c r="D2" s="8" t="s">
        <v>37</v>
      </c>
      <c r="E2" s="8" t="s">
        <v>38</v>
      </c>
      <c r="F2" s="8" t="s">
        <v>39</v>
      </c>
      <c r="G2" s="8" t="s">
        <v>40</v>
      </c>
      <c r="H2" s="8" t="s">
        <v>41</v>
      </c>
      <c r="I2" s="8" t="s">
        <v>42</v>
      </c>
      <c r="J2" s="8" t="s">
        <v>43</v>
      </c>
      <c r="K2" s="8" t="s">
        <v>44</v>
      </c>
      <c r="L2" s="23" t="s">
        <v>1</v>
      </c>
    </row>
    <row r="3" spans="1:12" ht="13.5">
      <c r="A3" s="6"/>
      <c r="B3" s="6"/>
      <c r="C3" s="22"/>
      <c r="D3" s="9" t="s">
        <v>45</v>
      </c>
      <c r="E3" s="9" t="s">
        <v>46</v>
      </c>
      <c r="F3" s="9" t="s">
        <v>47</v>
      </c>
      <c r="G3" s="9" t="s">
        <v>48</v>
      </c>
      <c r="H3" s="9" t="s">
        <v>49</v>
      </c>
      <c r="I3" s="9" t="s">
        <v>50</v>
      </c>
      <c r="J3" s="9" t="s">
        <v>51</v>
      </c>
      <c r="K3" s="9" t="s">
        <v>52</v>
      </c>
      <c r="L3" s="24"/>
    </row>
    <row r="4" spans="1:12" ht="13.5">
      <c r="A4" s="4" t="s">
        <v>27</v>
      </c>
      <c r="B4" s="4"/>
      <c r="C4" s="11">
        <f>SUM(D4:L4)</f>
        <v>6063</v>
      </c>
      <c r="D4" s="10">
        <f>SUM(D6:D7)</f>
        <v>0</v>
      </c>
      <c r="E4" s="10">
        <f aca="true" t="shared" si="0" ref="E4:L4">SUM(E6:E7)</f>
        <v>66</v>
      </c>
      <c r="F4" s="10">
        <f t="shared" si="0"/>
        <v>540</v>
      </c>
      <c r="G4" s="10">
        <f t="shared" si="0"/>
        <v>1670</v>
      </c>
      <c r="H4" s="10">
        <f t="shared" si="0"/>
        <v>2177</v>
      </c>
      <c r="I4" s="10">
        <f t="shared" si="0"/>
        <v>1294</v>
      </c>
      <c r="J4" s="10">
        <f t="shared" si="0"/>
        <v>304</v>
      </c>
      <c r="K4" s="10">
        <f t="shared" si="0"/>
        <v>12</v>
      </c>
      <c r="L4" s="10">
        <f t="shared" si="0"/>
        <v>0</v>
      </c>
    </row>
    <row r="5" spans="1:12" ht="13.5">
      <c r="A5" s="4"/>
      <c r="B5" s="4"/>
      <c r="C5" s="12"/>
      <c r="D5" s="10"/>
      <c r="E5" s="10"/>
      <c r="F5" s="10"/>
      <c r="G5" s="10"/>
      <c r="H5" s="10"/>
      <c r="I5" s="10"/>
      <c r="J5" s="10"/>
      <c r="K5" s="10"/>
      <c r="L5" s="10"/>
    </row>
    <row r="6" spans="1:12" ht="13.5">
      <c r="A6" s="4" t="s">
        <v>2</v>
      </c>
      <c r="B6" s="4"/>
      <c r="C6" s="12">
        <f>SUM(D6:L6)</f>
        <v>5117</v>
      </c>
      <c r="D6" s="10">
        <f>SUM(D9:D21)</f>
        <v>0</v>
      </c>
      <c r="E6" s="10">
        <f aca="true" t="shared" si="1" ref="E6:L6">SUM(E9:E21)</f>
        <v>62</v>
      </c>
      <c r="F6" s="10">
        <f t="shared" si="1"/>
        <v>450</v>
      </c>
      <c r="G6" s="10">
        <f t="shared" si="1"/>
        <v>1395</v>
      </c>
      <c r="H6" s="10">
        <f t="shared" si="1"/>
        <v>1842</v>
      </c>
      <c r="I6" s="10">
        <f t="shared" si="1"/>
        <v>1105</v>
      </c>
      <c r="J6" s="10">
        <f t="shared" si="1"/>
        <v>255</v>
      </c>
      <c r="K6" s="10">
        <f t="shared" si="1"/>
        <v>8</v>
      </c>
      <c r="L6" s="10">
        <f t="shared" si="1"/>
        <v>0</v>
      </c>
    </row>
    <row r="7" spans="1:12" ht="13.5">
      <c r="A7" s="4" t="s">
        <v>3</v>
      </c>
      <c r="B7" s="4"/>
      <c r="C7" s="12">
        <f>SUM(D7:L7)</f>
        <v>946</v>
      </c>
      <c r="D7" s="10">
        <f>SUM(D23,D26,D32,D35,D43)</f>
        <v>0</v>
      </c>
      <c r="E7" s="10">
        <f aca="true" t="shared" si="2" ref="E7:L7">SUM(E23,E26,E32,E35,E43)</f>
        <v>4</v>
      </c>
      <c r="F7" s="10">
        <f t="shared" si="2"/>
        <v>90</v>
      </c>
      <c r="G7" s="10">
        <f t="shared" si="2"/>
        <v>275</v>
      </c>
      <c r="H7" s="10">
        <f t="shared" si="2"/>
        <v>335</v>
      </c>
      <c r="I7" s="10">
        <f t="shared" si="2"/>
        <v>189</v>
      </c>
      <c r="J7" s="10">
        <f t="shared" si="2"/>
        <v>49</v>
      </c>
      <c r="K7" s="10">
        <f t="shared" si="2"/>
        <v>4</v>
      </c>
      <c r="L7" s="10">
        <f t="shared" si="2"/>
        <v>0</v>
      </c>
    </row>
    <row r="8" spans="1:12" ht="13.5">
      <c r="A8" s="4"/>
      <c r="B8" s="4"/>
      <c r="C8" s="12"/>
      <c r="D8" s="10"/>
      <c r="E8" s="10"/>
      <c r="F8" s="10"/>
      <c r="G8" s="10"/>
      <c r="H8" s="10"/>
      <c r="I8" s="10"/>
      <c r="J8" s="10"/>
      <c r="K8" s="10"/>
      <c r="L8" s="10"/>
    </row>
    <row r="9" spans="1:12" ht="13.5">
      <c r="A9" s="4" t="s">
        <v>4</v>
      </c>
      <c r="B9" s="4"/>
      <c r="C9" s="12">
        <f>SUM(D9:L9)</f>
        <v>1446</v>
      </c>
      <c r="D9" s="10" t="s">
        <v>60</v>
      </c>
      <c r="E9" s="10">
        <v>9</v>
      </c>
      <c r="F9" s="10">
        <v>102</v>
      </c>
      <c r="G9" s="10">
        <v>367</v>
      </c>
      <c r="H9" s="10">
        <v>570</v>
      </c>
      <c r="I9" s="10">
        <v>311</v>
      </c>
      <c r="J9" s="10">
        <v>84</v>
      </c>
      <c r="K9" s="10">
        <v>3</v>
      </c>
      <c r="L9" s="10" t="s">
        <v>60</v>
      </c>
    </row>
    <row r="10" spans="1:12" ht="13.5">
      <c r="A10" s="4" t="s">
        <v>5</v>
      </c>
      <c r="B10" s="4"/>
      <c r="C10" s="12">
        <f aca="true" t="shared" si="3" ref="C10:C21">SUM(D10:L10)</f>
        <v>350</v>
      </c>
      <c r="D10" s="10" t="s">
        <v>60</v>
      </c>
      <c r="E10" s="10">
        <v>3</v>
      </c>
      <c r="F10" s="10">
        <v>34</v>
      </c>
      <c r="G10" s="10">
        <v>113</v>
      </c>
      <c r="H10" s="10">
        <v>111</v>
      </c>
      <c r="I10" s="10">
        <v>74</v>
      </c>
      <c r="J10" s="10">
        <v>15</v>
      </c>
      <c r="K10" s="10" t="s">
        <v>60</v>
      </c>
      <c r="L10" s="10" t="s">
        <v>60</v>
      </c>
    </row>
    <row r="11" spans="1:12" ht="13.5">
      <c r="A11" s="4" t="s">
        <v>6</v>
      </c>
      <c r="B11" s="4"/>
      <c r="C11" s="12">
        <f t="shared" si="3"/>
        <v>233</v>
      </c>
      <c r="D11" s="10" t="s">
        <v>60</v>
      </c>
      <c r="E11" s="10">
        <v>4</v>
      </c>
      <c r="F11" s="10">
        <v>32</v>
      </c>
      <c r="G11" s="10">
        <v>83</v>
      </c>
      <c r="H11" s="10">
        <v>61</v>
      </c>
      <c r="I11" s="10">
        <v>40</v>
      </c>
      <c r="J11" s="10">
        <v>13</v>
      </c>
      <c r="K11" s="10" t="s">
        <v>60</v>
      </c>
      <c r="L11" s="10" t="s">
        <v>60</v>
      </c>
    </row>
    <row r="12" spans="1:12" ht="13.5">
      <c r="A12" s="4" t="s">
        <v>7</v>
      </c>
      <c r="B12" s="4"/>
      <c r="C12" s="12">
        <f t="shared" si="3"/>
        <v>246</v>
      </c>
      <c r="D12" s="10" t="s">
        <v>60</v>
      </c>
      <c r="E12" s="10">
        <v>3</v>
      </c>
      <c r="F12" s="10">
        <v>18</v>
      </c>
      <c r="G12" s="10">
        <v>73</v>
      </c>
      <c r="H12" s="10">
        <v>90</v>
      </c>
      <c r="I12" s="10">
        <v>52</v>
      </c>
      <c r="J12" s="10">
        <v>10</v>
      </c>
      <c r="K12" s="10" t="s">
        <v>60</v>
      </c>
      <c r="L12" s="10" t="s">
        <v>60</v>
      </c>
    </row>
    <row r="13" spans="1:12" ht="13.5">
      <c r="A13" s="4" t="s">
        <v>8</v>
      </c>
      <c r="B13" s="4"/>
      <c r="C13" s="12">
        <f t="shared" si="3"/>
        <v>120</v>
      </c>
      <c r="D13" s="10" t="s">
        <v>60</v>
      </c>
      <c r="E13" s="10">
        <v>6</v>
      </c>
      <c r="F13" s="10">
        <v>7</v>
      </c>
      <c r="G13" s="10">
        <v>35</v>
      </c>
      <c r="H13" s="10">
        <v>44</v>
      </c>
      <c r="I13" s="10">
        <v>24</v>
      </c>
      <c r="J13" s="10">
        <v>4</v>
      </c>
      <c r="K13" s="10" t="s">
        <v>60</v>
      </c>
      <c r="L13" s="10" t="s">
        <v>60</v>
      </c>
    </row>
    <row r="14" spans="1:12" ht="13.5">
      <c r="A14" s="4" t="s">
        <v>9</v>
      </c>
      <c r="B14" s="4"/>
      <c r="C14" s="12">
        <f t="shared" si="3"/>
        <v>191</v>
      </c>
      <c r="D14" s="10" t="s">
        <v>60</v>
      </c>
      <c r="E14" s="10">
        <v>3</v>
      </c>
      <c r="F14" s="10">
        <v>17</v>
      </c>
      <c r="G14" s="10">
        <v>48</v>
      </c>
      <c r="H14" s="10">
        <v>71</v>
      </c>
      <c r="I14" s="10">
        <v>44</v>
      </c>
      <c r="J14" s="10">
        <v>8</v>
      </c>
      <c r="K14" s="10" t="s">
        <v>60</v>
      </c>
      <c r="L14" s="10" t="s">
        <v>60</v>
      </c>
    </row>
    <row r="15" spans="1:12" ht="13.5">
      <c r="A15" s="4" t="s">
        <v>28</v>
      </c>
      <c r="B15" s="4"/>
      <c r="C15" s="12">
        <f t="shared" si="3"/>
        <v>522</v>
      </c>
      <c r="D15" s="10" t="s">
        <v>60</v>
      </c>
      <c r="E15" s="10">
        <v>5</v>
      </c>
      <c r="F15" s="10">
        <v>49</v>
      </c>
      <c r="G15" s="10">
        <v>148</v>
      </c>
      <c r="H15" s="10">
        <v>171</v>
      </c>
      <c r="I15" s="10">
        <v>124</v>
      </c>
      <c r="J15" s="10">
        <v>25</v>
      </c>
      <c r="K15" s="10" t="s">
        <v>60</v>
      </c>
      <c r="L15" s="10" t="s">
        <v>60</v>
      </c>
    </row>
    <row r="16" spans="1:12" ht="13.5">
      <c r="A16" s="13" t="s">
        <v>31</v>
      </c>
      <c r="B16" s="4"/>
      <c r="C16" s="12">
        <f t="shared" si="3"/>
        <v>217</v>
      </c>
      <c r="D16" s="10" t="s">
        <v>60</v>
      </c>
      <c r="E16" s="10">
        <v>2</v>
      </c>
      <c r="F16" s="10">
        <v>14</v>
      </c>
      <c r="G16" s="10">
        <v>42</v>
      </c>
      <c r="H16" s="10">
        <v>77</v>
      </c>
      <c r="I16" s="10">
        <v>66</v>
      </c>
      <c r="J16" s="10">
        <v>16</v>
      </c>
      <c r="K16" s="10" t="s">
        <v>60</v>
      </c>
      <c r="L16" s="10" t="s">
        <v>60</v>
      </c>
    </row>
    <row r="17" spans="1:12" ht="13.5">
      <c r="A17" s="13" t="s">
        <v>32</v>
      </c>
      <c r="B17" s="4"/>
      <c r="C17" s="12">
        <f t="shared" si="3"/>
        <v>671</v>
      </c>
      <c r="D17" s="10" t="s">
        <v>60</v>
      </c>
      <c r="E17" s="10">
        <v>11</v>
      </c>
      <c r="F17" s="10">
        <v>72</v>
      </c>
      <c r="G17" s="10">
        <v>187</v>
      </c>
      <c r="H17" s="10">
        <v>249</v>
      </c>
      <c r="I17" s="10">
        <v>127</v>
      </c>
      <c r="J17" s="10">
        <v>24</v>
      </c>
      <c r="K17" s="10">
        <v>1</v>
      </c>
      <c r="L17" s="10" t="s">
        <v>60</v>
      </c>
    </row>
    <row r="18" spans="1:12" ht="13.5">
      <c r="A18" s="13" t="s">
        <v>33</v>
      </c>
      <c r="B18" s="4"/>
      <c r="C18" s="12">
        <f t="shared" si="3"/>
        <v>538</v>
      </c>
      <c r="D18" s="10" t="s">
        <v>60</v>
      </c>
      <c r="E18" s="10">
        <v>9</v>
      </c>
      <c r="F18" s="10">
        <v>58</v>
      </c>
      <c r="G18" s="10">
        <v>145</v>
      </c>
      <c r="H18" s="10">
        <v>190</v>
      </c>
      <c r="I18" s="10">
        <v>109</v>
      </c>
      <c r="J18" s="10">
        <v>27</v>
      </c>
      <c r="K18" s="10" t="s">
        <v>60</v>
      </c>
      <c r="L18" s="10" t="s">
        <v>60</v>
      </c>
    </row>
    <row r="19" spans="1:12" ht="13.5">
      <c r="A19" s="16" t="s">
        <v>34</v>
      </c>
      <c r="B19" s="4"/>
      <c r="C19" s="12">
        <f t="shared" si="3"/>
        <v>122</v>
      </c>
      <c r="D19" s="10" t="s">
        <v>60</v>
      </c>
      <c r="E19" s="10">
        <v>1</v>
      </c>
      <c r="F19" s="10">
        <v>8</v>
      </c>
      <c r="G19" s="10">
        <v>27</v>
      </c>
      <c r="H19" s="10">
        <v>44</v>
      </c>
      <c r="I19" s="10">
        <v>35</v>
      </c>
      <c r="J19" s="10">
        <v>7</v>
      </c>
      <c r="K19" s="10" t="s">
        <v>60</v>
      </c>
      <c r="L19" s="10" t="s">
        <v>60</v>
      </c>
    </row>
    <row r="20" spans="1:12" ht="13.5">
      <c r="A20" s="16" t="s">
        <v>35</v>
      </c>
      <c r="B20" s="4"/>
      <c r="C20" s="12">
        <f t="shared" si="3"/>
        <v>188</v>
      </c>
      <c r="D20" s="10" t="s">
        <v>60</v>
      </c>
      <c r="E20" s="10">
        <v>2</v>
      </c>
      <c r="F20" s="10">
        <v>19</v>
      </c>
      <c r="G20" s="10">
        <v>46</v>
      </c>
      <c r="H20" s="10">
        <v>65</v>
      </c>
      <c r="I20" s="10">
        <v>41</v>
      </c>
      <c r="J20" s="10">
        <v>12</v>
      </c>
      <c r="K20" s="10">
        <v>3</v>
      </c>
      <c r="L20" s="10" t="s">
        <v>60</v>
      </c>
    </row>
    <row r="21" spans="1:12" ht="13.5">
      <c r="A21" s="16" t="s">
        <v>53</v>
      </c>
      <c r="B21" s="4"/>
      <c r="C21" s="12">
        <f t="shared" si="3"/>
        <v>273</v>
      </c>
      <c r="D21" s="10" t="s">
        <v>60</v>
      </c>
      <c r="E21" s="10">
        <v>4</v>
      </c>
      <c r="F21" s="10">
        <v>20</v>
      </c>
      <c r="G21" s="10">
        <v>81</v>
      </c>
      <c r="H21" s="10">
        <v>99</v>
      </c>
      <c r="I21" s="10">
        <v>58</v>
      </c>
      <c r="J21" s="10">
        <v>10</v>
      </c>
      <c r="K21" s="10">
        <v>1</v>
      </c>
      <c r="L21" s="10" t="s">
        <v>60</v>
      </c>
    </row>
    <row r="22" spans="1:12" ht="13.5">
      <c r="A22" s="16"/>
      <c r="B22" s="4"/>
      <c r="C22" s="12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3.5">
      <c r="A23" s="16" t="s">
        <v>10</v>
      </c>
      <c r="B23" s="4"/>
      <c r="C23" s="12">
        <f>SUM(C24)</f>
        <v>86</v>
      </c>
      <c r="D23" s="10">
        <f aca="true" t="shared" si="4" ref="D23:L23">SUM(D24)</f>
        <v>0</v>
      </c>
      <c r="E23" s="10">
        <f t="shared" si="4"/>
        <v>0</v>
      </c>
      <c r="F23" s="10">
        <f t="shared" si="4"/>
        <v>11</v>
      </c>
      <c r="G23" s="10">
        <f t="shared" si="4"/>
        <v>24</v>
      </c>
      <c r="H23" s="10">
        <f t="shared" si="4"/>
        <v>31</v>
      </c>
      <c r="I23" s="10">
        <f t="shared" si="4"/>
        <v>15</v>
      </c>
      <c r="J23" s="10">
        <f t="shared" si="4"/>
        <v>5</v>
      </c>
      <c r="K23" s="10">
        <f t="shared" si="4"/>
        <v>0</v>
      </c>
      <c r="L23" s="10">
        <f t="shared" si="4"/>
        <v>0</v>
      </c>
    </row>
    <row r="24" spans="1:12" ht="13.5">
      <c r="A24" s="16"/>
      <c r="B24" s="4" t="s">
        <v>36</v>
      </c>
      <c r="C24" s="12">
        <f>SUM(D24:L24)</f>
        <v>86</v>
      </c>
      <c r="D24" s="10" t="s">
        <v>60</v>
      </c>
      <c r="E24" s="10" t="s">
        <v>60</v>
      </c>
      <c r="F24" s="10">
        <v>11</v>
      </c>
      <c r="G24" s="10">
        <v>24</v>
      </c>
      <c r="H24" s="10">
        <v>31</v>
      </c>
      <c r="I24" s="10">
        <v>15</v>
      </c>
      <c r="J24" s="10">
        <v>5</v>
      </c>
      <c r="K24" s="10" t="s">
        <v>60</v>
      </c>
      <c r="L24" s="10" t="s">
        <v>60</v>
      </c>
    </row>
    <row r="25" spans="1:12" ht="13.5">
      <c r="A25" s="16"/>
      <c r="B25" s="4"/>
      <c r="C25" s="12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3.5">
      <c r="A26" s="16" t="s">
        <v>11</v>
      </c>
      <c r="B26" s="4"/>
      <c r="C26" s="12">
        <f aca="true" t="shared" si="5" ref="C26:L26">SUM(C27:C30)</f>
        <v>192</v>
      </c>
      <c r="D26" s="10">
        <f t="shared" si="5"/>
        <v>0</v>
      </c>
      <c r="E26" s="10">
        <f t="shared" si="5"/>
        <v>0</v>
      </c>
      <c r="F26" s="10">
        <f t="shared" si="5"/>
        <v>20</v>
      </c>
      <c r="G26" s="10">
        <f t="shared" si="5"/>
        <v>58</v>
      </c>
      <c r="H26" s="10">
        <f t="shared" si="5"/>
        <v>73</v>
      </c>
      <c r="I26" s="10">
        <f t="shared" si="5"/>
        <v>31</v>
      </c>
      <c r="J26" s="10">
        <f t="shared" si="5"/>
        <v>9</v>
      </c>
      <c r="K26" s="10">
        <f t="shared" si="5"/>
        <v>1</v>
      </c>
      <c r="L26" s="10">
        <f t="shared" si="5"/>
        <v>0</v>
      </c>
    </row>
    <row r="27" spans="1:12" ht="13.5">
      <c r="A27" s="16"/>
      <c r="B27" s="4" t="s">
        <v>12</v>
      </c>
      <c r="C27" s="12">
        <f>SUM(D27:L27)</f>
        <v>4</v>
      </c>
      <c r="D27" s="10" t="s">
        <v>60</v>
      </c>
      <c r="E27" s="10" t="s">
        <v>60</v>
      </c>
      <c r="F27" s="10" t="s">
        <v>60</v>
      </c>
      <c r="G27" s="10">
        <v>1</v>
      </c>
      <c r="H27" s="10">
        <v>2</v>
      </c>
      <c r="I27" s="10">
        <v>1</v>
      </c>
      <c r="J27" s="10" t="s">
        <v>60</v>
      </c>
      <c r="K27" s="10" t="s">
        <v>60</v>
      </c>
      <c r="L27" s="10" t="s">
        <v>60</v>
      </c>
    </row>
    <row r="28" spans="1:12" ht="13.5">
      <c r="A28" s="16"/>
      <c r="B28" s="4" t="s">
        <v>13</v>
      </c>
      <c r="C28" s="12">
        <f>SUM(D28:L28)</f>
        <v>53</v>
      </c>
      <c r="D28" s="10" t="s">
        <v>60</v>
      </c>
      <c r="E28" s="10" t="s">
        <v>60</v>
      </c>
      <c r="F28" s="10">
        <v>6</v>
      </c>
      <c r="G28" s="10">
        <v>20</v>
      </c>
      <c r="H28" s="10">
        <v>15</v>
      </c>
      <c r="I28" s="10">
        <v>8</v>
      </c>
      <c r="J28" s="10">
        <v>3</v>
      </c>
      <c r="K28" s="10">
        <v>1</v>
      </c>
      <c r="L28" s="10" t="s">
        <v>60</v>
      </c>
    </row>
    <row r="29" spans="1:12" ht="13.5">
      <c r="A29" s="4"/>
      <c r="B29" s="4" t="s">
        <v>14</v>
      </c>
      <c r="C29" s="12">
        <f>SUM(D29:L29)</f>
        <v>33</v>
      </c>
      <c r="D29" s="10" t="s">
        <v>60</v>
      </c>
      <c r="E29" s="10" t="s">
        <v>60</v>
      </c>
      <c r="F29" s="10">
        <v>6</v>
      </c>
      <c r="G29" s="10">
        <v>4</v>
      </c>
      <c r="H29" s="10">
        <v>18</v>
      </c>
      <c r="I29" s="10">
        <v>3</v>
      </c>
      <c r="J29" s="10">
        <v>2</v>
      </c>
      <c r="K29" s="10" t="s">
        <v>60</v>
      </c>
      <c r="L29" s="10" t="s">
        <v>60</v>
      </c>
    </row>
    <row r="30" spans="1:12" ht="13.5">
      <c r="A30" s="4"/>
      <c r="B30" s="4" t="s">
        <v>58</v>
      </c>
      <c r="C30" s="12">
        <f>SUM(D30:L30)</f>
        <v>102</v>
      </c>
      <c r="D30" s="10" t="s">
        <v>60</v>
      </c>
      <c r="E30" s="10" t="s">
        <v>60</v>
      </c>
      <c r="F30" s="10">
        <v>8</v>
      </c>
      <c r="G30" s="10">
        <v>33</v>
      </c>
      <c r="H30" s="10">
        <v>38</v>
      </c>
      <c r="I30" s="10">
        <v>19</v>
      </c>
      <c r="J30" s="10">
        <v>4</v>
      </c>
      <c r="K30" s="10" t="s">
        <v>60</v>
      </c>
      <c r="L30" s="10" t="s">
        <v>60</v>
      </c>
    </row>
    <row r="31" spans="1:12" ht="13.5">
      <c r="A31" s="16"/>
      <c r="B31" s="4"/>
      <c r="C31" s="12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3.5">
      <c r="A32" s="16" t="s">
        <v>15</v>
      </c>
      <c r="B32" s="4"/>
      <c r="C32" s="12">
        <f>SUM(C33)</f>
        <v>189</v>
      </c>
      <c r="D32" s="10">
        <f aca="true" t="shared" si="6" ref="D32:L32">SUM(D33)</f>
        <v>0</v>
      </c>
      <c r="E32" s="10">
        <f t="shared" si="6"/>
        <v>2</v>
      </c>
      <c r="F32" s="10">
        <f t="shared" si="6"/>
        <v>14</v>
      </c>
      <c r="G32" s="10">
        <f t="shared" si="6"/>
        <v>58</v>
      </c>
      <c r="H32" s="10">
        <f t="shared" si="6"/>
        <v>70</v>
      </c>
      <c r="I32" s="10">
        <f t="shared" si="6"/>
        <v>36</v>
      </c>
      <c r="J32" s="10">
        <f t="shared" si="6"/>
        <v>9</v>
      </c>
      <c r="K32" s="10">
        <f t="shared" si="6"/>
        <v>0</v>
      </c>
      <c r="L32" s="10">
        <f t="shared" si="6"/>
        <v>0</v>
      </c>
    </row>
    <row r="33" spans="1:12" ht="13.5">
      <c r="A33" s="16"/>
      <c r="B33" s="4" t="s">
        <v>16</v>
      </c>
      <c r="C33" s="12">
        <f>SUM(D33:L33)</f>
        <v>189</v>
      </c>
      <c r="D33" s="10" t="s">
        <v>60</v>
      </c>
      <c r="E33" s="10">
        <v>2</v>
      </c>
      <c r="F33" s="10">
        <v>14</v>
      </c>
      <c r="G33" s="10">
        <v>58</v>
      </c>
      <c r="H33" s="10">
        <v>70</v>
      </c>
      <c r="I33" s="10">
        <v>36</v>
      </c>
      <c r="J33" s="10">
        <v>9</v>
      </c>
      <c r="K33" s="10" t="s">
        <v>60</v>
      </c>
      <c r="L33" s="10" t="s">
        <v>60</v>
      </c>
    </row>
    <row r="34" spans="1:12" ht="13.5">
      <c r="A34" s="16"/>
      <c r="B34" s="13"/>
      <c r="C34" s="12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3.5">
      <c r="A35" s="16" t="s">
        <v>17</v>
      </c>
      <c r="B35" s="4"/>
      <c r="C35" s="12">
        <f>SUM(C36:C41)</f>
        <v>478</v>
      </c>
      <c r="D35" s="10">
        <f aca="true" t="shared" si="7" ref="D35:L35">SUM(D36:D41)</f>
        <v>0</v>
      </c>
      <c r="E35" s="10">
        <f t="shared" si="7"/>
        <v>2</v>
      </c>
      <c r="F35" s="10">
        <f t="shared" si="7"/>
        <v>44</v>
      </c>
      <c r="G35" s="10">
        <f t="shared" si="7"/>
        <v>135</v>
      </c>
      <c r="H35" s="10">
        <f t="shared" si="7"/>
        <v>161</v>
      </c>
      <c r="I35" s="10">
        <f t="shared" si="7"/>
        <v>107</v>
      </c>
      <c r="J35" s="10">
        <f t="shared" si="7"/>
        <v>26</v>
      </c>
      <c r="K35" s="10">
        <f t="shared" si="7"/>
        <v>3</v>
      </c>
      <c r="L35" s="10">
        <f t="shared" si="7"/>
        <v>0</v>
      </c>
    </row>
    <row r="36" spans="1:12" ht="13.5">
      <c r="A36" s="16"/>
      <c r="B36" s="4" t="s">
        <v>18</v>
      </c>
      <c r="C36" s="12">
        <f aca="true" t="shared" si="8" ref="C36:C41">SUM(D36:L36)</f>
        <v>7</v>
      </c>
      <c r="D36" s="10" t="s">
        <v>60</v>
      </c>
      <c r="E36" s="10" t="s">
        <v>60</v>
      </c>
      <c r="F36" s="10">
        <v>1</v>
      </c>
      <c r="G36" s="10">
        <v>3</v>
      </c>
      <c r="H36" s="10">
        <v>3</v>
      </c>
      <c r="I36" s="10" t="s">
        <v>60</v>
      </c>
      <c r="J36" s="10" t="s">
        <v>60</v>
      </c>
      <c r="K36" s="10" t="s">
        <v>60</v>
      </c>
      <c r="L36" s="10" t="s">
        <v>60</v>
      </c>
    </row>
    <row r="37" spans="1:12" ht="13.5">
      <c r="A37" s="16"/>
      <c r="B37" s="4" t="s">
        <v>19</v>
      </c>
      <c r="C37" s="12">
        <f t="shared" si="8"/>
        <v>23</v>
      </c>
      <c r="D37" s="10" t="s">
        <v>60</v>
      </c>
      <c r="E37" s="10" t="s">
        <v>60</v>
      </c>
      <c r="F37" s="10">
        <v>4</v>
      </c>
      <c r="G37" s="10">
        <v>2</v>
      </c>
      <c r="H37" s="10">
        <v>9</v>
      </c>
      <c r="I37" s="10">
        <v>7</v>
      </c>
      <c r="J37" s="10" t="s">
        <v>60</v>
      </c>
      <c r="K37" s="10">
        <v>1</v>
      </c>
      <c r="L37" s="10" t="s">
        <v>61</v>
      </c>
    </row>
    <row r="38" spans="1:12" ht="13.5">
      <c r="A38" s="4"/>
      <c r="B38" s="4" t="s">
        <v>20</v>
      </c>
      <c r="C38" s="12">
        <f t="shared" si="8"/>
        <v>100</v>
      </c>
      <c r="D38" s="10" t="s">
        <v>60</v>
      </c>
      <c r="E38" s="10" t="s">
        <v>60</v>
      </c>
      <c r="F38" s="10">
        <v>9</v>
      </c>
      <c r="G38" s="10">
        <v>37</v>
      </c>
      <c r="H38" s="10">
        <v>30</v>
      </c>
      <c r="I38" s="10">
        <v>19</v>
      </c>
      <c r="J38" s="10">
        <v>4</v>
      </c>
      <c r="K38" s="10">
        <v>1</v>
      </c>
      <c r="L38" s="10" t="s">
        <v>60</v>
      </c>
    </row>
    <row r="39" spans="1:12" ht="13.5">
      <c r="A39" s="13"/>
      <c r="B39" s="4" t="s">
        <v>21</v>
      </c>
      <c r="C39" s="12">
        <f t="shared" si="8"/>
        <v>43</v>
      </c>
      <c r="D39" s="10" t="s">
        <v>60</v>
      </c>
      <c r="E39" s="10" t="s">
        <v>60</v>
      </c>
      <c r="F39" s="10">
        <v>4</v>
      </c>
      <c r="G39" s="10">
        <v>9</v>
      </c>
      <c r="H39" s="10">
        <v>13</v>
      </c>
      <c r="I39" s="10">
        <v>12</v>
      </c>
      <c r="J39" s="10">
        <v>5</v>
      </c>
      <c r="K39" s="10" t="s">
        <v>60</v>
      </c>
      <c r="L39" s="10" t="s">
        <v>60</v>
      </c>
    </row>
    <row r="40" spans="1:12" ht="13.5">
      <c r="A40" s="16"/>
      <c r="B40" s="4" t="s">
        <v>22</v>
      </c>
      <c r="C40" s="12">
        <f t="shared" si="8"/>
        <v>27</v>
      </c>
      <c r="D40" s="10" t="s">
        <v>60</v>
      </c>
      <c r="E40" s="10">
        <v>1</v>
      </c>
      <c r="F40" s="10">
        <v>4</v>
      </c>
      <c r="G40" s="10">
        <v>11</v>
      </c>
      <c r="H40" s="10">
        <v>5</v>
      </c>
      <c r="I40" s="10">
        <v>5</v>
      </c>
      <c r="J40" s="10">
        <v>1</v>
      </c>
      <c r="K40" s="10" t="s">
        <v>60</v>
      </c>
      <c r="L40" s="10" t="s">
        <v>60</v>
      </c>
    </row>
    <row r="41" spans="1:12" ht="13.5">
      <c r="A41" s="16"/>
      <c r="B41" s="4" t="s">
        <v>29</v>
      </c>
      <c r="C41" s="12">
        <f t="shared" si="8"/>
        <v>278</v>
      </c>
      <c r="D41" s="10" t="s">
        <v>60</v>
      </c>
      <c r="E41" s="10">
        <v>1</v>
      </c>
      <c r="F41" s="10">
        <v>22</v>
      </c>
      <c r="G41" s="10">
        <v>73</v>
      </c>
      <c r="H41" s="10">
        <v>101</v>
      </c>
      <c r="I41" s="10">
        <v>64</v>
      </c>
      <c r="J41" s="10">
        <v>16</v>
      </c>
      <c r="K41" s="10">
        <v>1</v>
      </c>
      <c r="L41" s="10" t="s">
        <v>60</v>
      </c>
    </row>
    <row r="42" spans="1:12" ht="13.5">
      <c r="A42" s="16"/>
      <c r="B42" s="4"/>
      <c r="C42" s="12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3.5">
      <c r="A43" s="16" t="s">
        <v>23</v>
      </c>
      <c r="B43" s="4"/>
      <c r="C43" s="12">
        <f>SUM(C44:C45)</f>
        <v>1</v>
      </c>
      <c r="D43" s="10">
        <f aca="true" t="shared" si="9" ref="D43:L43">SUM(D44:D45)</f>
        <v>0</v>
      </c>
      <c r="E43" s="10">
        <f t="shared" si="9"/>
        <v>0</v>
      </c>
      <c r="F43" s="10">
        <f t="shared" si="9"/>
        <v>1</v>
      </c>
      <c r="G43" s="10">
        <f t="shared" si="9"/>
        <v>0</v>
      </c>
      <c r="H43" s="10">
        <f t="shared" si="9"/>
        <v>0</v>
      </c>
      <c r="I43" s="10">
        <f t="shared" si="9"/>
        <v>0</v>
      </c>
      <c r="J43" s="10">
        <f t="shared" si="9"/>
        <v>0</v>
      </c>
      <c r="K43" s="10">
        <f t="shared" si="9"/>
        <v>0</v>
      </c>
      <c r="L43" s="10">
        <f t="shared" si="9"/>
        <v>0</v>
      </c>
    </row>
    <row r="44" spans="1:12" ht="13.5">
      <c r="A44" s="16"/>
      <c r="B44" s="4" t="s">
        <v>24</v>
      </c>
      <c r="C44" s="12">
        <f>SUM(D44:L44)</f>
        <v>1</v>
      </c>
      <c r="D44" s="10" t="s">
        <v>60</v>
      </c>
      <c r="E44" s="10" t="s">
        <v>60</v>
      </c>
      <c r="F44" s="10">
        <v>1</v>
      </c>
      <c r="G44" s="10" t="s">
        <v>60</v>
      </c>
      <c r="H44" s="10" t="s">
        <v>60</v>
      </c>
      <c r="I44" s="10" t="s">
        <v>60</v>
      </c>
      <c r="J44" s="10" t="s">
        <v>60</v>
      </c>
      <c r="K44" s="10" t="s">
        <v>60</v>
      </c>
      <c r="L44" s="10" t="s">
        <v>60</v>
      </c>
    </row>
    <row r="45" spans="1:12" ht="13.5">
      <c r="A45" s="4"/>
      <c r="B45" s="4" t="s">
        <v>25</v>
      </c>
      <c r="C45" s="12">
        <f>SUM(D45:L45)</f>
        <v>0</v>
      </c>
      <c r="D45" s="10" t="s">
        <v>60</v>
      </c>
      <c r="E45" s="10" t="s">
        <v>60</v>
      </c>
      <c r="F45" s="10" t="s">
        <v>60</v>
      </c>
      <c r="G45" s="10" t="s">
        <v>60</v>
      </c>
      <c r="H45" s="10" t="s">
        <v>60</v>
      </c>
      <c r="I45" s="10" t="s">
        <v>60</v>
      </c>
      <c r="J45" s="10" t="s">
        <v>60</v>
      </c>
      <c r="K45" s="10" t="s">
        <v>60</v>
      </c>
      <c r="L45" s="10" t="s">
        <v>60</v>
      </c>
    </row>
    <row r="46" spans="1:12" ht="13.5">
      <c r="A46" s="4"/>
      <c r="B46" s="4"/>
      <c r="C46" s="12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3.5">
      <c r="A47" s="13" t="s">
        <v>54</v>
      </c>
      <c r="B47" s="4"/>
      <c r="C47" s="12">
        <f>SUM(D47:L47)</f>
        <v>3509</v>
      </c>
      <c r="D47" s="10">
        <f>SUM(D9,D14:D17,D21,D32)</f>
        <v>0</v>
      </c>
      <c r="E47" s="10">
        <f aca="true" t="shared" si="10" ref="E47:L47">SUM(E9,E14:E17,E21,E32)</f>
        <v>36</v>
      </c>
      <c r="F47" s="10">
        <f t="shared" si="10"/>
        <v>288</v>
      </c>
      <c r="G47" s="10">
        <f t="shared" si="10"/>
        <v>931</v>
      </c>
      <c r="H47" s="10">
        <f t="shared" si="10"/>
        <v>1307</v>
      </c>
      <c r="I47" s="10">
        <f t="shared" si="10"/>
        <v>766</v>
      </c>
      <c r="J47" s="10">
        <f t="shared" si="10"/>
        <v>176</v>
      </c>
      <c r="K47" s="10">
        <f t="shared" si="10"/>
        <v>5</v>
      </c>
      <c r="L47" s="10">
        <f t="shared" si="10"/>
        <v>0</v>
      </c>
    </row>
    <row r="48" spans="1:12" ht="13.5">
      <c r="A48" s="13" t="s">
        <v>55</v>
      </c>
      <c r="B48" s="4"/>
      <c r="C48" s="12">
        <f>SUM(D48:L48)</f>
        <v>972</v>
      </c>
      <c r="D48" s="10">
        <f>SUM(D12,D18,D20)</f>
        <v>0</v>
      </c>
      <c r="E48" s="10">
        <f aca="true" t="shared" si="11" ref="E48:L48">SUM(E12,E18,E20)</f>
        <v>14</v>
      </c>
      <c r="F48" s="10">
        <f t="shared" si="11"/>
        <v>95</v>
      </c>
      <c r="G48" s="10">
        <f t="shared" si="11"/>
        <v>264</v>
      </c>
      <c r="H48" s="10">
        <f t="shared" si="11"/>
        <v>345</v>
      </c>
      <c r="I48" s="10">
        <f t="shared" si="11"/>
        <v>202</v>
      </c>
      <c r="J48" s="10">
        <f t="shared" si="11"/>
        <v>49</v>
      </c>
      <c r="K48" s="10">
        <f t="shared" si="11"/>
        <v>3</v>
      </c>
      <c r="L48" s="10">
        <f t="shared" si="11"/>
        <v>0</v>
      </c>
    </row>
    <row r="49" spans="1:12" ht="13.5">
      <c r="A49" s="13" t="s">
        <v>56</v>
      </c>
      <c r="B49" s="4"/>
      <c r="C49" s="12">
        <f>SUM(D49:L49)</f>
        <v>278</v>
      </c>
      <c r="D49" s="10">
        <f>SUM(D23,D26)</f>
        <v>0</v>
      </c>
      <c r="E49" s="10">
        <f aca="true" t="shared" si="12" ref="E49:L49">SUM(E23,E26)</f>
        <v>0</v>
      </c>
      <c r="F49" s="10">
        <f t="shared" si="12"/>
        <v>31</v>
      </c>
      <c r="G49" s="10">
        <f t="shared" si="12"/>
        <v>82</v>
      </c>
      <c r="H49" s="10">
        <f t="shared" si="12"/>
        <v>104</v>
      </c>
      <c r="I49" s="10">
        <f t="shared" si="12"/>
        <v>46</v>
      </c>
      <c r="J49" s="10">
        <f t="shared" si="12"/>
        <v>14</v>
      </c>
      <c r="K49" s="10">
        <f t="shared" si="12"/>
        <v>1</v>
      </c>
      <c r="L49" s="10">
        <f t="shared" si="12"/>
        <v>0</v>
      </c>
    </row>
    <row r="50" spans="1:12" ht="14.25" thickBot="1">
      <c r="A50" s="19" t="s">
        <v>57</v>
      </c>
      <c r="B50" s="7"/>
      <c r="C50" s="12">
        <f>SUM(D50:L50)</f>
        <v>1304</v>
      </c>
      <c r="D50" s="10">
        <f>SUM(D10:D11,D13,D19,D35,D43)</f>
        <v>0</v>
      </c>
      <c r="E50" s="10">
        <f aca="true" t="shared" si="13" ref="E50:L50">SUM(E10:E11,E13,E19,E35,E43)</f>
        <v>16</v>
      </c>
      <c r="F50" s="10">
        <f t="shared" si="13"/>
        <v>126</v>
      </c>
      <c r="G50" s="10">
        <f t="shared" si="13"/>
        <v>393</v>
      </c>
      <c r="H50" s="10">
        <f t="shared" si="13"/>
        <v>421</v>
      </c>
      <c r="I50" s="10">
        <f t="shared" si="13"/>
        <v>280</v>
      </c>
      <c r="J50" s="10">
        <f t="shared" si="13"/>
        <v>65</v>
      </c>
      <c r="K50" s="10">
        <f t="shared" si="13"/>
        <v>3</v>
      </c>
      <c r="L50" s="10">
        <f t="shared" si="13"/>
        <v>0</v>
      </c>
    </row>
    <row r="51" spans="3:12" ht="13.5">
      <c r="C51" s="14"/>
      <c r="D51" s="14"/>
      <c r="E51" s="14"/>
      <c r="F51" s="14"/>
      <c r="G51" s="14"/>
      <c r="H51" s="14"/>
      <c r="I51" s="14"/>
      <c r="J51" s="14"/>
      <c r="K51" s="14"/>
      <c r="L51" s="18" t="s">
        <v>26</v>
      </c>
    </row>
    <row r="52" spans="3:12" ht="12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ht="12"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12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ht="12"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3:12" ht="12"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3:12" ht="12"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3:12" ht="12"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3:12" ht="12"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3:12" ht="12"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3:12" ht="12">
      <c r="C61" s="15"/>
      <c r="D61" s="15"/>
      <c r="E61" s="15"/>
      <c r="F61" s="15"/>
      <c r="G61" s="15"/>
      <c r="H61" s="15"/>
      <c r="I61" s="15"/>
      <c r="J61" s="15"/>
      <c r="K61" s="15"/>
      <c r="L61" s="15"/>
    </row>
  </sheetData>
  <sheetProtection/>
  <mergeCells count="2">
    <mergeCell ref="C2:C3"/>
    <mergeCell ref="L2:L3"/>
  </mergeCells>
  <printOptions horizontalCentered="1"/>
  <pageMargins left="0.7874015748031497" right="0.7086614173228347" top="0.5905511811023623" bottom="0.4724409448818898" header="0.3937007874015748" footer="0.27559055118110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2012-12-19T04:08:55Z</cp:lastPrinted>
  <dcterms:created xsi:type="dcterms:W3CDTF">2005-02-07T06:59:15Z</dcterms:created>
  <dcterms:modified xsi:type="dcterms:W3CDTF">2015-11-20T01:39:55Z</dcterms:modified>
  <cp:category/>
  <cp:version/>
  <cp:contentType/>
  <cp:contentStatus/>
</cp:coreProperties>
</file>