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介護保険特別会計経理状況" sheetId="1" r:id="rId1"/>
  </sheets>
  <definedNames>
    <definedName name="_xlnm.Print_Titles" localSheetId="0">'介護保険特別会計経理状況'!$A:$B</definedName>
  </definedNames>
  <calcPr fullCalcOnLoad="1"/>
</workbook>
</file>

<file path=xl/sharedStrings.xml><?xml version="1.0" encoding="utf-8"?>
<sst xmlns="http://schemas.openxmlformats.org/spreadsheetml/2006/main" count="96" uniqueCount="89">
  <si>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</si>
  <si>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</si>
  <si>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</si>
  <si>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</si>
  <si>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</si>
  <si>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</si>
  <si>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</si>
  <si>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</si>
  <si>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</si>
  <si>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</si>
  <si>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</si>
  <si>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</si>
  <si>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</si>
  <si>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芦川村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</si>
  <si>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</si>
  <si>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</si>
  <si>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</si>
  <si>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</si>
  <si>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</si>
  <si>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</si>
  <si>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</si>
  <si>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</si>
  <si>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</si>
  <si>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</si>
  <si>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</si>
  <si>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</si>
  <si>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</si>
  <si>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</si>
  <si>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</si>
  <si>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５．介護保険特別会計経理状況　（１）保険事業勘定</t>
  </si>
  <si>
    <t>歳入</t>
  </si>
  <si>
    <t>歳出</t>
  </si>
  <si>
    <t>保険料</t>
  </si>
  <si>
    <t>分担金及び負担金</t>
  </si>
  <si>
    <t>使用料及び手数料</t>
  </si>
  <si>
    <t>国庫支出金</t>
  </si>
  <si>
    <t>都道府県支出金</t>
  </si>
  <si>
    <t>財産収入</t>
  </si>
  <si>
    <t>繰入金</t>
  </si>
  <si>
    <t>繰越金</t>
  </si>
  <si>
    <t>市町村債</t>
  </si>
  <si>
    <t>諸収入</t>
  </si>
  <si>
    <t>合計</t>
  </si>
  <si>
    <t>総務費</t>
  </si>
  <si>
    <t>保険給付費</t>
  </si>
  <si>
    <t>基金積立金</t>
  </si>
  <si>
    <t>公債費</t>
  </si>
  <si>
    <t>予備費</t>
  </si>
  <si>
    <t>諸支出金</t>
  </si>
  <si>
    <t>介護保険料</t>
  </si>
  <si>
    <t>その他</t>
  </si>
  <si>
    <t>使用料</t>
  </si>
  <si>
    <t>手数料</t>
  </si>
  <si>
    <t>調整交付金</t>
  </si>
  <si>
    <t>他会計繰出金</t>
  </si>
  <si>
    <t>甲府圏域</t>
  </si>
  <si>
    <t>峡西圏域</t>
  </si>
  <si>
    <t>峡中区域</t>
  </si>
  <si>
    <t>東山梨圏域</t>
  </si>
  <si>
    <t>東八代圏域</t>
  </si>
  <si>
    <t>峡東区域</t>
  </si>
  <si>
    <t>峡南圏域</t>
  </si>
  <si>
    <t>峡南区域</t>
  </si>
  <si>
    <t>峡北圏域</t>
  </si>
  <si>
    <t>峡北区域</t>
  </si>
  <si>
    <t>富士北麓圏域</t>
  </si>
  <si>
    <t>東部圏域</t>
  </si>
  <si>
    <t>富士北麓・東部区域</t>
  </si>
  <si>
    <t>県合計</t>
  </si>
  <si>
    <t>認定審査会
負担金</t>
  </si>
  <si>
    <t>介護給付費
負担金</t>
  </si>
  <si>
    <t>支払基金
交付金</t>
  </si>
  <si>
    <t>都道府県
負担金</t>
  </si>
  <si>
    <t>財政安定化
基金支出金</t>
  </si>
  <si>
    <t>一般会計繰入金（12.5%)</t>
  </si>
  <si>
    <t>総務費に係る一般会計繰入金</t>
  </si>
  <si>
    <t>給付準備基
金繰入金</t>
  </si>
  <si>
    <t>財政安定化
基金貸付金</t>
  </si>
  <si>
    <t>財政安定化
基金拠出金</t>
  </si>
  <si>
    <t>その他
（償還金等）</t>
  </si>
  <si>
    <t>介護サービス
等諸費</t>
  </si>
  <si>
    <t>支援サービス
等諸費</t>
  </si>
  <si>
    <t>高額介護
サービス等費</t>
  </si>
  <si>
    <t>特定入所者介護
サービス等費</t>
  </si>
  <si>
    <t>審査支払
手数料</t>
  </si>
  <si>
    <t>財政安定化
基金償還金</t>
  </si>
  <si>
    <t>５．介護保険特別会計経理状況　（１）保険事業勘定</t>
  </si>
  <si>
    <t xml:space="preserve">
　様式４</t>
  </si>
  <si>
    <r>
      <t xml:space="preserve">歳入歳出差引残額
</t>
    </r>
    <r>
      <rPr>
        <sz val="7"/>
        <rFont val="ＭＳ Ｐゴシック"/>
        <family val="3"/>
      </rPr>
      <t>（国負担金等償還分
・H18準備基金積立
分ほか）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</si>
</sst>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38" fontId="2" fillId="0" borderId="0" xfId="16" applyFont="1" applyFill="1" applyAlignment="1" applyProtection="1">
      <alignment horizontal="center" vertical="center"/>
      <protection locked="0"/>
    </xf>
    <xf numFmtId="176" fontId="2" fillId="0" borderId="1" xfId="16" applyNumberFormat="1" applyFont="1" applyFill="1" applyBorder="1" applyAlignment="1" applyProtection="1">
      <alignment horizontal="center" vertical="center"/>
      <protection locked="0"/>
    </xf>
    <xf numFmtId="38" fontId="3" fillId="0" borderId="0" xfId="16" applyFont="1" applyFill="1" applyAlignment="1" applyProtection="1">
      <alignment/>
      <protection locked="0"/>
    </xf>
    <xf numFmtId="176" fontId="3" fillId="0" borderId="0" xfId="16" applyNumberFormat="1" applyFont="1" applyFill="1" applyAlignment="1" applyProtection="1">
      <alignment/>
      <protection locked="0"/>
    </xf>
    <xf numFmtId="38" fontId="3" fillId="0" borderId="0" xfId="16" applyFont="1" applyFill="1" applyAlignment="1">
      <alignment/>
    </xf>
    <xf numFmtId="38" fontId="3" fillId="0" borderId="0" xfId="16" applyFont="1" applyAlignment="1">
      <alignment vertical="center"/>
    </xf>
    <xf numFmtId="176" fontId="3" fillId="0" borderId="0" xfId="16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2" fillId="0" borderId="0" xfId="0" applyFont="1" applyAlignment="1">
      <alignment vertical="center"/>
    </xf>
    <xf numFmtId="38" fontId="4" fillId="0" borderId="4" xfId="16" applyFont="1" applyFill="1" applyBorder="1" applyAlignment="1">
      <alignment horizontal="left" vertical="center"/>
    </xf>
    <xf numFmtId="38" fontId="4" fillId="0" borderId="5" xfId="16" applyFont="1" applyFill="1" applyBorder="1" applyAlignment="1">
      <alignment horizontal="left" vertical="center"/>
    </xf>
    <xf numFmtId="38" fontId="5" fillId="0" borderId="6" xfId="16" applyFont="1" applyFill="1" applyBorder="1" applyAlignment="1">
      <alignment horizontal="left" vertical="center" shrinkToFit="1"/>
    </xf>
    <xf numFmtId="38" fontId="5" fillId="0" borderId="7" xfId="16" applyFont="1" applyFill="1" applyBorder="1" applyAlignment="1">
      <alignment horizontal="left" vertical="center" shrinkToFit="1"/>
    </xf>
    <xf numFmtId="38" fontId="6" fillId="0" borderId="8" xfId="16" applyFont="1" applyFill="1" applyBorder="1" applyAlignment="1">
      <alignment horizontal="left" vertical="center"/>
    </xf>
    <xf numFmtId="38" fontId="6" fillId="0" borderId="9" xfId="16" applyFont="1" applyFill="1" applyBorder="1" applyAlignment="1">
      <alignment horizontal="left" vertical="center"/>
    </xf>
    <xf numFmtId="38" fontId="5" fillId="0" borderId="6" xfId="16" applyFont="1" applyFill="1" applyBorder="1" applyAlignment="1">
      <alignment horizontal="left" vertical="center"/>
    </xf>
    <xf numFmtId="38" fontId="5" fillId="0" borderId="7" xfId="16" applyFont="1" applyFill="1" applyBorder="1" applyAlignment="1">
      <alignment horizontal="left" vertical="center"/>
    </xf>
    <xf numFmtId="38" fontId="5" fillId="0" borderId="8" xfId="16" applyFont="1" applyFill="1" applyBorder="1" applyAlignment="1">
      <alignment horizontal="left" vertical="center"/>
    </xf>
    <xf numFmtId="38" fontId="5" fillId="0" borderId="9" xfId="16" applyFont="1" applyFill="1" applyBorder="1" applyAlignment="1">
      <alignment horizontal="left" vertical="center"/>
    </xf>
    <xf numFmtId="38" fontId="2" fillId="0" borderId="10" xfId="16" applyFont="1" applyFill="1" applyBorder="1" applyAlignment="1">
      <alignment horizontal="center" vertical="center" wrapText="1"/>
    </xf>
    <xf numFmtId="38" fontId="2" fillId="0" borderId="11" xfId="16" applyFont="1" applyFill="1" applyBorder="1" applyAlignment="1">
      <alignment horizontal="center" vertical="center" wrapText="1"/>
    </xf>
    <xf numFmtId="38" fontId="2" fillId="0" borderId="12" xfId="16" applyFont="1" applyFill="1" applyBorder="1" applyAlignment="1">
      <alignment horizontal="center" vertical="center" wrapText="1"/>
    </xf>
    <xf numFmtId="176" fontId="2" fillId="0" borderId="10" xfId="16" applyNumberFormat="1" applyFont="1" applyFill="1" applyBorder="1" applyAlignment="1" applyProtection="1">
      <alignment horizontal="center" vertical="center"/>
      <protection locked="0"/>
    </xf>
    <xf numFmtId="176" fontId="2" fillId="0" borderId="12" xfId="16" applyNumberFormat="1" applyFont="1" applyFill="1" applyBorder="1" applyAlignment="1" applyProtection="1">
      <alignment horizontal="center" vertical="center"/>
      <protection locked="0"/>
    </xf>
    <xf numFmtId="38" fontId="2" fillId="0" borderId="13" xfId="16" applyFont="1" applyFill="1" applyBorder="1" applyAlignment="1" applyProtection="1">
      <alignment horizontal="left" vertical="top" wrapText="1"/>
      <protection locked="0"/>
    </xf>
    <xf numFmtId="38" fontId="2" fillId="0" borderId="14" xfId="16" applyFont="1" applyFill="1" applyBorder="1" applyAlignment="1" applyProtection="1">
      <alignment horizontal="left" vertical="top"/>
      <protection locked="0"/>
    </xf>
    <xf numFmtId="38" fontId="2" fillId="0" borderId="15" xfId="16" applyFont="1" applyFill="1" applyBorder="1" applyAlignment="1" applyProtection="1">
      <alignment horizontal="left" vertical="top"/>
      <protection locked="0"/>
    </xf>
    <xf numFmtId="38" fontId="2" fillId="0" borderId="16" xfId="16" applyFont="1" applyFill="1" applyBorder="1" applyAlignment="1" applyProtection="1">
      <alignment horizontal="left" vertical="top"/>
      <protection locked="0"/>
    </xf>
    <xf numFmtId="38" fontId="2" fillId="0" borderId="17" xfId="16" applyFont="1" applyFill="1" applyBorder="1" applyAlignment="1" applyProtection="1">
      <alignment horizontal="left" vertical="top"/>
      <protection locked="0"/>
    </xf>
    <xf numFmtId="38" fontId="2" fillId="0" borderId="18" xfId="16" applyFont="1" applyFill="1" applyBorder="1" applyAlignment="1" applyProtection="1">
      <alignment horizontal="left" vertical="top"/>
      <protection locked="0"/>
    </xf>
    <xf numFmtId="176" fontId="2" fillId="0" borderId="19" xfId="16" applyNumberFormat="1" applyFont="1" applyFill="1" applyBorder="1" applyAlignment="1" applyProtection="1">
      <alignment horizontal="center" vertical="center"/>
      <protection locked="0"/>
    </xf>
    <xf numFmtId="176" fontId="2" fillId="0" borderId="20" xfId="16" applyNumberFormat="1" applyFont="1" applyFill="1" applyBorder="1" applyAlignment="1" applyProtection="1">
      <alignment horizontal="center" vertical="center"/>
      <protection locked="0"/>
    </xf>
    <xf numFmtId="38" fontId="2" fillId="0" borderId="19" xfId="16" applyFont="1" applyFill="1" applyBorder="1" applyAlignment="1">
      <alignment horizontal="center" vertical="center" wrapText="1"/>
    </xf>
    <xf numFmtId="38" fontId="2" fillId="0" borderId="20" xfId="16" applyFont="1" applyFill="1" applyBorder="1" applyAlignment="1">
      <alignment horizontal="center" vertical="center" wrapText="1"/>
    </xf>
    <xf numFmtId="38" fontId="2" fillId="0" borderId="21" xfId="16" applyFont="1" applyFill="1" applyBorder="1" applyAlignment="1">
      <alignment horizontal="center" vertical="center" wrapText="1"/>
    </xf>
    <xf numFmtId="176" fontId="2" fillId="0" borderId="19" xfId="16" applyNumberFormat="1" applyFont="1" applyFill="1" applyBorder="1" applyAlignment="1" applyProtection="1">
      <alignment horizontal="center" vertical="center" wrapText="1"/>
      <protection locked="0"/>
    </xf>
    <xf numFmtId="176" fontId="2" fillId="0" borderId="11" xfId="16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workbookViewId="0" topLeftCell="A1">
      <selection activeCell="B2" sqref="B2"/>
    </sheetView>
  </sheetViews>
  <sheetFormatPr defaultColWidth="9.00390625" defaultRowHeight="13.5"/>
  <cols>
    <col min="1" max="1" width="3.375" style="10" customWidth="1"/>
    <col min="2" max="2" width="10.00390625" style="10" customWidth="1"/>
    <col min="3" max="3" width="12.50390625" style="10" customWidth="1"/>
    <col min="4" max="4" width="11.875" style="10" customWidth="1"/>
    <col min="5" max="6" width="11.25390625" style="10" customWidth="1"/>
    <col min="7" max="18" width="11.875" style="10" customWidth="1"/>
    <col min="19" max="19" width="10.375" style="10" customWidth="1"/>
    <col min="20" max="21" width="11.875" style="10" customWidth="1"/>
    <col min="22" max="22" width="8.75390625" style="10" customWidth="1"/>
    <col min="23" max="33" width="11.875" style="10" customWidth="1"/>
    <col min="34" max="35" width="8.50390625" style="10" customWidth="1"/>
    <col min="36" max="38" width="11.875" style="10" customWidth="1"/>
    <col min="39" max="39" width="13.875" style="10" customWidth="1"/>
    <col min="40" max="40" width="11.625" style="10" bestFit="1" customWidth="1"/>
    <col min="41" max="16384" width="9.00390625" style="10" customWidth="1"/>
  </cols>
  <sheetData>
    <row r="1" spans="3:39" s="3" customFormat="1" ht="15.75" customHeight="1"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7"/>
      <c r="AG1" s="7"/>
      <c r="AH1" s="7"/>
      <c r="AI1" s="7"/>
      <c r="AJ1" s="7"/>
      <c r="AK1" s="7"/>
      <c r="AL1" s="7"/>
      <c r="AM1" s="7"/>
    </row>
    <row r="2" spans="8:39" s="8" customFormat="1" ht="15.75" customHeight="1"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9"/>
      <c r="AG2" s="9"/>
      <c r="AH2" s="9"/>
      <c r="AI2" s="9"/>
      <c r="AJ2" s="9"/>
      <c r="AK2" s="9"/>
      <c r="AL2" s="9"/>
      <c r="AM2" s="9"/>
    </row>
    <row r="3" spans="1:39" s="1" customFormat="1" ht="20.25" customHeight="1">
      <c r="A3" s="32" t="s">
        <v>87</v>
      </c>
      <c r="B3" s="33"/>
      <c r="C3" s="30" t="s">
        <v>29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31"/>
      <c r="U3" s="27" t="s">
        <v>86</v>
      </c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9"/>
    </row>
    <row r="4" spans="1:39" s="1" customFormat="1" ht="20.25" customHeight="1">
      <c r="A4" s="34"/>
      <c r="B4" s="35"/>
      <c r="C4" s="30" t="s">
        <v>30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31"/>
      <c r="U4" s="27" t="s">
        <v>30</v>
      </c>
      <c r="V4" s="28"/>
      <c r="W4" s="28"/>
      <c r="X4" s="29"/>
      <c r="Y4" s="27" t="s">
        <v>31</v>
      </c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9"/>
      <c r="AM4" s="40" t="s">
        <v>88</v>
      </c>
    </row>
    <row r="5" spans="1:39" s="1" customFormat="1" ht="20.25" customHeight="1">
      <c r="A5" s="34"/>
      <c r="B5" s="35"/>
      <c r="C5" s="2" t="s">
        <v>32</v>
      </c>
      <c r="D5" s="30" t="s">
        <v>33</v>
      </c>
      <c r="E5" s="31"/>
      <c r="F5" s="30" t="s">
        <v>34</v>
      </c>
      <c r="G5" s="31"/>
      <c r="H5" s="27" t="s">
        <v>35</v>
      </c>
      <c r="I5" s="28"/>
      <c r="J5" s="29"/>
      <c r="K5" s="40" t="s">
        <v>71</v>
      </c>
      <c r="L5" s="27" t="s">
        <v>36</v>
      </c>
      <c r="M5" s="28"/>
      <c r="N5" s="29"/>
      <c r="O5" s="40" t="s">
        <v>37</v>
      </c>
      <c r="P5" s="27" t="s">
        <v>38</v>
      </c>
      <c r="Q5" s="28"/>
      <c r="R5" s="28"/>
      <c r="S5" s="29"/>
      <c r="T5" s="40" t="s">
        <v>39</v>
      </c>
      <c r="U5" s="27" t="s">
        <v>40</v>
      </c>
      <c r="V5" s="29"/>
      <c r="W5" s="40" t="s">
        <v>41</v>
      </c>
      <c r="X5" s="40" t="s">
        <v>42</v>
      </c>
      <c r="Y5" s="40" t="s">
        <v>43</v>
      </c>
      <c r="Z5" s="27" t="s">
        <v>44</v>
      </c>
      <c r="AA5" s="28"/>
      <c r="AB5" s="28"/>
      <c r="AC5" s="28"/>
      <c r="AD5" s="28"/>
      <c r="AE5" s="40" t="s">
        <v>78</v>
      </c>
      <c r="AF5" s="40" t="s">
        <v>45</v>
      </c>
      <c r="AG5" s="27" t="s">
        <v>46</v>
      </c>
      <c r="AH5" s="29"/>
      <c r="AI5" s="40" t="s">
        <v>47</v>
      </c>
      <c r="AJ5" s="27" t="s">
        <v>48</v>
      </c>
      <c r="AK5" s="29"/>
      <c r="AL5" s="40" t="s">
        <v>42</v>
      </c>
      <c r="AM5" s="42"/>
    </row>
    <row r="6" spans="1:39" s="1" customFormat="1" ht="20.25" customHeight="1">
      <c r="A6" s="34"/>
      <c r="B6" s="35"/>
      <c r="C6" s="38" t="s">
        <v>49</v>
      </c>
      <c r="D6" s="43" t="s">
        <v>69</v>
      </c>
      <c r="E6" s="38" t="s">
        <v>50</v>
      </c>
      <c r="F6" s="38" t="s">
        <v>51</v>
      </c>
      <c r="G6" s="38" t="s">
        <v>52</v>
      </c>
      <c r="H6" s="40" t="s">
        <v>70</v>
      </c>
      <c r="I6" s="40" t="s">
        <v>53</v>
      </c>
      <c r="J6" s="40" t="s">
        <v>50</v>
      </c>
      <c r="K6" s="42"/>
      <c r="L6" s="40" t="s">
        <v>72</v>
      </c>
      <c r="M6" s="40" t="s">
        <v>73</v>
      </c>
      <c r="N6" s="40" t="s">
        <v>50</v>
      </c>
      <c r="O6" s="42"/>
      <c r="P6" s="40" t="s">
        <v>74</v>
      </c>
      <c r="Q6" s="40" t="s">
        <v>75</v>
      </c>
      <c r="R6" s="40" t="s">
        <v>76</v>
      </c>
      <c r="S6" s="40" t="s">
        <v>50</v>
      </c>
      <c r="T6" s="42"/>
      <c r="U6" s="40" t="s">
        <v>77</v>
      </c>
      <c r="V6" s="40" t="s">
        <v>50</v>
      </c>
      <c r="W6" s="42"/>
      <c r="X6" s="42"/>
      <c r="Y6" s="42"/>
      <c r="Z6" s="40" t="s">
        <v>80</v>
      </c>
      <c r="AA6" s="40" t="s">
        <v>81</v>
      </c>
      <c r="AB6" s="40" t="s">
        <v>82</v>
      </c>
      <c r="AC6" s="40" t="s">
        <v>83</v>
      </c>
      <c r="AD6" s="40" t="s">
        <v>84</v>
      </c>
      <c r="AE6" s="42"/>
      <c r="AF6" s="42"/>
      <c r="AG6" s="40" t="s">
        <v>85</v>
      </c>
      <c r="AH6" s="40" t="s">
        <v>50</v>
      </c>
      <c r="AI6" s="42"/>
      <c r="AJ6" s="40" t="s">
        <v>54</v>
      </c>
      <c r="AK6" s="40" t="s">
        <v>79</v>
      </c>
      <c r="AL6" s="42"/>
      <c r="AM6" s="42"/>
    </row>
    <row r="7" spans="1:39" s="1" customFormat="1" ht="20.25" customHeight="1" thickBot="1">
      <c r="A7" s="36"/>
      <c r="B7" s="37"/>
      <c r="C7" s="39"/>
      <c r="D7" s="39"/>
      <c r="E7" s="39"/>
      <c r="F7" s="39"/>
      <c r="G7" s="39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</row>
    <row r="8" spans="1:39" ht="18" customHeight="1" thickTop="1">
      <c r="A8" s="11">
        <v>1</v>
      </c>
      <c r="B8" s="11" t="s">
        <v>0</v>
      </c>
      <c r="C8" s="13">
        <v>1563261249</v>
      </c>
      <c r="D8" s="13">
        <v>0</v>
      </c>
      <c r="E8" s="13">
        <v>0</v>
      </c>
      <c r="F8" s="13">
        <v>0</v>
      </c>
      <c r="G8" s="13">
        <v>930000</v>
      </c>
      <c r="H8" s="13">
        <v>2049193032</v>
      </c>
      <c r="I8" s="13">
        <v>597531054</v>
      </c>
      <c r="J8" s="13">
        <v>2165827</v>
      </c>
      <c r="K8" s="13">
        <v>3200747732</v>
      </c>
      <c r="L8" s="13">
        <v>1280057429</v>
      </c>
      <c r="M8" s="13">
        <v>0</v>
      </c>
      <c r="N8" s="13">
        <v>2170000</v>
      </c>
      <c r="O8" s="13">
        <v>406544</v>
      </c>
      <c r="P8" s="13">
        <v>1238363996</v>
      </c>
      <c r="Q8" s="13">
        <v>333997638</v>
      </c>
      <c r="R8" s="13">
        <v>126930126</v>
      </c>
      <c r="S8" s="13">
        <v>0</v>
      </c>
      <c r="T8" s="13">
        <v>69340282</v>
      </c>
      <c r="U8" s="13">
        <v>0</v>
      </c>
      <c r="V8" s="13">
        <v>0</v>
      </c>
      <c r="W8" s="13">
        <v>883347</v>
      </c>
      <c r="X8" s="13">
        <v>10465978256</v>
      </c>
      <c r="Y8" s="13">
        <v>359681088</v>
      </c>
      <c r="Z8" s="13">
        <v>9370162418</v>
      </c>
      <c r="AA8" s="13">
        <v>242528240</v>
      </c>
      <c r="AB8" s="13">
        <v>70791525</v>
      </c>
      <c r="AC8" s="13">
        <v>149319548</v>
      </c>
      <c r="AD8" s="13">
        <v>15891315</v>
      </c>
      <c r="AE8" s="13">
        <v>9635550</v>
      </c>
      <c r="AF8" s="13">
        <v>8753079</v>
      </c>
      <c r="AG8" s="13">
        <v>12370000</v>
      </c>
      <c r="AH8" s="13">
        <v>0</v>
      </c>
      <c r="AI8" s="13">
        <v>0</v>
      </c>
      <c r="AJ8" s="13">
        <v>0</v>
      </c>
      <c r="AK8" s="13">
        <v>49173628</v>
      </c>
      <c r="AL8" s="13">
        <v>10288306391</v>
      </c>
      <c r="AM8" s="13">
        <v>177671865</v>
      </c>
    </row>
    <row r="9" spans="1:39" ht="18" customHeight="1">
      <c r="A9" s="12">
        <v>2</v>
      </c>
      <c r="B9" s="12" t="s">
        <v>8</v>
      </c>
      <c r="C9" s="14">
        <v>330929550</v>
      </c>
      <c r="D9" s="14">
        <v>17294000</v>
      </c>
      <c r="E9" s="14">
        <v>0</v>
      </c>
      <c r="F9" s="14">
        <v>0</v>
      </c>
      <c r="G9" s="14">
        <v>137300</v>
      </c>
      <c r="H9" s="14">
        <v>408412692</v>
      </c>
      <c r="I9" s="14">
        <v>87053000</v>
      </c>
      <c r="J9" s="14">
        <v>2175000</v>
      </c>
      <c r="K9" s="14">
        <v>665865110</v>
      </c>
      <c r="L9" s="14">
        <v>255258558</v>
      </c>
      <c r="M9" s="14">
        <v>0</v>
      </c>
      <c r="N9" s="14">
        <v>0</v>
      </c>
      <c r="O9" s="14">
        <v>22000</v>
      </c>
      <c r="P9" s="14">
        <v>271000000</v>
      </c>
      <c r="Q9" s="14">
        <v>95465000</v>
      </c>
      <c r="R9" s="14">
        <v>43378790</v>
      </c>
      <c r="S9" s="14">
        <v>0</v>
      </c>
      <c r="T9" s="14">
        <v>43361752</v>
      </c>
      <c r="U9" s="14">
        <v>0</v>
      </c>
      <c r="V9" s="14">
        <v>0</v>
      </c>
      <c r="W9" s="14">
        <v>0</v>
      </c>
      <c r="X9" s="14">
        <v>2220352752</v>
      </c>
      <c r="Y9" s="14">
        <v>108079266</v>
      </c>
      <c r="Z9" s="14">
        <v>1958974816</v>
      </c>
      <c r="AA9" s="14">
        <v>51285686</v>
      </c>
      <c r="AB9" s="14">
        <v>10988219</v>
      </c>
      <c r="AC9" s="14">
        <v>27405150</v>
      </c>
      <c r="AD9" s="14">
        <v>3268855</v>
      </c>
      <c r="AE9" s="14">
        <v>1770364</v>
      </c>
      <c r="AF9" s="14">
        <v>22000</v>
      </c>
      <c r="AG9" s="14">
        <v>0</v>
      </c>
      <c r="AH9" s="14">
        <v>0</v>
      </c>
      <c r="AI9" s="14">
        <v>0</v>
      </c>
      <c r="AJ9" s="14">
        <v>50411000</v>
      </c>
      <c r="AK9" s="14">
        <v>455800</v>
      </c>
      <c r="AL9" s="14">
        <v>2212661156</v>
      </c>
      <c r="AM9" s="14">
        <v>7691596</v>
      </c>
    </row>
    <row r="10" spans="1:39" ht="18" customHeight="1">
      <c r="A10" s="12">
        <v>3</v>
      </c>
      <c r="B10" s="12" t="s">
        <v>12</v>
      </c>
      <c r="C10" s="14">
        <v>179559030</v>
      </c>
      <c r="D10" s="14">
        <v>0</v>
      </c>
      <c r="E10" s="14">
        <v>0</v>
      </c>
      <c r="F10" s="14">
        <v>0</v>
      </c>
      <c r="G10" s="14">
        <v>48200</v>
      </c>
      <c r="H10" s="14">
        <v>217244000</v>
      </c>
      <c r="I10" s="14">
        <v>62319000</v>
      </c>
      <c r="J10" s="14">
        <v>1544000</v>
      </c>
      <c r="K10" s="14">
        <v>349395000</v>
      </c>
      <c r="L10" s="14">
        <v>135777000</v>
      </c>
      <c r="M10" s="14">
        <v>0</v>
      </c>
      <c r="N10" s="14">
        <v>0</v>
      </c>
      <c r="O10" s="14">
        <v>344</v>
      </c>
      <c r="P10" s="14">
        <v>139603000</v>
      </c>
      <c r="Q10" s="14">
        <v>61019000</v>
      </c>
      <c r="R10" s="14">
        <v>5000000</v>
      </c>
      <c r="S10" s="14">
        <v>0</v>
      </c>
      <c r="T10" s="14">
        <v>15019674</v>
      </c>
      <c r="U10" s="14">
        <v>0</v>
      </c>
      <c r="V10" s="14">
        <v>0</v>
      </c>
      <c r="W10" s="14">
        <v>56190292</v>
      </c>
      <c r="X10" s="14">
        <v>1222718540</v>
      </c>
      <c r="Y10" s="14">
        <v>59077026</v>
      </c>
      <c r="Z10" s="14">
        <v>1033040417</v>
      </c>
      <c r="AA10" s="14">
        <v>19506989</v>
      </c>
      <c r="AB10" s="14">
        <v>6790049</v>
      </c>
      <c r="AC10" s="14">
        <v>11082562</v>
      </c>
      <c r="AD10" s="14">
        <v>1461670</v>
      </c>
      <c r="AE10" s="14">
        <v>1000922</v>
      </c>
      <c r="AF10" s="14">
        <v>5000000</v>
      </c>
      <c r="AG10" s="14">
        <v>6685000</v>
      </c>
      <c r="AH10" s="14">
        <v>0</v>
      </c>
      <c r="AI10" s="14">
        <v>0</v>
      </c>
      <c r="AJ10" s="14">
        <v>9384000</v>
      </c>
      <c r="AK10" s="14">
        <v>54927015</v>
      </c>
      <c r="AL10" s="14">
        <v>1207955650</v>
      </c>
      <c r="AM10" s="14">
        <v>14762890</v>
      </c>
    </row>
    <row r="11" spans="1:39" ht="18" customHeight="1">
      <c r="A11" s="12">
        <v>4</v>
      </c>
      <c r="B11" s="12" t="s">
        <v>20</v>
      </c>
      <c r="C11" s="14">
        <v>79295700</v>
      </c>
      <c r="D11" s="14">
        <v>0</v>
      </c>
      <c r="E11" s="14">
        <v>0</v>
      </c>
      <c r="F11" s="14">
        <v>0</v>
      </c>
      <c r="G11" s="14">
        <v>45600</v>
      </c>
      <c r="H11" s="14">
        <v>94474000</v>
      </c>
      <c r="I11" s="14">
        <v>17195000</v>
      </c>
      <c r="J11" s="14">
        <v>0</v>
      </c>
      <c r="K11" s="14">
        <v>138652814</v>
      </c>
      <c r="L11" s="14">
        <v>59046000</v>
      </c>
      <c r="M11" s="14">
        <v>0</v>
      </c>
      <c r="N11" s="14">
        <v>0</v>
      </c>
      <c r="O11" s="14">
        <v>934</v>
      </c>
      <c r="P11" s="14">
        <v>53321965</v>
      </c>
      <c r="Q11" s="14">
        <v>9565000</v>
      </c>
      <c r="R11" s="14">
        <v>4672000</v>
      </c>
      <c r="S11" s="14">
        <v>0</v>
      </c>
      <c r="T11" s="14">
        <v>640034</v>
      </c>
      <c r="U11" s="14">
        <v>1200000</v>
      </c>
      <c r="V11" s="14">
        <v>0</v>
      </c>
      <c r="W11" s="14">
        <v>0</v>
      </c>
      <c r="X11" s="14">
        <v>458109047</v>
      </c>
      <c r="Y11" s="14">
        <v>9207361</v>
      </c>
      <c r="Z11" s="14">
        <v>414596121</v>
      </c>
      <c r="AA11" s="14">
        <v>3819951</v>
      </c>
      <c r="AB11" s="14">
        <v>2174833</v>
      </c>
      <c r="AC11" s="14">
        <v>5337300</v>
      </c>
      <c r="AD11" s="14">
        <v>647520</v>
      </c>
      <c r="AE11" s="14">
        <v>404069</v>
      </c>
      <c r="AF11" s="14">
        <v>11547000</v>
      </c>
      <c r="AG11" s="14">
        <v>0</v>
      </c>
      <c r="AH11" s="14">
        <v>0</v>
      </c>
      <c r="AI11" s="14">
        <v>0</v>
      </c>
      <c r="AJ11" s="14">
        <v>1723647</v>
      </c>
      <c r="AK11" s="14">
        <v>1490328</v>
      </c>
      <c r="AL11" s="14">
        <v>450948130</v>
      </c>
      <c r="AM11" s="14">
        <v>7160917</v>
      </c>
    </row>
    <row r="12" spans="1:39" ht="18" customHeight="1" thickBot="1">
      <c r="A12" s="17" t="s">
        <v>55</v>
      </c>
      <c r="B12" s="18"/>
      <c r="C12" s="15">
        <f>SUM(C8:C11)</f>
        <v>2153045529</v>
      </c>
      <c r="D12" s="15">
        <f aca="true" t="shared" si="0" ref="D12:AM12">SUM(D8:D11)</f>
        <v>17294000</v>
      </c>
      <c r="E12" s="15">
        <f t="shared" si="0"/>
        <v>0</v>
      </c>
      <c r="F12" s="15">
        <f t="shared" si="0"/>
        <v>0</v>
      </c>
      <c r="G12" s="15">
        <f t="shared" si="0"/>
        <v>1161100</v>
      </c>
      <c r="H12" s="15">
        <f t="shared" si="0"/>
        <v>2769323724</v>
      </c>
      <c r="I12" s="15">
        <f t="shared" si="0"/>
        <v>764098054</v>
      </c>
      <c r="J12" s="15">
        <f t="shared" si="0"/>
        <v>5884827</v>
      </c>
      <c r="K12" s="15">
        <f t="shared" si="0"/>
        <v>4354660656</v>
      </c>
      <c r="L12" s="15">
        <f t="shared" si="0"/>
        <v>1730138987</v>
      </c>
      <c r="M12" s="15">
        <f t="shared" si="0"/>
        <v>0</v>
      </c>
      <c r="N12" s="15">
        <f t="shared" si="0"/>
        <v>2170000</v>
      </c>
      <c r="O12" s="15">
        <f t="shared" si="0"/>
        <v>429822</v>
      </c>
      <c r="P12" s="15">
        <f t="shared" si="0"/>
        <v>1702288961</v>
      </c>
      <c r="Q12" s="15">
        <f t="shared" si="0"/>
        <v>500046638</v>
      </c>
      <c r="R12" s="15">
        <f t="shared" si="0"/>
        <v>179980916</v>
      </c>
      <c r="S12" s="15">
        <f t="shared" si="0"/>
        <v>0</v>
      </c>
      <c r="T12" s="15">
        <f t="shared" si="0"/>
        <v>128361742</v>
      </c>
      <c r="U12" s="15">
        <f t="shared" si="0"/>
        <v>1200000</v>
      </c>
      <c r="V12" s="15">
        <f t="shared" si="0"/>
        <v>0</v>
      </c>
      <c r="W12" s="15">
        <f t="shared" si="0"/>
        <v>57073639</v>
      </c>
      <c r="X12" s="15">
        <f t="shared" si="0"/>
        <v>14367158595</v>
      </c>
      <c r="Y12" s="15">
        <f t="shared" si="0"/>
        <v>536044741</v>
      </c>
      <c r="Z12" s="15">
        <f t="shared" si="0"/>
        <v>12776773772</v>
      </c>
      <c r="AA12" s="15">
        <f t="shared" si="0"/>
        <v>317140866</v>
      </c>
      <c r="AB12" s="15">
        <f t="shared" si="0"/>
        <v>90744626</v>
      </c>
      <c r="AC12" s="15">
        <f t="shared" si="0"/>
        <v>193144560</v>
      </c>
      <c r="AD12" s="15">
        <f t="shared" si="0"/>
        <v>21269360</v>
      </c>
      <c r="AE12" s="15">
        <f t="shared" si="0"/>
        <v>12810905</v>
      </c>
      <c r="AF12" s="15">
        <f t="shared" si="0"/>
        <v>25322079</v>
      </c>
      <c r="AG12" s="15">
        <f t="shared" si="0"/>
        <v>19055000</v>
      </c>
      <c r="AH12" s="15">
        <f t="shared" si="0"/>
        <v>0</v>
      </c>
      <c r="AI12" s="15">
        <f t="shared" si="0"/>
        <v>0</v>
      </c>
      <c r="AJ12" s="15">
        <f t="shared" si="0"/>
        <v>61518647</v>
      </c>
      <c r="AK12" s="15">
        <f t="shared" si="0"/>
        <v>106046771</v>
      </c>
      <c r="AL12" s="15">
        <f t="shared" si="0"/>
        <v>14159871327</v>
      </c>
      <c r="AM12" s="15">
        <f t="shared" si="0"/>
        <v>207287268</v>
      </c>
    </row>
    <row r="13" spans="1:39" ht="18" customHeight="1">
      <c r="A13" s="11">
        <v>5</v>
      </c>
      <c r="B13" s="11" t="s">
        <v>6</v>
      </c>
      <c r="C13" s="13">
        <v>470765610</v>
      </c>
      <c r="D13" s="13">
        <v>0</v>
      </c>
      <c r="E13" s="13">
        <v>0</v>
      </c>
      <c r="F13" s="13">
        <v>0</v>
      </c>
      <c r="G13" s="13">
        <v>84400</v>
      </c>
      <c r="H13" s="13">
        <v>722322000</v>
      </c>
      <c r="I13" s="13">
        <v>216049000</v>
      </c>
      <c r="J13" s="13">
        <v>350000</v>
      </c>
      <c r="K13" s="13">
        <v>994343273</v>
      </c>
      <c r="L13" s="13">
        <v>451451000</v>
      </c>
      <c r="M13" s="13">
        <v>0</v>
      </c>
      <c r="N13" s="13">
        <v>0</v>
      </c>
      <c r="O13" s="13">
        <v>1000</v>
      </c>
      <c r="P13" s="13">
        <v>393373264</v>
      </c>
      <c r="Q13" s="13">
        <v>99472368</v>
      </c>
      <c r="R13" s="13">
        <v>0</v>
      </c>
      <c r="S13" s="13">
        <v>0</v>
      </c>
      <c r="T13" s="13">
        <v>74593436</v>
      </c>
      <c r="U13" s="13">
        <v>31000000</v>
      </c>
      <c r="V13" s="13">
        <v>0</v>
      </c>
      <c r="W13" s="13">
        <v>121075</v>
      </c>
      <c r="X13" s="13">
        <v>3453926426</v>
      </c>
      <c r="Y13" s="13">
        <v>102604867</v>
      </c>
      <c r="Z13" s="13">
        <v>3010546922</v>
      </c>
      <c r="AA13" s="13">
        <v>67855483</v>
      </c>
      <c r="AB13" s="13">
        <v>19984564</v>
      </c>
      <c r="AC13" s="13">
        <v>48720220</v>
      </c>
      <c r="AD13" s="13">
        <v>4587170</v>
      </c>
      <c r="AE13" s="13">
        <v>2794964</v>
      </c>
      <c r="AF13" s="13">
        <v>1000</v>
      </c>
      <c r="AG13" s="13">
        <v>8616000</v>
      </c>
      <c r="AH13" s="13">
        <v>0</v>
      </c>
      <c r="AI13" s="13">
        <v>0</v>
      </c>
      <c r="AJ13" s="13">
        <v>0</v>
      </c>
      <c r="AK13" s="13">
        <v>26329159</v>
      </c>
      <c r="AL13" s="13">
        <v>3292040349</v>
      </c>
      <c r="AM13" s="13">
        <v>161886077</v>
      </c>
    </row>
    <row r="14" spans="1:39" ht="18" customHeight="1" thickBot="1">
      <c r="A14" s="17" t="s">
        <v>56</v>
      </c>
      <c r="B14" s="18"/>
      <c r="C14" s="15">
        <f>SUM(C13)</f>
        <v>470765610</v>
      </c>
      <c r="D14" s="15">
        <f aca="true" t="shared" si="1" ref="D14:AM14">SUM(D13)</f>
        <v>0</v>
      </c>
      <c r="E14" s="15">
        <f t="shared" si="1"/>
        <v>0</v>
      </c>
      <c r="F14" s="15">
        <f t="shared" si="1"/>
        <v>0</v>
      </c>
      <c r="G14" s="15">
        <f t="shared" si="1"/>
        <v>84400</v>
      </c>
      <c r="H14" s="15">
        <f t="shared" si="1"/>
        <v>722322000</v>
      </c>
      <c r="I14" s="15">
        <f t="shared" si="1"/>
        <v>216049000</v>
      </c>
      <c r="J14" s="15">
        <f t="shared" si="1"/>
        <v>350000</v>
      </c>
      <c r="K14" s="15">
        <f t="shared" si="1"/>
        <v>994343273</v>
      </c>
      <c r="L14" s="15">
        <f t="shared" si="1"/>
        <v>451451000</v>
      </c>
      <c r="M14" s="15">
        <f t="shared" si="1"/>
        <v>0</v>
      </c>
      <c r="N14" s="15">
        <f t="shared" si="1"/>
        <v>0</v>
      </c>
      <c r="O14" s="15">
        <f t="shared" si="1"/>
        <v>1000</v>
      </c>
      <c r="P14" s="15">
        <f t="shared" si="1"/>
        <v>393373264</v>
      </c>
      <c r="Q14" s="15">
        <f t="shared" si="1"/>
        <v>99472368</v>
      </c>
      <c r="R14" s="15">
        <f t="shared" si="1"/>
        <v>0</v>
      </c>
      <c r="S14" s="15">
        <f t="shared" si="1"/>
        <v>0</v>
      </c>
      <c r="T14" s="15">
        <f t="shared" si="1"/>
        <v>74593436</v>
      </c>
      <c r="U14" s="15">
        <f t="shared" si="1"/>
        <v>31000000</v>
      </c>
      <c r="V14" s="15">
        <f t="shared" si="1"/>
        <v>0</v>
      </c>
      <c r="W14" s="15">
        <f t="shared" si="1"/>
        <v>121075</v>
      </c>
      <c r="X14" s="15">
        <f t="shared" si="1"/>
        <v>3453926426</v>
      </c>
      <c r="Y14" s="15">
        <f t="shared" si="1"/>
        <v>102604867</v>
      </c>
      <c r="Z14" s="15">
        <f t="shared" si="1"/>
        <v>3010546922</v>
      </c>
      <c r="AA14" s="15">
        <f t="shared" si="1"/>
        <v>67855483</v>
      </c>
      <c r="AB14" s="15">
        <f t="shared" si="1"/>
        <v>19984564</v>
      </c>
      <c r="AC14" s="15">
        <f t="shared" si="1"/>
        <v>48720220</v>
      </c>
      <c r="AD14" s="15">
        <f t="shared" si="1"/>
        <v>4587170</v>
      </c>
      <c r="AE14" s="15">
        <f t="shared" si="1"/>
        <v>2794964</v>
      </c>
      <c r="AF14" s="15">
        <f t="shared" si="1"/>
        <v>1000</v>
      </c>
      <c r="AG14" s="15">
        <f t="shared" si="1"/>
        <v>8616000</v>
      </c>
      <c r="AH14" s="15">
        <f t="shared" si="1"/>
        <v>0</v>
      </c>
      <c r="AI14" s="15">
        <f t="shared" si="1"/>
        <v>0</v>
      </c>
      <c r="AJ14" s="15">
        <f t="shared" si="1"/>
        <v>0</v>
      </c>
      <c r="AK14" s="15">
        <f t="shared" si="1"/>
        <v>26329159</v>
      </c>
      <c r="AL14" s="15">
        <f t="shared" si="1"/>
        <v>3292040349</v>
      </c>
      <c r="AM14" s="15">
        <f t="shared" si="1"/>
        <v>161886077</v>
      </c>
    </row>
    <row r="15" spans="1:39" ht="18" customHeight="1" thickBot="1">
      <c r="A15" s="25" t="s">
        <v>57</v>
      </c>
      <c r="B15" s="26"/>
      <c r="C15" s="15">
        <f>+C14+C12</f>
        <v>2623811139</v>
      </c>
      <c r="D15" s="15">
        <f aca="true" t="shared" si="2" ref="D15:AM15">+D14+D12</f>
        <v>17294000</v>
      </c>
      <c r="E15" s="15">
        <f t="shared" si="2"/>
        <v>0</v>
      </c>
      <c r="F15" s="15">
        <f t="shared" si="2"/>
        <v>0</v>
      </c>
      <c r="G15" s="15">
        <f t="shared" si="2"/>
        <v>1245500</v>
      </c>
      <c r="H15" s="15">
        <f t="shared" si="2"/>
        <v>3491645724</v>
      </c>
      <c r="I15" s="15">
        <f t="shared" si="2"/>
        <v>980147054</v>
      </c>
      <c r="J15" s="15">
        <f t="shared" si="2"/>
        <v>6234827</v>
      </c>
      <c r="K15" s="15">
        <f t="shared" si="2"/>
        <v>5349003929</v>
      </c>
      <c r="L15" s="15">
        <f t="shared" si="2"/>
        <v>2181589987</v>
      </c>
      <c r="M15" s="15">
        <f t="shared" si="2"/>
        <v>0</v>
      </c>
      <c r="N15" s="15">
        <f t="shared" si="2"/>
        <v>2170000</v>
      </c>
      <c r="O15" s="15">
        <f t="shared" si="2"/>
        <v>430822</v>
      </c>
      <c r="P15" s="15">
        <f t="shared" si="2"/>
        <v>2095662225</v>
      </c>
      <c r="Q15" s="15">
        <f t="shared" si="2"/>
        <v>599519006</v>
      </c>
      <c r="R15" s="15">
        <f t="shared" si="2"/>
        <v>179980916</v>
      </c>
      <c r="S15" s="15">
        <f t="shared" si="2"/>
        <v>0</v>
      </c>
      <c r="T15" s="15">
        <f t="shared" si="2"/>
        <v>202955178</v>
      </c>
      <c r="U15" s="15">
        <f t="shared" si="2"/>
        <v>32200000</v>
      </c>
      <c r="V15" s="15">
        <f t="shared" si="2"/>
        <v>0</v>
      </c>
      <c r="W15" s="15">
        <f t="shared" si="2"/>
        <v>57194714</v>
      </c>
      <c r="X15" s="15">
        <f t="shared" si="2"/>
        <v>17821085021</v>
      </c>
      <c r="Y15" s="15">
        <f t="shared" si="2"/>
        <v>638649608</v>
      </c>
      <c r="Z15" s="15">
        <f t="shared" si="2"/>
        <v>15787320694</v>
      </c>
      <c r="AA15" s="15">
        <f t="shared" si="2"/>
        <v>384996349</v>
      </c>
      <c r="AB15" s="15">
        <f t="shared" si="2"/>
        <v>110729190</v>
      </c>
      <c r="AC15" s="15">
        <f t="shared" si="2"/>
        <v>241864780</v>
      </c>
      <c r="AD15" s="15">
        <f t="shared" si="2"/>
        <v>25856530</v>
      </c>
      <c r="AE15" s="15">
        <f t="shared" si="2"/>
        <v>15605869</v>
      </c>
      <c r="AF15" s="15">
        <f t="shared" si="2"/>
        <v>25323079</v>
      </c>
      <c r="AG15" s="15">
        <f t="shared" si="2"/>
        <v>27671000</v>
      </c>
      <c r="AH15" s="15">
        <f t="shared" si="2"/>
        <v>0</v>
      </c>
      <c r="AI15" s="15">
        <f t="shared" si="2"/>
        <v>0</v>
      </c>
      <c r="AJ15" s="15">
        <f t="shared" si="2"/>
        <v>61518647</v>
      </c>
      <c r="AK15" s="15">
        <f t="shared" si="2"/>
        <v>132375930</v>
      </c>
      <c r="AL15" s="15">
        <f t="shared" si="2"/>
        <v>17451911676</v>
      </c>
      <c r="AM15" s="15">
        <f t="shared" si="2"/>
        <v>369173345</v>
      </c>
    </row>
    <row r="16" spans="1:39" ht="18" customHeight="1">
      <c r="A16" s="11">
        <v>6</v>
      </c>
      <c r="B16" s="11" t="s">
        <v>3</v>
      </c>
      <c r="C16" s="13">
        <v>311246270</v>
      </c>
      <c r="D16" s="13">
        <v>0</v>
      </c>
      <c r="E16" s="13">
        <v>0</v>
      </c>
      <c r="F16" s="13">
        <v>0</v>
      </c>
      <c r="G16" s="13">
        <v>79100</v>
      </c>
      <c r="H16" s="13">
        <v>418047000</v>
      </c>
      <c r="I16" s="13">
        <v>139733000</v>
      </c>
      <c r="J16" s="13">
        <v>840000</v>
      </c>
      <c r="K16" s="13">
        <v>611734985</v>
      </c>
      <c r="L16" s="13">
        <v>261279000</v>
      </c>
      <c r="M16" s="13">
        <v>0</v>
      </c>
      <c r="N16" s="13">
        <v>0</v>
      </c>
      <c r="O16" s="13">
        <v>24867</v>
      </c>
      <c r="P16" s="13">
        <v>234953021</v>
      </c>
      <c r="Q16" s="13">
        <v>92956825</v>
      </c>
      <c r="R16" s="13">
        <v>0</v>
      </c>
      <c r="S16" s="13">
        <v>0</v>
      </c>
      <c r="T16" s="13">
        <v>10659178</v>
      </c>
      <c r="U16" s="13">
        <v>0</v>
      </c>
      <c r="V16" s="13">
        <v>0</v>
      </c>
      <c r="W16" s="13">
        <v>0</v>
      </c>
      <c r="X16" s="13">
        <v>2081553246</v>
      </c>
      <c r="Y16" s="13">
        <v>93874725</v>
      </c>
      <c r="Z16" s="13">
        <v>1787680955</v>
      </c>
      <c r="AA16" s="13">
        <v>39557863</v>
      </c>
      <c r="AB16" s="13">
        <v>12501896</v>
      </c>
      <c r="AC16" s="13">
        <v>37206640</v>
      </c>
      <c r="AD16" s="13">
        <v>2676815</v>
      </c>
      <c r="AE16" s="13">
        <v>1862740</v>
      </c>
      <c r="AF16" s="13">
        <v>65092000</v>
      </c>
      <c r="AG16" s="13">
        <v>1583333</v>
      </c>
      <c r="AH16" s="13">
        <v>0</v>
      </c>
      <c r="AI16" s="13">
        <v>0</v>
      </c>
      <c r="AJ16" s="13">
        <v>7267499</v>
      </c>
      <c r="AK16" s="13">
        <v>7571586</v>
      </c>
      <c r="AL16" s="13">
        <v>2056876052</v>
      </c>
      <c r="AM16" s="13">
        <v>24677194</v>
      </c>
    </row>
    <row r="17" spans="1:39" ht="18" customHeight="1">
      <c r="A17" s="12">
        <v>7</v>
      </c>
      <c r="B17" s="12" t="s">
        <v>11</v>
      </c>
      <c r="C17" s="14">
        <v>325306810</v>
      </c>
      <c r="D17" s="14">
        <v>0</v>
      </c>
      <c r="E17" s="14">
        <v>0</v>
      </c>
      <c r="F17" s="14">
        <v>0</v>
      </c>
      <c r="G17" s="14">
        <v>55600</v>
      </c>
      <c r="H17" s="14">
        <v>473519000</v>
      </c>
      <c r="I17" s="14">
        <v>153891000</v>
      </c>
      <c r="J17" s="14">
        <v>735000</v>
      </c>
      <c r="K17" s="14">
        <v>717785333</v>
      </c>
      <c r="L17" s="14">
        <v>295949000</v>
      </c>
      <c r="M17" s="14">
        <v>0</v>
      </c>
      <c r="N17" s="14">
        <v>0</v>
      </c>
      <c r="O17" s="14">
        <v>3056</v>
      </c>
      <c r="P17" s="14">
        <v>271291000</v>
      </c>
      <c r="Q17" s="14">
        <v>102988937</v>
      </c>
      <c r="R17" s="14">
        <v>0</v>
      </c>
      <c r="S17" s="14">
        <v>0</v>
      </c>
      <c r="T17" s="14">
        <v>19086227</v>
      </c>
      <c r="U17" s="14">
        <v>0</v>
      </c>
      <c r="V17" s="14">
        <v>0</v>
      </c>
      <c r="W17" s="14">
        <v>1867</v>
      </c>
      <c r="X17" s="14">
        <v>2360612830</v>
      </c>
      <c r="Y17" s="14">
        <v>94648215</v>
      </c>
      <c r="Z17" s="14">
        <v>2096523372</v>
      </c>
      <c r="AA17" s="14">
        <v>34200889</v>
      </c>
      <c r="AB17" s="14">
        <v>12216109</v>
      </c>
      <c r="AC17" s="14">
        <v>36603640</v>
      </c>
      <c r="AD17" s="14">
        <v>3241970</v>
      </c>
      <c r="AE17" s="14">
        <v>2015789</v>
      </c>
      <c r="AF17" s="14">
        <v>5209955</v>
      </c>
      <c r="AG17" s="14">
        <v>2469000</v>
      </c>
      <c r="AH17" s="14">
        <v>0</v>
      </c>
      <c r="AI17" s="14">
        <v>0</v>
      </c>
      <c r="AJ17" s="14">
        <v>0</v>
      </c>
      <c r="AK17" s="14">
        <v>10441808</v>
      </c>
      <c r="AL17" s="14">
        <v>2297570747</v>
      </c>
      <c r="AM17" s="14">
        <v>63042083</v>
      </c>
    </row>
    <row r="18" spans="1:39" ht="18" customHeight="1" thickBot="1">
      <c r="A18" s="17" t="s">
        <v>58</v>
      </c>
      <c r="B18" s="18"/>
      <c r="C18" s="15">
        <f>SUM(C16:C17)</f>
        <v>636553080</v>
      </c>
      <c r="D18" s="15">
        <f aca="true" t="shared" si="3" ref="D18:AM18">SUM(D16:D17)</f>
        <v>0</v>
      </c>
      <c r="E18" s="15">
        <f t="shared" si="3"/>
        <v>0</v>
      </c>
      <c r="F18" s="15">
        <f t="shared" si="3"/>
        <v>0</v>
      </c>
      <c r="G18" s="15">
        <f t="shared" si="3"/>
        <v>134700</v>
      </c>
      <c r="H18" s="15">
        <f t="shared" si="3"/>
        <v>891566000</v>
      </c>
      <c r="I18" s="15">
        <f t="shared" si="3"/>
        <v>293624000</v>
      </c>
      <c r="J18" s="15">
        <f t="shared" si="3"/>
        <v>1575000</v>
      </c>
      <c r="K18" s="15">
        <f t="shared" si="3"/>
        <v>1329520318</v>
      </c>
      <c r="L18" s="15">
        <f t="shared" si="3"/>
        <v>557228000</v>
      </c>
      <c r="M18" s="15">
        <f t="shared" si="3"/>
        <v>0</v>
      </c>
      <c r="N18" s="15">
        <f t="shared" si="3"/>
        <v>0</v>
      </c>
      <c r="O18" s="15">
        <f t="shared" si="3"/>
        <v>27923</v>
      </c>
      <c r="P18" s="15">
        <f t="shared" si="3"/>
        <v>506244021</v>
      </c>
      <c r="Q18" s="15">
        <f t="shared" si="3"/>
        <v>195945762</v>
      </c>
      <c r="R18" s="15">
        <f t="shared" si="3"/>
        <v>0</v>
      </c>
      <c r="S18" s="15">
        <f t="shared" si="3"/>
        <v>0</v>
      </c>
      <c r="T18" s="15">
        <f t="shared" si="3"/>
        <v>29745405</v>
      </c>
      <c r="U18" s="15">
        <f t="shared" si="3"/>
        <v>0</v>
      </c>
      <c r="V18" s="15">
        <f t="shared" si="3"/>
        <v>0</v>
      </c>
      <c r="W18" s="15">
        <f t="shared" si="3"/>
        <v>1867</v>
      </c>
      <c r="X18" s="15">
        <f t="shared" si="3"/>
        <v>4442166076</v>
      </c>
      <c r="Y18" s="15">
        <f t="shared" si="3"/>
        <v>188522940</v>
      </c>
      <c r="Z18" s="15">
        <f t="shared" si="3"/>
        <v>3884204327</v>
      </c>
      <c r="AA18" s="15">
        <f t="shared" si="3"/>
        <v>73758752</v>
      </c>
      <c r="AB18" s="15">
        <f t="shared" si="3"/>
        <v>24718005</v>
      </c>
      <c r="AC18" s="15">
        <f t="shared" si="3"/>
        <v>73810280</v>
      </c>
      <c r="AD18" s="15">
        <f t="shared" si="3"/>
        <v>5918785</v>
      </c>
      <c r="AE18" s="15">
        <f t="shared" si="3"/>
        <v>3878529</v>
      </c>
      <c r="AF18" s="15">
        <f t="shared" si="3"/>
        <v>70301955</v>
      </c>
      <c r="AG18" s="15">
        <f t="shared" si="3"/>
        <v>4052333</v>
      </c>
      <c r="AH18" s="15">
        <f t="shared" si="3"/>
        <v>0</v>
      </c>
      <c r="AI18" s="15">
        <f t="shared" si="3"/>
        <v>0</v>
      </c>
      <c r="AJ18" s="15">
        <f t="shared" si="3"/>
        <v>7267499</v>
      </c>
      <c r="AK18" s="15">
        <f t="shared" si="3"/>
        <v>18013394</v>
      </c>
      <c r="AL18" s="15">
        <f t="shared" si="3"/>
        <v>4354446799</v>
      </c>
      <c r="AM18" s="15">
        <f t="shared" si="3"/>
        <v>87719277</v>
      </c>
    </row>
    <row r="19" spans="1:39" ht="18" customHeight="1">
      <c r="A19" s="11">
        <v>8</v>
      </c>
      <c r="B19" s="11" t="s">
        <v>9</v>
      </c>
      <c r="C19" s="13">
        <v>515918015</v>
      </c>
      <c r="D19" s="13">
        <v>0</v>
      </c>
      <c r="E19" s="13">
        <v>0</v>
      </c>
      <c r="F19" s="13">
        <v>0</v>
      </c>
      <c r="G19" s="13">
        <v>185700</v>
      </c>
      <c r="H19" s="13">
        <v>701964000</v>
      </c>
      <c r="I19" s="13">
        <v>217559000</v>
      </c>
      <c r="J19" s="13">
        <v>979000</v>
      </c>
      <c r="K19" s="13">
        <v>1131098378</v>
      </c>
      <c r="L19" s="13">
        <v>438727000</v>
      </c>
      <c r="M19" s="13">
        <v>0</v>
      </c>
      <c r="N19" s="13">
        <v>0</v>
      </c>
      <c r="O19" s="13">
        <v>1273</v>
      </c>
      <c r="P19" s="13">
        <v>438727000</v>
      </c>
      <c r="Q19" s="13">
        <v>142776000</v>
      </c>
      <c r="R19" s="13">
        <v>8362000</v>
      </c>
      <c r="S19" s="13">
        <v>0</v>
      </c>
      <c r="T19" s="13">
        <v>63696443</v>
      </c>
      <c r="U19" s="13">
        <v>56500000</v>
      </c>
      <c r="V19" s="13">
        <v>0</v>
      </c>
      <c r="W19" s="13">
        <v>11935309</v>
      </c>
      <c r="X19" s="13">
        <v>3728429118</v>
      </c>
      <c r="Y19" s="13">
        <v>151189702</v>
      </c>
      <c r="Z19" s="13">
        <v>3312330464</v>
      </c>
      <c r="AA19" s="13">
        <v>41918373</v>
      </c>
      <c r="AB19" s="13">
        <v>25450705</v>
      </c>
      <c r="AC19" s="13">
        <v>50525470</v>
      </c>
      <c r="AD19" s="13">
        <v>5085255</v>
      </c>
      <c r="AE19" s="13">
        <v>3069099</v>
      </c>
      <c r="AF19" s="13">
        <v>0</v>
      </c>
      <c r="AG19" s="13">
        <v>9308000</v>
      </c>
      <c r="AH19" s="13">
        <v>0</v>
      </c>
      <c r="AI19" s="13">
        <v>0</v>
      </c>
      <c r="AJ19" s="13">
        <v>61196000</v>
      </c>
      <c r="AK19" s="13">
        <v>16380826</v>
      </c>
      <c r="AL19" s="13">
        <v>3676453894</v>
      </c>
      <c r="AM19" s="13">
        <v>51975224</v>
      </c>
    </row>
    <row r="20" spans="1:39" ht="18" customHeight="1">
      <c r="A20" s="12">
        <v>9</v>
      </c>
      <c r="B20" s="12" t="s">
        <v>13</v>
      </c>
      <c r="C20" s="14">
        <v>8894630</v>
      </c>
      <c r="D20" s="14">
        <v>0</v>
      </c>
      <c r="E20" s="14">
        <v>0</v>
      </c>
      <c r="F20" s="14">
        <v>0</v>
      </c>
      <c r="G20" s="14">
        <v>0</v>
      </c>
      <c r="H20" s="14">
        <v>10819635</v>
      </c>
      <c r="I20" s="14">
        <v>5288000</v>
      </c>
      <c r="J20" s="14">
        <v>619000</v>
      </c>
      <c r="K20" s="14">
        <v>18679817</v>
      </c>
      <c r="L20" s="14">
        <v>6762397</v>
      </c>
      <c r="M20" s="14">
        <v>0</v>
      </c>
      <c r="N20" s="14">
        <v>0</v>
      </c>
      <c r="O20" s="14">
        <v>0</v>
      </c>
      <c r="P20" s="14">
        <v>9410000</v>
      </c>
      <c r="Q20" s="14">
        <v>3607500</v>
      </c>
      <c r="R20" s="14">
        <v>0</v>
      </c>
      <c r="S20" s="14">
        <v>0</v>
      </c>
      <c r="T20" s="14">
        <v>86616</v>
      </c>
      <c r="U20" s="14">
        <v>0</v>
      </c>
      <c r="V20" s="14">
        <v>0</v>
      </c>
      <c r="W20" s="14">
        <v>0</v>
      </c>
      <c r="X20" s="14">
        <v>64167595</v>
      </c>
      <c r="Y20" s="14">
        <v>5140898</v>
      </c>
      <c r="Z20" s="14">
        <v>53207618</v>
      </c>
      <c r="AA20" s="14">
        <v>168194</v>
      </c>
      <c r="AB20" s="14">
        <v>885484</v>
      </c>
      <c r="AC20" s="14">
        <v>1758610</v>
      </c>
      <c r="AD20" s="14">
        <v>67450</v>
      </c>
      <c r="AE20" s="14">
        <v>68256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61296510</v>
      </c>
      <c r="AM20" s="14">
        <v>2871085</v>
      </c>
    </row>
    <row r="21" spans="1:39" ht="18" customHeight="1" thickBot="1">
      <c r="A21" s="17" t="s">
        <v>59</v>
      </c>
      <c r="B21" s="18"/>
      <c r="C21" s="15">
        <f>SUM(C19:C20)</f>
        <v>524812645</v>
      </c>
      <c r="D21" s="15">
        <f aca="true" t="shared" si="4" ref="D21:AM21">SUM(D19:D20)</f>
        <v>0</v>
      </c>
      <c r="E21" s="15">
        <f t="shared" si="4"/>
        <v>0</v>
      </c>
      <c r="F21" s="15">
        <f t="shared" si="4"/>
        <v>0</v>
      </c>
      <c r="G21" s="15">
        <f t="shared" si="4"/>
        <v>185700</v>
      </c>
      <c r="H21" s="15">
        <f t="shared" si="4"/>
        <v>712783635</v>
      </c>
      <c r="I21" s="15">
        <f t="shared" si="4"/>
        <v>222847000</v>
      </c>
      <c r="J21" s="15">
        <f t="shared" si="4"/>
        <v>1598000</v>
      </c>
      <c r="K21" s="15">
        <f t="shared" si="4"/>
        <v>1149778195</v>
      </c>
      <c r="L21" s="15">
        <f t="shared" si="4"/>
        <v>445489397</v>
      </c>
      <c r="M21" s="15">
        <f t="shared" si="4"/>
        <v>0</v>
      </c>
      <c r="N21" s="15">
        <f t="shared" si="4"/>
        <v>0</v>
      </c>
      <c r="O21" s="15">
        <f t="shared" si="4"/>
        <v>1273</v>
      </c>
      <c r="P21" s="15">
        <f t="shared" si="4"/>
        <v>448137000</v>
      </c>
      <c r="Q21" s="15">
        <f t="shared" si="4"/>
        <v>146383500</v>
      </c>
      <c r="R21" s="15">
        <f t="shared" si="4"/>
        <v>8362000</v>
      </c>
      <c r="S21" s="15">
        <f t="shared" si="4"/>
        <v>0</v>
      </c>
      <c r="T21" s="15">
        <f t="shared" si="4"/>
        <v>63783059</v>
      </c>
      <c r="U21" s="15">
        <f t="shared" si="4"/>
        <v>56500000</v>
      </c>
      <c r="V21" s="15">
        <f t="shared" si="4"/>
        <v>0</v>
      </c>
      <c r="W21" s="15">
        <f t="shared" si="4"/>
        <v>11935309</v>
      </c>
      <c r="X21" s="15">
        <f t="shared" si="4"/>
        <v>3792596713</v>
      </c>
      <c r="Y21" s="15">
        <f t="shared" si="4"/>
        <v>156330600</v>
      </c>
      <c r="Z21" s="15">
        <f t="shared" si="4"/>
        <v>3365538082</v>
      </c>
      <c r="AA21" s="15">
        <f t="shared" si="4"/>
        <v>42086567</v>
      </c>
      <c r="AB21" s="15">
        <f t="shared" si="4"/>
        <v>26336189</v>
      </c>
      <c r="AC21" s="15">
        <f t="shared" si="4"/>
        <v>52284080</v>
      </c>
      <c r="AD21" s="15">
        <f t="shared" si="4"/>
        <v>5152705</v>
      </c>
      <c r="AE21" s="15">
        <f t="shared" si="4"/>
        <v>3137355</v>
      </c>
      <c r="AF21" s="15">
        <f t="shared" si="4"/>
        <v>0</v>
      </c>
      <c r="AG21" s="15">
        <f t="shared" si="4"/>
        <v>9308000</v>
      </c>
      <c r="AH21" s="15">
        <f t="shared" si="4"/>
        <v>0</v>
      </c>
      <c r="AI21" s="15">
        <f t="shared" si="4"/>
        <v>0</v>
      </c>
      <c r="AJ21" s="15">
        <f t="shared" si="4"/>
        <v>61196000</v>
      </c>
      <c r="AK21" s="15">
        <f t="shared" si="4"/>
        <v>16380826</v>
      </c>
      <c r="AL21" s="15">
        <f t="shared" si="4"/>
        <v>3737750404</v>
      </c>
      <c r="AM21" s="15">
        <f t="shared" si="4"/>
        <v>54846309</v>
      </c>
    </row>
    <row r="22" spans="1:39" ht="18" customHeight="1" thickBot="1">
      <c r="A22" s="23" t="s">
        <v>60</v>
      </c>
      <c r="B22" s="24"/>
      <c r="C22" s="15">
        <f>+C21+C18</f>
        <v>1161365725</v>
      </c>
      <c r="D22" s="15">
        <f aca="true" t="shared" si="5" ref="D22:AM22">+D21+D18</f>
        <v>0</v>
      </c>
      <c r="E22" s="15">
        <f t="shared" si="5"/>
        <v>0</v>
      </c>
      <c r="F22" s="15">
        <f t="shared" si="5"/>
        <v>0</v>
      </c>
      <c r="G22" s="15">
        <f t="shared" si="5"/>
        <v>320400</v>
      </c>
      <c r="H22" s="15">
        <f t="shared" si="5"/>
        <v>1604349635</v>
      </c>
      <c r="I22" s="15">
        <f t="shared" si="5"/>
        <v>516471000</v>
      </c>
      <c r="J22" s="15">
        <f t="shared" si="5"/>
        <v>3173000</v>
      </c>
      <c r="K22" s="15">
        <f t="shared" si="5"/>
        <v>2479298513</v>
      </c>
      <c r="L22" s="15">
        <f t="shared" si="5"/>
        <v>1002717397</v>
      </c>
      <c r="M22" s="15">
        <f t="shared" si="5"/>
        <v>0</v>
      </c>
      <c r="N22" s="15">
        <f t="shared" si="5"/>
        <v>0</v>
      </c>
      <c r="O22" s="15">
        <f t="shared" si="5"/>
        <v>29196</v>
      </c>
      <c r="P22" s="15">
        <f t="shared" si="5"/>
        <v>954381021</v>
      </c>
      <c r="Q22" s="15">
        <f t="shared" si="5"/>
        <v>342329262</v>
      </c>
      <c r="R22" s="15">
        <f t="shared" si="5"/>
        <v>8362000</v>
      </c>
      <c r="S22" s="15">
        <f t="shared" si="5"/>
        <v>0</v>
      </c>
      <c r="T22" s="15">
        <f t="shared" si="5"/>
        <v>93528464</v>
      </c>
      <c r="U22" s="15">
        <f t="shared" si="5"/>
        <v>56500000</v>
      </c>
      <c r="V22" s="15">
        <f t="shared" si="5"/>
        <v>0</v>
      </c>
      <c r="W22" s="15">
        <f t="shared" si="5"/>
        <v>11937176</v>
      </c>
      <c r="X22" s="15">
        <f t="shared" si="5"/>
        <v>8234762789</v>
      </c>
      <c r="Y22" s="15">
        <f t="shared" si="5"/>
        <v>344853540</v>
      </c>
      <c r="Z22" s="15">
        <f t="shared" si="5"/>
        <v>7249742409</v>
      </c>
      <c r="AA22" s="15">
        <f t="shared" si="5"/>
        <v>115845319</v>
      </c>
      <c r="AB22" s="15">
        <f t="shared" si="5"/>
        <v>51054194</v>
      </c>
      <c r="AC22" s="15">
        <f t="shared" si="5"/>
        <v>126094360</v>
      </c>
      <c r="AD22" s="15">
        <f t="shared" si="5"/>
        <v>11071490</v>
      </c>
      <c r="AE22" s="15">
        <f t="shared" si="5"/>
        <v>7015884</v>
      </c>
      <c r="AF22" s="15">
        <f t="shared" si="5"/>
        <v>70301955</v>
      </c>
      <c r="AG22" s="15">
        <f t="shared" si="5"/>
        <v>13360333</v>
      </c>
      <c r="AH22" s="15">
        <f t="shared" si="5"/>
        <v>0</v>
      </c>
      <c r="AI22" s="15">
        <f t="shared" si="5"/>
        <v>0</v>
      </c>
      <c r="AJ22" s="15">
        <f t="shared" si="5"/>
        <v>68463499</v>
      </c>
      <c r="AK22" s="15">
        <f t="shared" si="5"/>
        <v>34394220</v>
      </c>
      <c r="AL22" s="15">
        <f t="shared" si="5"/>
        <v>8092197203</v>
      </c>
      <c r="AM22" s="15">
        <f t="shared" si="5"/>
        <v>142565586</v>
      </c>
    </row>
    <row r="23" spans="1:39" ht="18" customHeight="1">
      <c r="A23" s="11">
        <v>10</v>
      </c>
      <c r="B23" s="11" t="s">
        <v>14</v>
      </c>
      <c r="C23" s="13">
        <v>222867460</v>
      </c>
      <c r="D23" s="13">
        <v>0</v>
      </c>
      <c r="E23" s="13">
        <v>0</v>
      </c>
      <c r="F23" s="13">
        <v>0</v>
      </c>
      <c r="G23" s="13">
        <v>0</v>
      </c>
      <c r="H23" s="13">
        <v>320522550</v>
      </c>
      <c r="I23" s="13">
        <v>106638000</v>
      </c>
      <c r="J23" s="13">
        <v>1522000</v>
      </c>
      <c r="K23" s="13">
        <v>449255000</v>
      </c>
      <c r="L23" s="13">
        <v>190951468</v>
      </c>
      <c r="M23" s="13">
        <v>668626</v>
      </c>
      <c r="N23" s="13">
        <v>0</v>
      </c>
      <c r="O23" s="13">
        <v>0</v>
      </c>
      <c r="P23" s="13">
        <v>132820000</v>
      </c>
      <c r="Q23" s="13">
        <v>89762000</v>
      </c>
      <c r="R23" s="13">
        <v>0</v>
      </c>
      <c r="S23" s="13">
        <v>13310000</v>
      </c>
      <c r="T23" s="13">
        <v>30507545</v>
      </c>
      <c r="U23" s="13">
        <v>37200000</v>
      </c>
      <c r="V23" s="13">
        <v>0</v>
      </c>
      <c r="W23" s="13">
        <v>107023</v>
      </c>
      <c r="X23" s="13">
        <v>1596131672</v>
      </c>
      <c r="Y23" s="13">
        <v>88333443</v>
      </c>
      <c r="Z23" s="13">
        <v>1330837036</v>
      </c>
      <c r="AA23" s="13">
        <v>6926710</v>
      </c>
      <c r="AB23" s="13">
        <v>12334615</v>
      </c>
      <c r="AC23" s="13">
        <v>23019720</v>
      </c>
      <c r="AD23" s="13">
        <v>1698410</v>
      </c>
      <c r="AE23" s="13">
        <v>1252820</v>
      </c>
      <c r="AF23" s="13">
        <v>0</v>
      </c>
      <c r="AG23" s="13">
        <v>25066666</v>
      </c>
      <c r="AH23" s="13">
        <v>0</v>
      </c>
      <c r="AI23" s="13">
        <v>0</v>
      </c>
      <c r="AJ23" s="13">
        <v>0</v>
      </c>
      <c r="AK23" s="13">
        <v>11996030</v>
      </c>
      <c r="AL23" s="13">
        <v>1501465450</v>
      </c>
      <c r="AM23" s="13">
        <v>94666222</v>
      </c>
    </row>
    <row r="24" spans="1:39" ht="18" customHeight="1">
      <c r="A24" s="12">
        <v>11</v>
      </c>
      <c r="B24" s="12" t="s">
        <v>15</v>
      </c>
      <c r="C24" s="14">
        <v>126719850</v>
      </c>
      <c r="D24" s="14">
        <v>0</v>
      </c>
      <c r="E24" s="14">
        <v>0</v>
      </c>
      <c r="F24" s="14">
        <v>0</v>
      </c>
      <c r="G24" s="14">
        <v>3800</v>
      </c>
      <c r="H24" s="14">
        <v>174249000</v>
      </c>
      <c r="I24" s="14">
        <v>56414000</v>
      </c>
      <c r="J24" s="14">
        <v>786000</v>
      </c>
      <c r="K24" s="14">
        <v>247316000</v>
      </c>
      <c r="L24" s="14">
        <v>108905000</v>
      </c>
      <c r="M24" s="14">
        <v>0</v>
      </c>
      <c r="N24" s="14">
        <v>0</v>
      </c>
      <c r="O24" s="14">
        <v>47</v>
      </c>
      <c r="P24" s="14">
        <v>95404000</v>
      </c>
      <c r="Q24" s="14">
        <v>43395000</v>
      </c>
      <c r="R24" s="14">
        <v>0</v>
      </c>
      <c r="S24" s="14">
        <v>0</v>
      </c>
      <c r="T24" s="14">
        <v>6288595</v>
      </c>
      <c r="U24" s="14">
        <v>0</v>
      </c>
      <c r="V24" s="14">
        <v>0</v>
      </c>
      <c r="W24" s="14">
        <v>0</v>
      </c>
      <c r="X24" s="14">
        <v>859481292</v>
      </c>
      <c r="Y24" s="14">
        <v>44504943</v>
      </c>
      <c r="Z24" s="14">
        <v>728171982</v>
      </c>
      <c r="AA24" s="14">
        <v>15369422</v>
      </c>
      <c r="AB24" s="14">
        <v>5300261</v>
      </c>
      <c r="AC24" s="14">
        <v>12227320</v>
      </c>
      <c r="AD24" s="14">
        <v>1029990</v>
      </c>
      <c r="AE24" s="14">
        <v>704903</v>
      </c>
      <c r="AF24" s="14">
        <v>31395000</v>
      </c>
      <c r="AG24" s="14">
        <v>9330000</v>
      </c>
      <c r="AH24" s="14">
        <v>0</v>
      </c>
      <c r="AI24" s="14">
        <v>0</v>
      </c>
      <c r="AJ24" s="14">
        <v>0</v>
      </c>
      <c r="AK24" s="14">
        <v>6759349</v>
      </c>
      <c r="AL24" s="14">
        <v>854793170</v>
      </c>
      <c r="AM24" s="14">
        <v>4688122</v>
      </c>
    </row>
    <row r="25" spans="1:39" ht="18" customHeight="1">
      <c r="A25" s="12">
        <v>12</v>
      </c>
      <c r="B25" s="12" t="s">
        <v>16</v>
      </c>
      <c r="C25" s="14">
        <v>50606550</v>
      </c>
      <c r="D25" s="14">
        <v>0</v>
      </c>
      <c r="E25" s="14">
        <v>0</v>
      </c>
      <c r="F25" s="14">
        <v>0</v>
      </c>
      <c r="G25" s="14">
        <v>0</v>
      </c>
      <c r="H25" s="14">
        <v>75618406</v>
      </c>
      <c r="I25" s="14">
        <v>29582000</v>
      </c>
      <c r="J25" s="14">
        <v>766000</v>
      </c>
      <c r="K25" s="14">
        <v>118987051</v>
      </c>
      <c r="L25" s="14">
        <v>41484254</v>
      </c>
      <c r="M25" s="14">
        <v>0</v>
      </c>
      <c r="N25" s="14">
        <v>0</v>
      </c>
      <c r="O25" s="14">
        <v>0</v>
      </c>
      <c r="P25" s="14">
        <v>66826000</v>
      </c>
      <c r="Q25" s="14">
        <v>15041000</v>
      </c>
      <c r="R25" s="14">
        <v>0</v>
      </c>
      <c r="S25" s="14">
        <v>0</v>
      </c>
      <c r="T25" s="14">
        <v>10020744</v>
      </c>
      <c r="U25" s="14">
        <v>6000000</v>
      </c>
      <c r="V25" s="14">
        <v>0</v>
      </c>
      <c r="W25" s="14">
        <v>0</v>
      </c>
      <c r="X25" s="14">
        <v>414932005</v>
      </c>
      <c r="Y25" s="14">
        <v>17496248</v>
      </c>
      <c r="Z25" s="14">
        <v>351151208</v>
      </c>
      <c r="AA25" s="14">
        <v>9653255</v>
      </c>
      <c r="AB25" s="14">
        <v>2808467</v>
      </c>
      <c r="AC25" s="14">
        <v>6911370</v>
      </c>
      <c r="AD25" s="14">
        <v>515470</v>
      </c>
      <c r="AE25" s="14">
        <v>331525</v>
      </c>
      <c r="AF25" s="14">
        <v>0</v>
      </c>
      <c r="AG25" s="14">
        <v>2333333</v>
      </c>
      <c r="AH25" s="14">
        <v>0</v>
      </c>
      <c r="AI25" s="14">
        <v>0</v>
      </c>
      <c r="AJ25" s="14">
        <v>4050000</v>
      </c>
      <c r="AK25" s="14">
        <v>27740</v>
      </c>
      <c r="AL25" s="14">
        <v>395278616</v>
      </c>
      <c r="AM25" s="14">
        <v>19653389</v>
      </c>
    </row>
    <row r="26" spans="1:39" ht="18" customHeight="1">
      <c r="A26" s="12">
        <v>13</v>
      </c>
      <c r="B26" s="12" t="s">
        <v>17</v>
      </c>
      <c r="C26" s="14">
        <v>19972530</v>
      </c>
      <c r="D26" s="14">
        <v>0</v>
      </c>
      <c r="E26" s="14">
        <v>0</v>
      </c>
      <c r="F26" s="14">
        <v>0</v>
      </c>
      <c r="G26" s="14">
        <v>0</v>
      </c>
      <c r="H26" s="14">
        <v>34868801</v>
      </c>
      <c r="I26" s="14">
        <v>10997000</v>
      </c>
      <c r="J26" s="14">
        <v>762000</v>
      </c>
      <c r="K26" s="14">
        <v>59339483</v>
      </c>
      <c r="L26" s="14">
        <v>20694376</v>
      </c>
      <c r="M26" s="14">
        <v>0</v>
      </c>
      <c r="N26" s="14">
        <v>0</v>
      </c>
      <c r="O26" s="14">
        <v>0</v>
      </c>
      <c r="P26" s="14">
        <v>29180000</v>
      </c>
      <c r="Q26" s="14">
        <v>11633000</v>
      </c>
      <c r="R26" s="14">
        <v>0</v>
      </c>
      <c r="S26" s="14">
        <v>0</v>
      </c>
      <c r="T26" s="14">
        <v>203129</v>
      </c>
      <c r="U26" s="14">
        <v>0</v>
      </c>
      <c r="V26" s="14">
        <v>0</v>
      </c>
      <c r="W26" s="14">
        <v>0</v>
      </c>
      <c r="X26" s="14">
        <v>187650319</v>
      </c>
      <c r="Y26" s="14">
        <v>12430998</v>
      </c>
      <c r="Z26" s="14">
        <v>166233586</v>
      </c>
      <c r="AA26" s="14">
        <v>4406064</v>
      </c>
      <c r="AB26" s="14">
        <v>268788</v>
      </c>
      <c r="AC26" s="14">
        <v>3846050</v>
      </c>
      <c r="AD26" s="14">
        <v>206435</v>
      </c>
      <c r="AE26" s="14">
        <v>138586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187530507</v>
      </c>
      <c r="AM26" s="14">
        <v>119812</v>
      </c>
    </row>
    <row r="27" spans="1:39" ht="18" customHeight="1">
      <c r="A27" s="12">
        <v>14</v>
      </c>
      <c r="B27" s="12" t="s">
        <v>18</v>
      </c>
      <c r="C27" s="14">
        <v>205429510</v>
      </c>
      <c r="D27" s="14">
        <v>0</v>
      </c>
      <c r="E27" s="14">
        <v>0</v>
      </c>
      <c r="F27" s="14">
        <v>0</v>
      </c>
      <c r="G27" s="14">
        <v>0</v>
      </c>
      <c r="H27" s="14">
        <v>289347000</v>
      </c>
      <c r="I27" s="14">
        <v>132084000</v>
      </c>
      <c r="J27" s="14">
        <v>809000</v>
      </c>
      <c r="K27" s="14">
        <v>464617000</v>
      </c>
      <c r="L27" s="14">
        <v>180841000</v>
      </c>
      <c r="M27" s="14">
        <v>0</v>
      </c>
      <c r="N27" s="14">
        <v>0</v>
      </c>
      <c r="O27" s="14">
        <v>15192</v>
      </c>
      <c r="P27" s="14">
        <v>181405433</v>
      </c>
      <c r="Q27" s="14">
        <v>50693595</v>
      </c>
      <c r="R27" s="14">
        <v>549165</v>
      </c>
      <c r="S27" s="14">
        <v>0</v>
      </c>
      <c r="T27" s="14">
        <v>19917358</v>
      </c>
      <c r="U27" s="14">
        <v>0</v>
      </c>
      <c r="V27" s="14">
        <v>0</v>
      </c>
      <c r="W27" s="14">
        <v>0</v>
      </c>
      <c r="X27" s="14">
        <v>1525708253</v>
      </c>
      <c r="Y27" s="14">
        <v>50693595</v>
      </c>
      <c r="Z27" s="14">
        <v>1374926806</v>
      </c>
      <c r="AA27" s="14">
        <v>23850307</v>
      </c>
      <c r="AB27" s="14">
        <v>11056411</v>
      </c>
      <c r="AC27" s="14">
        <v>28233872</v>
      </c>
      <c r="AD27" s="14">
        <v>1942750</v>
      </c>
      <c r="AE27" s="14">
        <v>1348898</v>
      </c>
      <c r="AF27" s="14">
        <v>8888000</v>
      </c>
      <c r="AG27" s="14">
        <v>5333333</v>
      </c>
      <c r="AH27" s="14">
        <v>0</v>
      </c>
      <c r="AI27" s="14">
        <v>0</v>
      </c>
      <c r="AJ27" s="14">
        <v>1691</v>
      </c>
      <c r="AK27" s="14">
        <v>12480416</v>
      </c>
      <c r="AL27" s="14">
        <v>1518756079</v>
      </c>
      <c r="AM27" s="14">
        <v>6952174</v>
      </c>
    </row>
    <row r="28" spans="1:39" ht="18" customHeight="1">
      <c r="A28" s="12">
        <v>15</v>
      </c>
      <c r="B28" s="12" t="s">
        <v>19</v>
      </c>
      <c r="C28" s="14">
        <v>99905100</v>
      </c>
      <c r="D28" s="14">
        <v>0</v>
      </c>
      <c r="E28" s="14">
        <v>0</v>
      </c>
      <c r="F28" s="14">
        <v>0</v>
      </c>
      <c r="G28" s="14">
        <v>0</v>
      </c>
      <c r="H28" s="14">
        <v>142812000</v>
      </c>
      <c r="I28" s="14">
        <v>57817000</v>
      </c>
      <c r="J28" s="14">
        <v>783000</v>
      </c>
      <c r="K28" s="14">
        <v>222911000</v>
      </c>
      <c r="L28" s="14">
        <v>89257000</v>
      </c>
      <c r="M28" s="14">
        <v>0</v>
      </c>
      <c r="N28" s="14">
        <v>0</v>
      </c>
      <c r="O28" s="14">
        <v>14522</v>
      </c>
      <c r="P28" s="14">
        <v>90711000</v>
      </c>
      <c r="Q28" s="14">
        <v>31708000</v>
      </c>
      <c r="R28" s="14">
        <v>0</v>
      </c>
      <c r="S28" s="14">
        <v>0</v>
      </c>
      <c r="T28" s="14">
        <v>27325879</v>
      </c>
      <c r="U28" s="14">
        <v>0</v>
      </c>
      <c r="V28" s="14">
        <v>0</v>
      </c>
      <c r="W28" s="14">
        <v>0</v>
      </c>
      <c r="X28" s="14">
        <v>763244501</v>
      </c>
      <c r="Y28" s="14">
        <v>31659883</v>
      </c>
      <c r="Z28" s="14">
        <v>664916684</v>
      </c>
      <c r="AA28" s="14">
        <v>9120923</v>
      </c>
      <c r="AB28" s="14">
        <v>5392851</v>
      </c>
      <c r="AC28" s="14">
        <v>14231530</v>
      </c>
      <c r="AD28" s="14">
        <v>1027615</v>
      </c>
      <c r="AE28" s="14">
        <v>645985</v>
      </c>
      <c r="AF28" s="14">
        <v>0</v>
      </c>
      <c r="AG28" s="14">
        <v>0</v>
      </c>
      <c r="AH28" s="14">
        <v>0</v>
      </c>
      <c r="AI28" s="14">
        <v>0</v>
      </c>
      <c r="AJ28" s="14">
        <v>2280590</v>
      </c>
      <c r="AK28" s="14">
        <v>6482034</v>
      </c>
      <c r="AL28" s="14">
        <v>735758095</v>
      </c>
      <c r="AM28" s="14">
        <v>27486406</v>
      </c>
    </row>
    <row r="29" spans="1:39" ht="18" customHeight="1" thickBot="1">
      <c r="A29" s="17" t="s">
        <v>61</v>
      </c>
      <c r="B29" s="18"/>
      <c r="C29" s="15">
        <f>SUM(C23:C28)</f>
        <v>725501000</v>
      </c>
      <c r="D29" s="15">
        <f aca="true" t="shared" si="6" ref="D29:AM29">SUM(D23:D28)</f>
        <v>0</v>
      </c>
      <c r="E29" s="15">
        <f t="shared" si="6"/>
        <v>0</v>
      </c>
      <c r="F29" s="15">
        <f t="shared" si="6"/>
        <v>0</v>
      </c>
      <c r="G29" s="15">
        <f t="shared" si="6"/>
        <v>3800</v>
      </c>
      <c r="H29" s="15">
        <f t="shared" si="6"/>
        <v>1037417757</v>
      </c>
      <c r="I29" s="15">
        <f t="shared" si="6"/>
        <v>393532000</v>
      </c>
      <c r="J29" s="15">
        <f t="shared" si="6"/>
        <v>5428000</v>
      </c>
      <c r="K29" s="15">
        <f t="shared" si="6"/>
        <v>1562425534</v>
      </c>
      <c r="L29" s="15">
        <f t="shared" si="6"/>
        <v>632133098</v>
      </c>
      <c r="M29" s="15">
        <f t="shared" si="6"/>
        <v>668626</v>
      </c>
      <c r="N29" s="15">
        <f t="shared" si="6"/>
        <v>0</v>
      </c>
      <c r="O29" s="15">
        <f t="shared" si="6"/>
        <v>29761</v>
      </c>
      <c r="P29" s="15">
        <f t="shared" si="6"/>
        <v>596346433</v>
      </c>
      <c r="Q29" s="15">
        <f t="shared" si="6"/>
        <v>242232595</v>
      </c>
      <c r="R29" s="15">
        <f t="shared" si="6"/>
        <v>549165</v>
      </c>
      <c r="S29" s="15">
        <f t="shared" si="6"/>
        <v>13310000</v>
      </c>
      <c r="T29" s="15">
        <f t="shared" si="6"/>
        <v>94263250</v>
      </c>
      <c r="U29" s="15">
        <f t="shared" si="6"/>
        <v>43200000</v>
      </c>
      <c r="V29" s="15">
        <f t="shared" si="6"/>
        <v>0</v>
      </c>
      <c r="W29" s="15">
        <f t="shared" si="6"/>
        <v>107023</v>
      </c>
      <c r="X29" s="15">
        <f t="shared" si="6"/>
        <v>5347148042</v>
      </c>
      <c r="Y29" s="15">
        <f t="shared" si="6"/>
        <v>245119110</v>
      </c>
      <c r="Z29" s="15">
        <f t="shared" si="6"/>
        <v>4616237302</v>
      </c>
      <c r="AA29" s="15">
        <f t="shared" si="6"/>
        <v>69326681</v>
      </c>
      <c r="AB29" s="15">
        <f t="shared" si="6"/>
        <v>37161393</v>
      </c>
      <c r="AC29" s="15">
        <f t="shared" si="6"/>
        <v>88469862</v>
      </c>
      <c r="AD29" s="15">
        <f t="shared" si="6"/>
        <v>6420670</v>
      </c>
      <c r="AE29" s="15">
        <f t="shared" si="6"/>
        <v>4422717</v>
      </c>
      <c r="AF29" s="15">
        <f t="shared" si="6"/>
        <v>40283000</v>
      </c>
      <c r="AG29" s="15">
        <f t="shared" si="6"/>
        <v>42063332</v>
      </c>
      <c r="AH29" s="15">
        <f t="shared" si="6"/>
        <v>0</v>
      </c>
      <c r="AI29" s="15">
        <f t="shared" si="6"/>
        <v>0</v>
      </c>
      <c r="AJ29" s="15">
        <f t="shared" si="6"/>
        <v>6332281</v>
      </c>
      <c r="AK29" s="15">
        <f t="shared" si="6"/>
        <v>37745569</v>
      </c>
      <c r="AL29" s="15">
        <f t="shared" si="6"/>
        <v>5193581917</v>
      </c>
      <c r="AM29" s="15">
        <f t="shared" si="6"/>
        <v>153566125</v>
      </c>
    </row>
    <row r="30" spans="1:39" ht="18" customHeight="1" thickBot="1">
      <c r="A30" s="23" t="s">
        <v>62</v>
      </c>
      <c r="B30" s="24"/>
      <c r="C30" s="15">
        <f>+C29</f>
        <v>725501000</v>
      </c>
      <c r="D30" s="15">
        <f aca="true" t="shared" si="7" ref="D30:AM30">+D29</f>
        <v>0</v>
      </c>
      <c r="E30" s="15">
        <f t="shared" si="7"/>
        <v>0</v>
      </c>
      <c r="F30" s="15">
        <f t="shared" si="7"/>
        <v>0</v>
      </c>
      <c r="G30" s="15">
        <f t="shared" si="7"/>
        <v>3800</v>
      </c>
      <c r="H30" s="15">
        <f t="shared" si="7"/>
        <v>1037417757</v>
      </c>
      <c r="I30" s="15">
        <f t="shared" si="7"/>
        <v>393532000</v>
      </c>
      <c r="J30" s="15">
        <f t="shared" si="7"/>
        <v>5428000</v>
      </c>
      <c r="K30" s="15">
        <f t="shared" si="7"/>
        <v>1562425534</v>
      </c>
      <c r="L30" s="15">
        <f t="shared" si="7"/>
        <v>632133098</v>
      </c>
      <c r="M30" s="15">
        <f t="shared" si="7"/>
        <v>668626</v>
      </c>
      <c r="N30" s="15">
        <f t="shared" si="7"/>
        <v>0</v>
      </c>
      <c r="O30" s="15">
        <f t="shared" si="7"/>
        <v>29761</v>
      </c>
      <c r="P30" s="15">
        <f t="shared" si="7"/>
        <v>596346433</v>
      </c>
      <c r="Q30" s="15">
        <f t="shared" si="7"/>
        <v>242232595</v>
      </c>
      <c r="R30" s="15">
        <f t="shared" si="7"/>
        <v>549165</v>
      </c>
      <c r="S30" s="15">
        <f t="shared" si="7"/>
        <v>13310000</v>
      </c>
      <c r="T30" s="15">
        <f t="shared" si="7"/>
        <v>94263250</v>
      </c>
      <c r="U30" s="15">
        <f t="shared" si="7"/>
        <v>43200000</v>
      </c>
      <c r="V30" s="15">
        <f t="shared" si="7"/>
        <v>0</v>
      </c>
      <c r="W30" s="15">
        <f t="shared" si="7"/>
        <v>107023</v>
      </c>
      <c r="X30" s="15">
        <f t="shared" si="7"/>
        <v>5347148042</v>
      </c>
      <c r="Y30" s="15">
        <f t="shared" si="7"/>
        <v>245119110</v>
      </c>
      <c r="Z30" s="15">
        <f t="shared" si="7"/>
        <v>4616237302</v>
      </c>
      <c r="AA30" s="15">
        <f t="shared" si="7"/>
        <v>69326681</v>
      </c>
      <c r="AB30" s="15">
        <f t="shared" si="7"/>
        <v>37161393</v>
      </c>
      <c r="AC30" s="15">
        <f t="shared" si="7"/>
        <v>88469862</v>
      </c>
      <c r="AD30" s="15">
        <f t="shared" si="7"/>
        <v>6420670</v>
      </c>
      <c r="AE30" s="15">
        <f t="shared" si="7"/>
        <v>4422717</v>
      </c>
      <c r="AF30" s="15">
        <f t="shared" si="7"/>
        <v>40283000</v>
      </c>
      <c r="AG30" s="15">
        <f t="shared" si="7"/>
        <v>42063332</v>
      </c>
      <c r="AH30" s="15">
        <f t="shared" si="7"/>
        <v>0</v>
      </c>
      <c r="AI30" s="15">
        <f t="shared" si="7"/>
        <v>0</v>
      </c>
      <c r="AJ30" s="15">
        <f t="shared" si="7"/>
        <v>6332281</v>
      </c>
      <c r="AK30" s="15">
        <f t="shared" si="7"/>
        <v>37745569</v>
      </c>
      <c r="AL30" s="15">
        <f t="shared" si="7"/>
        <v>5193581917</v>
      </c>
      <c r="AM30" s="15">
        <f t="shared" si="7"/>
        <v>153566125</v>
      </c>
    </row>
    <row r="31" spans="1:39" ht="18" customHeight="1">
      <c r="A31" s="11">
        <v>16</v>
      </c>
      <c r="B31" s="11" t="s">
        <v>5</v>
      </c>
      <c r="C31" s="13">
        <v>200837400</v>
      </c>
      <c r="D31" s="13">
        <v>0</v>
      </c>
      <c r="E31" s="13">
        <v>0</v>
      </c>
      <c r="F31" s="13">
        <v>0</v>
      </c>
      <c r="G31" s="13">
        <v>40600</v>
      </c>
      <c r="H31" s="13">
        <v>283855780</v>
      </c>
      <c r="I31" s="13">
        <v>91055000</v>
      </c>
      <c r="J31" s="13">
        <v>2359000</v>
      </c>
      <c r="K31" s="13">
        <v>427749000</v>
      </c>
      <c r="L31" s="13">
        <v>177409612</v>
      </c>
      <c r="M31" s="13">
        <v>0</v>
      </c>
      <c r="N31" s="13">
        <v>0</v>
      </c>
      <c r="O31" s="13">
        <v>15476</v>
      </c>
      <c r="P31" s="13">
        <v>164214046</v>
      </c>
      <c r="Q31" s="13">
        <v>69009699</v>
      </c>
      <c r="R31" s="13">
        <v>0</v>
      </c>
      <c r="S31" s="13">
        <v>0</v>
      </c>
      <c r="T31" s="13">
        <v>8142023</v>
      </c>
      <c r="U31" s="13">
        <v>0</v>
      </c>
      <c r="V31" s="13">
        <v>0</v>
      </c>
      <c r="W31" s="13">
        <v>0</v>
      </c>
      <c r="X31" s="13">
        <v>1424687636</v>
      </c>
      <c r="Y31" s="13">
        <v>71409299</v>
      </c>
      <c r="Z31" s="13">
        <v>1243569925</v>
      </c>
      <c r="AA31" s="13">
        <v>42774176</v>
      </c>
      <c r="AB31" s="13">
        <v>5957659</v>
      </c>
      <c r="AC31" s="13">
        <v>19565140</v>
      </c>
      <c r="AD31" s="13">
        <v>1845470</v>
      </c>
      <c r="AE31" s="13">
        <v>1321923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3579652</v>
      </c>
      <c r="AL31" s="13">
        <v>1390023244</v>
      </c>
      <c r="AM31" s="13">
        <v>34664392</v>
      </c>
    </row>
    <row r="32" spans="1:39" ht="18" customHeight="1">
      <c r="A32" s="12">
        <v>17</v>
      </c>
      <c r="B32" s="12" t="s">
        <v>7</v>
      </c>
      <c r="C32" s="14">
        <v>381018975</v>
      </c>
      <c r="D32" s="14">
        <v>0</v>
      </c>
      <c r="E32" s="14">
        <v>0</v>
      </c>
      <c r="F32" s="14">
        <v>0</v>
      </c>
      <c r="G32" s="14">
        <v>116700</v>
      </c>
      <c r="H32" s="14">
        <v>578806592</v>
      </c>
      <c r="I32" s="14">
        <v>208396000</v>
      </c>
      <c r="J32" s="14">
        <v>1387000</v>
      </c>
      <c r="K32" s="14">
        <v>883463554</v>
      </c>
      <c r="L32" s="14">
        <v>343868997</v>
      </c>
      <c r="M32" s="14">
        <v>0</v>
      </c>
      <c r="N32" s="14">
        <v>0</v>
      </c>
      <c r="O32" s="14">
        <v>5770</v>
      </c>
      <c r="P32" s="14">
        <v>352350000</v>
      </c>
      <c r="Q32" s="14">
        <v>95686400</v>
      </c>
      <c r="R32" s="14">
        <v>75192000</v>
      </c>
      <c r="S32" s="14">
        <v>0</v>
      </c>
      <c r="T32" s="14">
        <v>79387446</v>
      </c>
      <c r="U32" s="14">
        <v>0</v>
      </c>
      <c r="V32" s="14">
        <v>0</v>
      </c>
      <c r="W32" s="14">
        <v>4200</v>
      </c>
      <c r="X32" s="14">
        <v>2999683634</v>
      </c>
      <c r="Y32" s="14">
        <v>89571132</v>
      </c>
      <c r="Z32" s="14">
        <v>2572875973</v>
      </c>
      <c r="AA32" s="14">
        <v>95414741</v>
      </c>
      <c r="AB32" s="14">
        <v>15533248</v>
      </c>
      <c r="AC32" s="14">
        <v>46391070</v>
      </c>
      <c r="AD32" s="14">
        <v>4157865</v>
      </c>
      <c r="AE32" s="14">
        <v>2530456</v>
      </c>
      <c r="AF32" s="14">
        <v>40674688</v>
      </c>
      <c r="AG32" s="14">
        <v>6960333</v>
      </c>
      <c r="AH32" s="14">
        <v>0</v>
      </c>
      <c r="AI32" s="14">
        <v>0</v>
      </c>
      <c r="AJ32" s="14">
        <v>29504590</v>
      </c>
      <c r="AK32" s="14">
        <v>488630</v>
      </c>
      <c r="AL32" s="14">
        <v>2904102726</v>
      </c>
      <c r="AM32" s="14">
        <v>95580908</v>
      </c>
    </row>
    <row r="33" spans="1:39" ht="18" customHeight="1" thickBot="1">
      <c r="A33" s="17" t="s">
        <v>63</v>
      </c>
      <c r="B33" s="18"/>
      <c r="C33" s="15">
        <f>SUM(C31:C32)</f>
        <v>581856375</v>
      </c>
      <c r="D33" s="15">
        <f aca="true" t="shared" si="8" ref="D33:AM33">SUM(D31:D32)</f>
        <v>0</v>
      </c>
      <c r="E33" s="15">
        <f t="shared" si="8"/>
        <v>0</v>
      </c>
      <c r="F33" s="15">
        <f t="shared" si="8"/>
        <v>0</v>
      </c>
      <c r="G33" s="15">
        <f t="shared" si="8"/>
        <v>157300</v>
      </c>
      <c r="H33" s="15">
        <f t="shared" si="8"/>
        <v>862662372</v>
      </c>
      <c r="I33" s="15">
        <f t="shared" si="8"/>
        <v>299451000</v>
      </c>
      <c r="J33" s="15">
        <f t="shared" si="8"/>
        <v>3746000</v>
      </c>
      <c r="K33" s="15">
        <f t="shared" si="8"/>
        <v>1311212554</v>
      </c>
      <c r="L33" s="15">
        <f t="shared" si="8"/>
        <v>521278609</v>
      </c>
      <c r="M33" s="15">
        <f t="shared" si="8"/>
        <v>0</v>
      </c>
      <c r="N33" s="15">
        <f t="shared" si="8"/>
        <v>0</v>
      </c>
      <c r="O33" s="15">
        <f t="shared" si="8"/>
        <v>21246</v>
      </c>
      <c r="P33" s="15">
        <f t="shared" si="8"/>
        <v>516564046</v>
      </c>
      <c r="Q33" s="15">
        <f t="shared" si="8"/>
        <v>164696099</v>
      </c>
      <c r="R33" s="15">
        <f t="shared" si="8"/>
        <v>75192000</v>
      </c>
      <c r="S33" s="15">
        <f t="shared" si="8"/>
        <v>0</v>
      </c>
      <c r="T33" s="15">
        <f t="shared" si="8"/>
        <v>87529469</v>
      </c>
      <c r="U33" s="15">
        <f t="shared" si="8"/>
        <v>0</v>
      </c>
      <c r="V33" s="15">
        <f t="shared" si="8"/>
        <v>0</v>
      </c>
      <c r="W33" s="15">
        <f t="shared" si="8"/>
        <v>4200</v>
      </c>
      <c r="X33" s="15">
        <f t="shared" si="8"/>
        <v>4424371270</v>
      </c>
      <c r="Y33" s="15">
        <f t="shared" si="8"/>
        <v>160980431</v>
      </c>
      <c r="Z33" s="15">
        <f t="shared" si="8"/>
        <v>3816445898</v>
      </c>
      <c r="AA33" s="15">
        <f t="shared" si="8"/>
        <v>138188917</v>
      </c>
      <c r="AB33" s="15">
        <f t="shared" si="8"/>
        <v>21490907</v>
      </c>
      <c r="AC33" s="15">
        <f t="shared" si="8"/>
        <v>65956210</v>
      </c>
      <c r="AD33" s="15">
        <f t="shared" si="8"/>
        <v>6003335</v>
      </c>
      <c r="AE33" s="15">
        <f t="shared" si="8"/>
        <v>3852379</v>
      </c>
      <c r="AF33" s="15">
        <f t="shared" si="8"/>
        <v>40674688</v>
      </c>
      <c r="AG33" s="15">
        <f t="shared" si="8"/>
        <v>6960333</v>
      </c>
      <c r="AH33" s="15">
        <f t="shared" si="8"/>
        <v>0</v>
      </c>
      <c r="AI33" s="15">
        <f t="shared" si="8"/>
        <v>0</v>
      </c>
      <c r="AJ33" s="15">
        <f t="shared" si="8"/>
        <v>29504590</v>
      </c>
      <c r="AK33" s="15">
        <f t="shared" si="8"/>
        <v>4068282</v>
      </c>
      <c r="AL33" s="15">
        <f t="shared" si="8"/>
        <v>4294125970</v>
      </c>
      <c r="AM33" s="15">
        <f t="shared" si="8"/>
        <v>130245300</v>
      </c>
    </row>
    <row r="34" spans="1:39" ht="18" customHeight="1" thickBot="1">
      <c r="A34" s="25" t="s">
        <v>64</v>
      </c>
      <c r="B34" s="26"/>
      <c r="C34" s="15">
        <f>+C33</f>
        <v>581856375</v>
      </c>
      <c r="D34" s="15">
        <f aca="true" t="shared" si="9" ref="D34:AM34">+D33</f>
        <v>0</v>
      </c>
      <c r="E34" s="15">
        <f t="shared" si="9"/>
        <v>0</v>
      </c>
      <c r="F34" s="15">
        <f t="shared" si="9"/>
        <v>0</v>
      </c>
      <c r="G34" s="15">
        <f t="shared" si="9"/>
        <v>157300</v>
      </c>
      <c r="H34" s="15">
        <f t="shared" si="9"/>
        <v>862662372</v>
      </c>
      <c r="I34" s="15">
        <f t="shared" si="9"/>
        <v>299451000</v>
      </c>
      <c r="J34" s="15">
        <f t="shared" si="9"/>
        <v>3746000</v>
      </c>
      <c r="K34" s="15">
        <f t="shared" si="9"/>
        <v>1311212554</v>
      </c>
      <c r="L34" s="15">
        <f t="shared" si="9"/>
        <v>521278609</v>
      </c>
      <c r="M34" s="15">
        <f t="shared" si="9"/>
        <v>0</v>
      </c>
      <c r="N34" s="15">
        <f t="shared" si="9"/>
        <v>0</v>
      </c>
      <c r="O34" s="15">
        <f t="shared" si="9"/>
        <v>21246</v>
      </c>
      <c r="P34" s="15">
        <f t="shared" si="9"/>
        <v>516564046</v>
      </c>
      <c r="Q34" s="15">
        <f t="shared" si="9"/>
        <v>164696099</v>
      </c>
      <c r="R34" s="15">
        <f t="shared" si="9"/>
        <v>75192000</v>
      </c>
      <c r="S34" s="15">
        <f t="shared" si="9"/>
        <v>0</v>
      </c>
      <c r="T34" s="15">
        <f t="shared" si="9"/>
        <v>87529469</v>
      </c>
      <c r="U34" s="15">
        <f t="shared" si="9"/>
        <v>0</v>
      </c>
      <c r="V34" s="15">
        <f t="shared" si="9"/>
        <v>0</v>
      </c>
      <c r="W34" s="15">
        <f t="shared" si="9"/>
        <v>4200</v>
      </c>
      <c r="X34" s="15">
        <f t="shared" si="9"/>
        <v>4424371270</v>
      </c>
      <c r="Y34" s="15">
        <f t="shared" si="9"/>
        <v>160980431</v>
      </c>
      <c r="Z34" s="15">
        <f t="shared" si="9"/>
        <v>3816445898</v>
      </c>
      <c r="AA34" s="15">
        <f t="shared" si="9"/>
        <v>138188917</v>
      </c>
      <c r="AB34" s="15">
        <f t="shared" si="9"/>
        <v>21490907</v>
      </c>
      <c r="AC34" s="15">
        <f t="shared" si="9"/>
        <v>65956210</v>
      </c>
      <c r="AD34" s="15">
        <f t="shared" si="9"/>
        <v>6003335</v>
      </c>
      <c r="AE34" s="15">
        <f t="shared" si="9"/>
        <v>3852379</v>
      </c>
      <c r="AF34" s="15">
        <f t="shared" si="9"/>
        <v>40674688</v>
      </c>
      <c r="AG34" s="15">
        <f t="shared" si="9"/>
        <v>6960333</v>
      </c>
      <c r="AH34" s="15">
        <f t="shared" si="9"/>
        <v>0</v>
      </c>
      <c r="AI34" s="15">
        <f t="shared" si="9"/>
        <v>0</v>
      </c>
      <c r="AJ34" s="15">
        <f t="shared" si="9"/>
        <v>29504590</v>
      </c>
      <c r="AK34" s="15">
        <f t="shared" si="9"/>
        <v>4068282</v>
      </c>
      <c r="AL34" s="15">
        <f t="shared" si="9"/>
        <v>4294125970</v>
      </c>
      <c r="AM34" s="15">
        <f t="shared" si="9"/>
        <v>130245300</v>
      </c>
    </row>
    <row r="35" spans="1:39" ht="18" customHeight="1">
      <c r="A35" s="11">
        <v>18</v>
      </c>
      <c r="B35" s="11" t="s">
        <v>1</v>
      </c>
      <c r="C35" s="13">
        <v>343012972</v>
      </c>
      <c r="D35" s="13">
        <v>8377888</v>
      </c>
      <c r="E35" s="13">
        <v>0</v>
      </c>
      <c r="F35" s="13">
        <v>0</v>
      </c>
      <c r="G35" s="13">
        <v>95620</v>
      </c>
      <c r="H35" s="13">
        <v>421146782</v>
      </c>
      <c r="I35" s="13">
        <v>112383000</v>
      </c>
      <c r="J35" s="13">
        <v>106000</v>
      </c>
      <c r="K35" s="13">
        <v>702762052</v>
      </c>
      <c r="L35" s="13">
        <v>263216989</v>
      </c>
      <c r="M35" s="13">
        <v>0</v>
      </c>
      <c r="N35" s="13">
        <v>0</v>
      </c>
      <c r="O35" s="13">
        <v>114929</v>
      </c>
      <c r="P35" s="13">
        <v>267445554</v>
      </c>
      <c r="Q35" s="13">
        <v>79381830</v>
      </c>
      <c r="R35" s="13">
        <v>31496993</v>
      </c>
      <c r="S35" s="13">
        <v>0</v>
      </c>
      <c r="T35" s="13">
        <v>407410</v>
      </c>
      <c r="U35" s="13">
        <v>0</v>
      </c>
      <c r="V35" s="13">
        <v>0</v>
      </c>
      <c r="W35" s="13">
        <v>120432</v>
      </c>
      <c r="X35" s="13">
        <v>2230068451</v>
      </c>
      <c r="Y35" s="13">
        <v>87961478</v>
      </c>
      <c r="Z35" s="13">
        <v>2001890866</v>
      </c>
      <c r="AA35" s="13">
        <v>75860486</v>
      </c>
      <c r="AB35" s="13">
        <v>15468869</v>
      </c>
      <c r="AC35" s="13">
        <v>43255740</v>
      </c>
      <c r="AD35" s="13">
        <v>3208910</v>
      </c>
      <c r="AE35" s="13">
        <v>1905333</v>
      </c>
      <c r="AF35" s="13">
        <v>114929</v>
      </c>
      <c r="AG35" s="13">
        <v>0</v>
      </c>
      <c r="AH35" s="13">
        <v>0</v>
      </c>
      <c r="AI35" s="13">
        <v>0</v>
      </c>
      <c r="AJ35" s="13">
        <v>0</v>
      </c>
      <c r="AK35" s="13">
        <v>319020</v>
      </c>
      <c r="AL35" s="13">
        <v>2229985631</v>
      </c>
      <c r="AM35" s="13">
        <v>82820</v>
      </c>
    </row>
    <row r="36" spans="1:39" ht="18" customHeight="1">
      <c r="A36" s="12">
        <v>19</v>
      </c>
      <c r="B36" s="12" t="s">
        <v>21</v>
      </c>
      <c r="C36" s="14">
        <v>14564300</v>
      </c>
      <c r="D36" s="14">
        <v>0</v>
      </c>
      <c r="E36" s="14">
        <v>0</v>
      </c>
      <c r="F36" s="14">
        <v>0</v>
      </c>
      <c r="G36" s="14">
        <v>0</v>
      </c>
      <c r="H36" s="14">
        <v>22224422</v>
      </c>
      <c r="I36" s="14">
        <v>6895000</v>
      </c>
      <c r="J36" s="14">
        <v>760000</v>
      </c>
      <c r="K36" s="14">
        <v>34137476</v>
      </c>
      <c r="L36" s="14">
        <v>11740139</v>
      </c>
      <c r="M36" s="14">
        <v>0</v>
      </c>
      <c r="N36" s="14">
        <v>0</v>
      </c>
      <c r="O36" s="14">
        <v>6</v>
      </c>
      <c r="P36" s="14">
        <v>15295000</v>
      </c>
      <c r="Q36" s="14">
        <v>7982000</v>
      </c>
      <c r="R36" s="14">
        <v>7144000</v>
      </c>
      <c r="S36" s="14">
        <v>0</v>
      </c>
      <c r="T36" s="14">
        <v>44292</v>
      </c>
      <c r="U36" s="14">
        <v>0</v>
      </c>
      <c r="V36" s="14">
        <v>0</v>
      </c>
      <c r="W36" s="14">
        <v>9022</v>
      </c>
      <c r="X36" s="14">
        <v>120795657</v>
      </c>
      <c r="Y36" s="14">
        <v>8416651</v>
      </c>
      <c r="Z36" s="14">
        <v>108880128</v>
      </c>
      <c r="AA36" s="14">
        <v>622235</v>
      </c>
      <c r="AB36" s="14">
        <v>647237</v>
      </c>
      <c r="AC36" s="14">
        <v>1925260</v>
      </c>
      <c r="AD36" s="14">
        <v>179550</v>
      </c>
      <c r="AE36" s="14">
        <v>78372</v>
      </c>
      <c r="AF36" s="14">
        <v>6</v>
      </c>
      <c r="AG36" s="14">
        <v>0</v>
      </c>
      <c r="AH36" s="14">
        <v>0</v>
      </c>
      <c r="AI36" s="14">
        <v>0</v>
      </c>
      <c r="AJ36" s="14">
        <v>0</v>
      </c>
      <c r="AK36" s="14">
        <v>5500</v>
      </c>
      <c r="AL36" s="14">
        <v>120754939</v>
      </c>
      <c r="AM36" s="14">
        <v>40718</v>
      </c>
    </row>
    <row r="37" spans="1:39" ht="18" customHeight="1">
      <c r="A37" s="12">
        <v>20</v>
      </c>
      <c r="B37" s="12" t="s">
        <v>22</v>
      </c>
      <c r="C37" s="14">
        <v>30049100</v>
      </c>
      <c r="D37" s="14">
        <v>0</v>
      </c>
      <c r="E37" s="14">
        <v>0</v>
      </c>
      <c r="F37" s="14">
        <v>0</v>
      </c>
      <c r="G37" s="14">
        <v>5400</v>
      </c>
      <c r="H37" s="14">
        <v>37396164</v>
      </c>
      <c r="I37" s="14">
        <v>11286000</v>
      </c>
      <c r="J37" s="14">
        <v>807000</v>
      </c>
      <c r="K37" s="14">
        <v>59940863</v>
      </c>
      <c r="L37" s="14">
        <v>23372977</v>
      </c>
      <c r="M37" s="14">
        <v>0</v>
      </c>
      <c r="N37" s="14">
        <v>0</v>
      </c>
      <c r="O37" s="14">
        <v>0</v>
      </c>
      <c r="P37" s="14">
        <v>22408304</v>
      </c>
      <c r="Q37" s="14">
        <v>10395329</v>
      </c>
      <c r="R37" s="14">
        <v>0</v>
      </c>
      <c r="S37" s="14">
        <v>0</v>
      </c>
      <c r="T37" s="14">
        <v>880007</v>
      </c>
      <c r="U37" s="14">
        <v>0</v>
      </c>
      <c r="V37" s="14">
        <v>0</v>
      </c>
      <c r="W37" s="14">
        <v>0</v>
      </c>
      <c r="X37" s="14">
        <v>196541144</v>
      </c>
      <c r="Y37" s="14">
        <v>7639495</v>
      </c>
      <c r="Z37" s="14">
        <v>168763547</v>
      </c>
      <c r="AA37" s="14">
        <v>5785487</v>
      </c>
      <c r="AB37" s="14">
        <v>1391104</v>
      </c>
      <c r="AC37" s="14">
        <v>3016980</v>
      </c>
      <c r="AD37" s="14">
        <v>309320</v>
      </c>
      <c r="AE37" s="14">
        <v>166538</v>
      </c>
      <c r="AF37" s="14">
        <v>0</v>
      </c>
      <c r="AG37" s="14">
        <v>1566666</v>
      </c>
      <c r="AH37" s="14">
        <v>0</v>
      </c>
      <c r="AI37" s="14">
        <v>0</v>
      </c>
      <c r="AJ37" s="14">
        <v>0</v>
      </c>
      <c r="AK37" s="14">
        <v>27375</v>
      </c>
      <c r="AL37" s="14">
        <v>188666512</v>
      </c>
      <c r="AM37" s="14">
        <v>7874632</v>
      </c>
    </row>
    <row r="38" spans="1:39" ht="18" customHeight="1">
      <c r="A38" s="12">
        <v>21</v>
      </c>
      <c r="B38" s="12" t="s">
        <v>23</v>
      </c>
      <c r="C38" s="14">
        <v>32956800</v>
      </c>
      <c r="D38" s="14">
        <v>0</v>
      </c>
      <c r="E38" s="14">
        <v>0</v>
      </c>
      <c r="F38" s="14">
        <v>0</v>
      </c>
      <c r="G38" s="14">
        <v>19100</v>
      </c>
      <c r="H38" s="14">
        <v>49060000</v>
      </c>
      <c r="I38" s="14">
        <v>13030000</v>
      </c>
      <c r="J38" s="14">
        <v>0</v>
      </c>
      <c r="K38" s="14">
        <v>78266000</v>
      </c>
      <c r="L38" s="14">
        <v>29070000</v>
      </c>
      <c r="M38" s="14">
        <v>988753</v>
      </c>
      <c r="N38" s="14">
        <v>0</v>
      </c>
      <c r="O38" s="14">
        <v>132</v>
      </c>
      <c r="P38" s="14">
        <v>25434000</v>
      </c>
      <c r="Q38" s="14">
        <v>6691000</v>
      </c>
      <c r="R38" s="14">
        <v>12050521</v>
      </c>
      <c r="S38" s="14">
        <v>0</v>
      </c>
      <c r="T38" s="14">
        <v>10275577</v>
      </c>
      <c r="U38" s="14">
        <v>10800000</v>
      </c>
      <c r="V38" s="14">
        <v>0</v>
      </c>
      <c r="W38" s="14">
        <v>0</v>
      </c>
      <c r="X38" s="14">
        <v>268641883</v>
      </c>
      <c r="Y38" s="14">
        <v>7296167</v>
      </c>
      <c r="Z38" s="14">
        <v>228897413</v>
      </c>
      <c r="AA38" s="14">
        <v>6847839</v>
      </c>
      <c r="AB38" s="14">
        <v>1221134</v>
      </c>
      <c r="AC38" s="14">
        <v>2867350</v>
      </c>
      <c r="AD38" s="14">
        <v>393110</v>
      </c>
      <c r="AE38" s="14">
        <v>193967</v>
      </c>
      <c r="AF38" s="14">
        <v>2529852</v>
      </c>
      <c r="AG38" s="14">
        <v>0</v>
      </c>
      <c r="AH38" s="14">
        <v>0</v>
      </c>
      <c r="AI38" s="14">
        <v>0</v>
      </c>
      <c r="AJ38" s="14">
        <v>0</v>
      </c>
      <c r="AK38" s="14">
        <v>10409417</v>
      </c>
      <c r="AL38" s="14">
        <v>260656249</v>
      </c>
      <c r="AM38" s="14">
        <v>7985634</v>
      </c>
    </row>
    <row r="39" spans="1:39" ht="18" customHeight="1">
      <c r="A39" s="12">
        <v>22</v>
      </c>
      <c r="B39" s="12" t="s">
        <v>24</v>
      </c>
      <c r="C39" s="14">
        <v>31587600</v>
      </c>
      <c r="D39" s="14">
        <v>0</v>
      </c>
      <c r="E39" s="14">
        <v>0</v>
      </c>
      <c r="F39" s="14">
        <v>0</v>
      </c>
      <c r="G39" s="14">
        <v>4620</v>
      </c>
      <c r="H39" s="14">
        <v>35126000</v>
      </c>
      <c r="I39" s="14">
        <v>5517000</v>
      </c>
      <c r="J39" s="14">
        <v>795000</v>
      </c>
      <c r="K39" s="14">
        <v>49248000</v>
      </c>
      <c r="L39" s="14">
        <v>21953000</v>
      </c>
      <c r="M39" s="14">
        <v>0</v>
      </c>
      <c r="N39" s="14">
        <v>0</v>
      </c>
      <c r="O39" s="14">
        <v>2326</v>
      </c>
      <c r="P39" s="14">
        <v>19492570</v>
      </c>
      <c r="Q39" s="14">
        <v>20466991</v>
      </c>
      <c r="R39" s="14">
        <v>0</v>
      </c>
      <c r="S39" s="14">
        <v>0</v>
      </c>
      <c r="T39" s="14">
        <v>8158812</v>
      </c>
      <c r="U39" s="14">
        <v>0</v>
      </c>
      <c r="V39" s="14">
        <v>0</v>
      </c>
      <c r="W39" s="14">
        <v>0</v>
      </c>
      <c r="X39" s="14">
        <v>192351919</v>
      </c>
      <c r="Y39" s="14">
        <v>21266491</v>
      </c>
      <c r="Z39" s="14">
        <v>145192792</v>
      </c>
      <c r="AA39" s="14">
        <v>8364385</v>
      </c>
      <c r="AB39" s="14">
        <v>525933</v>
      </c>
      <c r="AC39" s="14">
        <v>1615960</v>
      </c>
      <c r="AD39" s="14">
        <v>241490</v>
      </c>
      <c r="AE39" s="14">
        <v>145555</v>
      </c>
      <c r="AF39" s="14">
        <v>4428530</v>
      </c>
      <c r="AG39" s="14">
        <v>0</v>
      </c>
      <c r="AH39" s="14">
        <v>0</v>
      </c>
      <c r="AI39" s="14">
        <v>0</v>
      </c>
      <c r="AJ39" s="14">
        <v>0</v>
      </c>
      <c r="AK39" s="14">
        <v>3732608</v>
      </c>
      <c r="AL39" s="14">
        <v>185513744</v>
      </c>
      <c r="AM39" s="14">
        <v>6838175</v>
      </c>
    </row>
    <row r="40" spans="1:39" ht="18" customHeight="1">
      <c r="A40" s="12">
        <v>23</v>
      </c>
      <c r="B40" s="12" t="s">
        <v>25</v>
      </c>
      <c r="C40" s="14">
        <v>19878354</v>
      </c>
      <c r="D40" s="14">
        <v>0</v>
      </c>
      <c r="E40" s="14">
        <v>0</v>
      </c>
      <c r="F40" s="14">
        <v>9900</v>
      </c>
      <c r="G40" s="14">
        <v>0</v>
      </c>
      <c r="H40" s="14">
        <v>22280000</v>
      </c>
      <c r="I40" s="14">
        <v>5311000</v>
      </c>
      <c r="J40" s="14">
        <v>761000</v>
      </c>
      <c r="K40" s="14">
        <v>33795000</v>
      </c>
      <c r="L40" s="14">
        <v>13925000</v>
      </c>
      <c r="M40" s="14">
        <v>0</v>
      </c>
      <c r="N40" s="14">
        <v>0</v>
      </c>
      <c r="O40" s="14">
        <v>20</v>
      </c>
      <c r="P40" s="14">
        <v>13307375</v>
      </c>
      <c r="Q40" s="14">
        <v>11000000</v>
      </c>
      <c r="R40" s="14">
        <v>0</v>
      </c>
      <c r="S40" s="14">
        <v>0</v>
      </c>
      <c r="T40" s="14">
        <v>9814678</v>
      </c>
      <c r="U40" s="14">
        <v>0</v>
      </c>
      <c r="V40" s="14">
        <v>0</v>
      </c>
      <c r="W40" s="14">
        <v>308</v>
      </c>
      <c r="X40" s="14">
        <v>130082635</v>
      </c>
      <c r="Y40" s="14">
        <v>19423014</v>
      </c>
      <c r="Z40" s="14">
        <v>101699115</v>
      </c>
      <c r="AA40" s="14">
        <v>2288873</v>
      </c>
      <c r="AB40" s="14">
        <v>922082</v>
      </c>
      <c r="AC40" s="14">
        <v>1372610</v>
      </c>
      <c r="AD40" s="14">
        <v>176320</v>
      </c>
      <c r="AE40" s="14">
        <v>108423</v>
      </c>
      <c r="AF40" s="14">
        <v>20</v>
      </c>
      <c r="AG40" s="14">
        <v>1183333</v>
      </c>
      <c r="AH40" s="14">
        <v>0</v>
      </c>
      <c r="AI40" s="14">
        <v>0</v>
      </c>
      <c r="AJ40" s="14">
        <v>0</v>
      </c>
      <c r="AK40" s="14">
        <v>2492711</v>
      </c>
      <c r="AL40" s="14">
        <v>129666501</v>
      </c>
      <c r="AM40" s="14">
        <v>416134</v>
      </c>
    </row>
    <row r="41" spans="1:39" ht="18" customHeight="1">
      <c r="A41" s="12">
        <v>24</v>
      </c>
      <c r="B41" s="12" t="s">
        <v>26</v>
      </c>
      <c r="C41" s="14">
        <v>131939270</v>
      </c>
      <c r="D41" s="14">
        <v>2821639</v>
      </c>
      <c r="E41" s="14">
        <v>0</v>
      </c>
      <c r="F41" s="14">
        <v>0</v>
      </c>
      <c r="G41" s="14">
        <v>63100</v>
      </c>
      <c r="H41" s="14">
        <v>174639045</v>
      </c>
      <c r="I41" s="14">
        <v>47299946</v>
      </c>
      <c r="J41" s="14">
        <v>1159173</v>
      </c>
      <c r="K41" s="14">
        <v>273260724</v>
      </c>
      <c r="L41" s="14">
        <v>101019369</v>
      </c>
      <c r="M41" s="14">
        <v>0</v>
      </c>
      <c r="N41" s="14">
        <v>0</v>
      </c>
      <c r="O41" s="14">
        <v>5665</v>
      </c>
      <c r="P41" s="14">
        <v>110487574</v>
      </c>
      <c r="Q41" s="14">
        <v>27826873</v>
      </c>
      <c r="R41" s="14">
        <v>29096522</v>
      </c>
      <c r="S41" s="14">
        <v>0</v>
      </c>
      <c r="T41" s="14">
        <v>16688953</v>
      </c>
      <c r="U41" s="14">
        <v>4719000</v>
      </c>
      <c r="V41" s="14">
        <v>0</v>
      </c>
      <c r="W41" s="14">
        <v>905540</v>
      </c>
      <c r="X41" s="14">
        <v>921932393</v>
      </c>
      <c r="Y41" s="14">
        <v>33937346</v>
      </c>
      <c r="Z41" s="14">
        <v>834824192</v>
      </c>
      <c r="AA41" s="14">
        <v>13575402</v>
      </c>
      <c r="AB41" s="14">
        <v>4902339</v>
      </c>
      <c r="AC41" s="14">
        <v>15574750</v>
      </c>
      <c r="AD41" s="14">
        <v>1124135</v>
      </c>
      <c r="AE41" s="14">
        <v>687713</v>
      </c>
      <c r="AF41" s="14">
        <v>0</v>
      </c>
      <c r="AG41" s="14">
        <v>956333</v>
      </c>
      <c r="AH41" s="14">
        <v>0</v>
      </c>
      <c r="AI41" s="14">
        <v>0</v>
      </c>
      <c r="AJ41" s="14">
        <v>174158</v>
      </c>
      <c r="AK41" s="14">
        <v>5567454</v>
      </c>
      <c r="AL41" s="14">
        <v>911323822</v>
      </c>
      <c r="AM41" s="14">
        <v>10608571</v>
      </c>
    </row>
    <row r="42" spans="1:39" ht="18" customHeight="1" thickBot="1">
      <c r="A42" s="17" t="s">
        <v>65</v>
      </c>
      <c r="B42" s="18"/>
      <c r="C42" s="15">
        <f>SUM(C35:C41)</f>
        <v>603988396</v>
      </c>
      <c r="D42" s="15">
        <f aca="true" t="shared" si="10" ref="D42:AM42">SUM(D35:D41)</f>
        <v>11199527</v>
      </c>
      <c r="E42" s="15">
        <f t="shared" si="10"/>
        <v>0</v>
      </c>
      <c r="F42" s="15">
        <f t="shared" si="10"/>
        <v>9900</v>
      </c>
      <c r="G42" s="15">
        <f t="shared" si="10"/>
        <v>187840</v>
      </c>
      <c r="H42" s="15">
        <f t="shared" si="10"/>
        <v>761872413</v>
      </c>
      <c r="I42" s="15">
        <f t="shared" si="10"/>
        <v>201721946</v>
      </c>
      <c r="J42" s="15">
        <f t="shared" si="10"/>
        <v>4388173</v>
      </c>
      <c r="K42" s="15">
        <f t="shared" si="10"/>
        <v>1231410115</v>
      </c>
      <c r="L42" s="15">
        <f t="shared" si="10"/>
        <v>464297474</v>
      </c>
      <c r="M42" s="15">
        <f t="shared" si="10"/>
        <v>988753</v>
      </c>
      <c r="N42" s="15">
        <f t="shared" si="10"/>
        <v>0</v>
      </c>
      <c r="O42" s="15">
        <f t="shared" si="10"/>
        <v>123078</v>
      </c>
      <c r="P42" s="15">
        <f t="shared" si="10"/>
        <v>473870377</v>
      </c>
      <c r="Q42" s="15">
        <f t="shared" si="10"/>
        <v>163744023</v>
      </c>
      <c r="R42" s="15">
        <f t="shared" si="10"/>
        <v>79788036</v>
      </c>
      <c r="S42" s="15">
        <f t="shared" si="10"/>
        <v>0</v>
      </c>
      <c r="T42" s="15">
        <f t="shared" si="10"/>
        <v>46269729</v>
      </c>
      <c r="U42" s="15">
        <f t="shared" si="10"/>
        <v>15519000</v>
      </c>
      <c r="V42" s="15">
        <f t="shared" si="10"/>
        <v>0</v>
      </c>
      <c r="W42" s="15">
        <f t="shared" si="10"/>
        <v>1035302</v>
      </c>
      <c r="X42" s="15">
        <f t="shared" si="10"/>
        <v>4060414082</v>
      </c>
      <c r="Y42" s="15">
        <f t="shared" si="10"/>
        <v>185940642</v>
      </c>
      <c r="Z42" s="15">
        <f t="shared" si="10"/>
        <v>3590148053</v>
      </c>
      <c r="AA42" s="15">
        <f t="shared" si="10"/>
        <v>113344707</v>
      </c>
      <c r="AB42" s="15">
        <f t="shared" si="10"/>
        <v>25078698</v>
      </c>
      <c r="AC42" s="15">
        <f t="shared" si="10"/>
        <v>69628650</v>
      </c>
      <c r="AD42" s="15">
        <f t="shared" si="10"/>
        <v>5632835</v>
      </c>
      <c r="AE42" s="15">
        <f t="shared" si="10"/>
        <v>3285901</v>
      </c>
      <c r="AF42" s="15">
        <f t="shared" si="10"/>
        <v>7073337</v>
      </c>
      <c r="AG42" s="15">
        <f t="shared" si="10"/>
        <v>3706332</v>
      </c>
      <c r="AH42" s="15">
        <f t="shared" si="10"/>
        <v>0</v>
      </c>
      <c r="AI42" s="15">
        <f t="shared" si="10"/>
        <v>0</v>
      </c>
      <c r="AJ42" s="15">
        <f t="shared" si="10"/>
        <v>174158</v>
      </c>
      <c r="AK42" s="15">
        <f t="shared" si="10"/>
        <v>22554085</v>
      </c>
      <c r="AL42" s="15">
        <f t="shared" si="10"/>
        <v>4026567398</v>
      </c>
      <c r="AM42" s="15">
        <f t="shared" si="10"/>
        <v>33846684</v>
      </c>
    </row>
    <row r="43" spans="1:39" ht="18" customHeight="1">
      <c r="A43" s="11">
        <v>25</v>
      </c>
      <c r="B43" s="11" t="s">
        <v>2</v>
      </c>
      <c r="C43" s="13">
        <v>243071600</v>
      </c>
      <c r="D43" s="13">
        <v>0</v>
      </c>
      <c r="E43" s="13">
        <v>0</v>
      </c>
      <c r="F43" s="13">
        <v>0</v>
      </c>
      <c r="G43" s="13">
        <v>104000</v>
      </c>
      <c r="H43" s="13">
        <v>306064141</v>
      </c>
      <c r="I43" s="13">
        <v>96503000</v>
      </c>
      <c r="J43" s="13">
        <v>818000</v>
      </c>
      <c r="K43" s="13">
        <v>506631427</v>
      </c>
      <c r="L43" s="13">
        <v>191289838</v>
      </c>
      <c r="M43" s="13">
        <v>0</v>
      </c>
      <c r="N43" s="13">
        <v>0</v>
      </c>
      <c r="O43" s="13">
        <v>2442</v>
      </c>
      <c r="P43" s="13">
        <v>200892083</v>
      </c>
      <c r="Q43" s="13">
        <v>32717708</v>
      </c>
      <c r="R43" s="13">
        <v>12716209</v>
      </c>
      <c r="S43" s="13">
        <v>0</v>
      </c>
      <c r="T43" s="13">
        <v>1420833</v>
      </c>
      <c r="U43" s="13">
        <v>0</v>
      </c>
      <c r="V43" s="13">
        <v>0</v>
      </c>
      <c r="W43" s="13">
        <v>74886</v>
      </c>
      <c r="X43" s="13">
        <v>1592306167</v>
      </c>
      <c r="Y43" s="13">
        <v>33640968</v>
      </c>
      <c r="Z43" s="13">
        <v>1499313037</v>
      </c>
      <c r="AA43" s="13">
        <v>23631843</v>
      </c>
      <c r="AB43" s="13">
        <v>8293622</v>
      </c>
      <c r="AC43" s="13">
        <v>23260820</v>
      </c>
      <c r="AD43" s="13">
        <v>2665985</v>
      </c>
      <c r="AE43" s="13">
        <v>1310850</v>
      </c>
      <c r="AF43" s="13">
        <v>2442</v>
      </c>
      <c r="AG43" s="13">
        <v>0</v>
      </c>
      <c r="AH43" s="13">
        <v>0</v>
      </c>
      <c r="AI43" s="13">
        <v>0</v>
      </c>
      <c r="AJ43" s="13">
        <v>0</v>
      </c>
      <c r="AK43" s="13">
        <v>88100</v>
      </c>
      <c r="AL43" s="13">
        <v>1592207667</v>
      </c>
      <c r="AM43" s="13">
        <v>98500</v>
      </c>
    </row>
    <row r="44" spans="1:39" ht="18" customHeight="1">
      <c r="A44" s="12">
        <v>26</v>
      </c>
      <c r="B44" s="12" t="s">
        <v>4</v>
      </c>
      <c r="C44" s="14">
        <v>227701357</v>
      </c>
      <c r="D44" s="14">
        <v>0</v>
      </c>
      <c r="E44" s="14">
        <v>0</v>
      </c>
      <c r="F44" s="14">
        <v>0</v>
      </c>
      <c r="G44" s="14">
        <v>235700</v>
      </c>
      <c r="H44" s="14">
        <v>298273133</v>
      </c>
      <c r="I44" s="14">
        <v>99488000</v>
      </c>
      <c r="J44" s="14">
        <v>826000</v>
      </c>
      <c r="K44" s="14">
        <v>495191413</v>
      </c>
      <c r="L44" s="14">
        <v>182937583</v>
      </c>
      <c r="M44" s="14">
        <v>0</v>
      </c>
      <c r="N44" s="14">
        <v>0</v>
      </c>
      <c r="O44" s="14">
        <v>17146</v>
      </c>
      <c r="P44" s="14">
        <v>189895000</v>
      </c>
      <c r="Q44" s="14">
        <v>65307000</v>
      </c>
      <c r="R44" s="14">
        <v>29821000</v>
      </c>
      <c r="S44" s="14">
        <v>0</v>
      </c>
      <c r="T44" s="14">
        <v>639789</v>
      </c>
      <c r="U44" s="14">
        <v>0</v>
      </c>
      <c r="V44" s="14">
        <v>0</v>
      </c>
      <c r="W44" s="14">
        <v>47273</v>
      </c>
      <c r="X44" s="14">
        <v>1590380394</v>
      </c>
      <c r="Y44" s="14">
        <v>66348311</v>
      </c>
      <c r="Z44" s="14">
        <v>1449416474</v>
      </c>
      <c r="AA44" s="14">
        <v>25003663</v>
      </c>
      <c r="AB44" s="14">
        <v>11843741</v>
      </c>
      <c r="AC44" s="14">
        <v>30781920</v>
      </c>
      <c r="AD44" s="14">
        <v>2153650</v>
      </c>
      <c r="AE44" s="14">
        <v>1413174</v>
      </c>
      <c r="AF44" s="14">
        <v>2744064</v>
      </c>
      <c r="AG44" s="14">
        <v>0</v>
      </c>
      <c r="AH44" s="14">
        <v>0</v>
      </c>
      <c r="AI44" s="14">
        <v>0</v>
      </c>
      <c r="AJ44" s="14">
        <v>249</v>
      </c>
      <c r="AK44" s="14">
        <v>638516</v>
      </c>
      <c r="AL44" s="14">
        <v>1590343762</v>
      </c>
      <c r="AM44" s="14">
        <v>36632</v>
      </c>
    </row>
    <row r="45" spans="1:39" ht="18" customHeight="1">
      <c r="A45" s="12">
        <v>27</v>
      </c>
      <c r="B45" s="12" t="s">
        <v>10</v>
      </c>
      <c r="C45" s="14">
        <v>168932590</v>
      </c>
      <c r="D45" s="14">
        <v>0</v>
      </c>
      <c r="E45" s="14">
        <v>0</v>
      </c>
      <c r="F45" s="14">
        <v>0</v>
      </c>
      <c r="G45" s="14">
        <v>92100</v>
      </c>
      <c r="H45" s="14">
        <v>258162995</v>
      </c>
      <c r="I45" s="14">
        <v>77339000</v>
      </c>
      <c r="J45" s="14">
        <v>813000</v>
      </c>
      <c r="K45" s="14">
        <v>410243595</v>
      </c>
      <c r="L45" s="14">
        <v>158553497</v>
      </c>
      <c r="M45" s="14">
        <v>0</v>
      </c>
      <c r="N45" s="14">
        <v>0</v>
      </c>
      <c r="O45" s="14">
        <v>11502</v>
      </c>
      <c r="P45" s="14">
        <v>157281761</v>
      </c>
      <c r="Q45" s="14">
        <v>97596698</v>
      </c>
      <c r="R45" s="14">
        <v>40000000</v>
      </c>
      <c r="S45" s="14">
        <v>0</v>
      </c>
      <c r="T45" s="14">
        <v>3112141</v>
      </c>
      <c r="U45" s="14">
        <v>0</v>
      </c>
      <c r="V45" s="14">
        <v>0</v>
      </c>
      <c r="W45" s="14">
        <v>0</v>
      </c>
      <c r="X45" s="14">
        <v>1372138879</v>
      </c>
      <c r="Y45" s="14">
        <v>97695258</v>
      </c>
      <c r="Z45" s="14">
        <v>1210787294</v>
      </c>
      <c r="AA45" s="14">
        <v>12552208</v>
      </c>
      <c r="AB45" s="14">
        <v>9347957</v>
      </c>
      <c r="AC45" s="14">
        <v>23565260</v>
      </c>
      <c r="AD45" s="14">
        <v>2001365</v>
      </c>
      <c r="AE45" s="14">
        <v>980966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10397870</v>
      </c>
      <c r="AL45" s="14">
        <v>1367328178</v>
      </c>
      <c r="AM45" s="14">
        <v>4810701</v>
      </c>
    </row>
    <row r="46" spans="1:39" ht="18" customHeight="1">
      <c r="A46" s="12">
        <v>28</v>
      </c>
      <c r="B46" s="12" t="s">
        <v>27</v>
      </c>
      <c r="C46" s="14">
        <v>8790220</v>
      </c>
      <c r="D46" s="14">
        <v>0</v>
      </c>
      <c r="E46" s="14">
        <v>0</v>
      </c>
      <c r="F46" s="14">
        <v>0</v>
      </c>
      <c r="G46" s="14">
        <v>0</v>
      </c>
      <c r="H46" s="14">
        <v>14932000</v>
      </c>
      <c r="I46" s="14">
        <v>6146000</v>
      </c>
      <c r="J46" s="14">
        <v>662000</v>
      </c>
      <c r="K46" s="14">
        <v>23287000</v>
      </c>
      <c r="L46" s="14">
        <v>9332000</v>
      </c>
      <c r="M46" s="14">
        <v>0</v>
      </c>
      <c r="N46" s="14">
        <v>0</v>
      </c>
      <c r="O46" s="14">
        <v>0</v>
      </c>
      <c r="P46" s="14">
        <v>11691000</v>
      </c>
      <c r="Q46" s="14">
        <v>16335000</v>
      </c>
      <c r="R46" s="14">
        <v>0</v>
      </c>
      <c r="S46" s="14">
        <v>0</v>
      </c>
      <c r="T46" s="14">
        <v>5940706</v>
      </c>
      <c r="U46" s="14">
        <v>0</v>
      </c>
      <c r="V46" s="14">
        <v>0</v>
      </c>
      <c r="W46" s="14">
        <v>0</v>
      </c>
      <c r="X46" s="14">
        <v>97115926</v>
      </c>
      <c r="Y46" s="14">
        <v>18906885</v>
      </c>
      <c r="Z46" s="14">
        <v>69189359</v>
      </c>
      <c r="AA46" s="14">
        <v>1818755</v>
      </c>
      <c r="AB46" s="14">
        <v>388162</v>
      </c>
      <c r="AC46" s="14">
        <v>1718210</v>
      </c>
      <c r="AD46" s="14">
        <v>95095</v>
      </c>
      <c r="AE46" s="14">
        <v>61769</v>
      </c>
      <c r="AF46" s="14">
        <v>0</v>
      </c>
      <c r="AG46" s="14">
        <v>0</v>
      </c>
      <c r="AH46" s="14">
        <v>0</v>
      </c>
      <c r="AI46" s="14">
        <v>0</v>
      </c>
      <c r="AJ46" s="14">
        <v>349337</v>
      </c>
      <c r="AK46" s="14">
        <v>1233756</v>
      </c>
      <c r="AL46" s="14">
        <v>93761328</v>
      </c>
      <c r="AM46" s="14">
        <v>3354598</v>
      </c>
    </row>
    <row r="47" spans="1:39" ht="18" customHeight="1">
      <c r="A47" s="12">
        <v>29</v>
      </c>
      <c r="B47" s="12" t="s">
        <v>28</v>
      </c>
      <c r="C47" s="14">
        <v>8792419</v>
      </c>
      <c r="D47" s="14">
        <v>0</v>
      </c>
      <c r="E47" s="14">
        <v>0</v>
      </c>
      <c r="F47" s="14">
        <v>0</v>
      </c>
      <c r="G47" s="14">
        <v>0</v>
      </c>
      <c r="H47" s="14">
        <v>12047926</v>
      </c>
      <c r="I47" s="14">
        <v>4862000</v>
      </c>
      <c r="J47" s="14">
        <v>619000</v>
      </c>
      <c r="K47" s="14">
        <v>19292000</v>
      </c>
      <c r="L47" s="14">
        <v>6925079</v>
      </c>
      <c r="M47" s="14">
        <v>0</v>
      </c>
      <c r="N47" s="14">
        <v>0</v>
      </c>
      <c r="O47" s="14">
        <v>0</v>
      </c>
      <c r="P47" s="14">
        <v>7264636</v>
      </c>
      <c r="Q47" s="14">
        <v>11533351</v>
      </c>
      <c r="R47" s="14">
        <v>0</v>
      </c>
      <c r="S47" s="14">
        <v>0</v>
      </c>
      <c r="T47" s="14">
        <v>7021844</v>
      </c>
      <c r="U47" s="14">
        <v>0</v>
      </c>
      <c r="V47" s="14">
        <v>0</v>
      </c>
      <c r="W47" s="14">
        <v>64</v>
      </c>
      <c r="X47" s="14">
        <v>78358319</v>
      </c>
      <c r="Y47" s="14">
        <v>11512105</v>
      </c>
      <c r="Z47" s="14">
        <v>52353478</v>
      </c>
      <c r="AA47" s="14">
        <v>3807821</v>
      </c>
      <c r="AB47" s="14">
        <v>691265</v>
      </c>
      <c r="AC47" s="14">
        <v>1167530</v>
      </c>
      <c r="AD47" s="14">
        <v>96995</v>
      </c>
      <c r="AE47" s="14">
        <v>56924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203717</v>
      </c>
      <c r="AL47" s="14">
        <v>69889835</v>
      </c>
      <c r="AM47" s="14">
        <v>8468484</v>
      </c>
    </row>
    <row r="48" spans="1:39" ht="18" customHeight="1" thickBot="1">
      <c r="A48" s="17" t="s">
        <v>66</v>
      </c>
      <c r="B48" s="18"/>
      <c r="C48" s="15">
        <f>SUM(C43:C47)</f>
        <v>657288186</v>
      </c>
      <c r="D48" s="15">
        <f aca="true" t="shared" si="11" ref="D48:AM48">SUM(D43:D47)</f>
        <v>0</v>
      </c>
      <c r="E48" s="15">
        <f t="shared" si="11"/>
        <v>0</v>
      </c>
      <c r="F48" s="15">
        <f t="shared" si="11"/>
        <v>0</v>
      </c>
      <c r="G48" s="15">
        <f t="shared" si="11"/>
        <v>431800</v>
      </c>
      <c r="H48" s="15">
        <f t="shared" si="11"/>
        <v>889480195</v>
      </c>
      <c r="I48" s="15">
        <f t="shared" si="11"/>
        <v>284338000</v>
      </c>
      <c r="J48" s="15">
        <f t="shared" si="11"/>
        <v>3738000</v>
      </c>
      <c r="K48" s="15">
        <f t="shared" si="11"/>
        <v>1454645435</v>
      </c>
      <c r="L48" s="15">
        <f t="shared" si="11"/>
        <v>549037997</v>
      </c>
      <c r="M48" s="15">
        <f t="shared" si="11"/>
        <v>0</v>
      </c>
      <c r="N48" s="15">
        <f t="shared" si="11"/>
        <v>0</v>
      </c>
      <c r="O48" s="15">
        <f t="shared" si="11"/>
        <v>31090</v>
      </c>
      <c r="P48" s="15">
        <f t="shared" si="11"/>
        <v>567024480</v>
      </c>
      <c r="Q48" s="15">
        <f t="shared" si="11"/>
        <v>223489757</v>
      </c>
      <c r="R48" s="15">
        <f t="shared" si="11"/>
        <v>82537209</v>
      </c>
      <c r="S48" s="15">
        <f t="shared" si="11"/>
        <v>0</v>
      </c>
      <c r="T48" s="15">
        <f t="shared" si="11"/>
        <v>18135313</v>
      </c>
      <c r="U48" s="15">
        <f t="shared" si="11"/>
        <v>0</v>
      </c>
      <c r="V48" s="15">
        <f t="shared" si="11"/>
        <v>0</v>
      </c>
      <c r="W48" s="15">
        <f t="shared" si="11"/>
        <v>122223</v>
      </c>
      <c r="X48" s="15">
        <f t="shared" si="11"/>
        <v>4730299685</v>
      </c>
      <c r="Y48" s="15">
        <f t="shared" si="11"/>
        <v>228103527</v>
      </c>
      <c r="Z48" s="15">
        <f t="shared" si="11"/>
        <v>4281059642</v>
      </c>
      <c r="AA48" s="15">
        <f t="shared" si="11"/>
        <v>66814290</v>
      </c>
      <c r="AB48" s="15">
        <f t="shared" si="11"/>
        <v>30564747</v>
      </c>
      <c r="AC48" s="15">
        <f t="shared" si="11"/>
        <v>80493740</v>
      </c>
      <c r="AD48" s="15">
        <f t="shared" si="11"/>
        <v>7013090</v>
      </c>
      <c r="AE48" s="15">
        <f t="shared" si="11"/>
        <v>3823683</v>
      </c>
      <c r="AF48" s="15">
        <f t="shared" si="11"/>
        <v>2746506</v>
      </c>
      <c r="AG48" s="15">
        <f t="shared" si="11"/>
        <v>0</v>
      </c>
      <c r="AH48" s="15">
        <f t="shared" si="11"/>
        <v>0</v>
      </c>
      <c r="AI48" s="15">
        <f t="shared" si="11"/>
        <v>0</v>
      </c>
      <c r="AJ48" s="15">
        <f t="shared" si="11"/>
        <v>349586</v>
      </c>
      <c r="AK48" s="15">
        <f t="shared" si="11"/>
        <v>12561959</v>
      </c>
      <c r="AL48" s="15">
        <f t="shared" si="11"/>
        <v>4713530770</v>
      </c>
      <c r="AM48" s="15">
        <f t="shared" si="11"/>
        <v>16768915</v>
      </c>
    </row>
    <row r="49" spans="1:39" ht="18" customHeight="1" thickBot="1">
      <c r="A49" s="19" t="s">
        <v>67</v>
      </c>
      <c r="B49" s="20"/>
      <c r="C49" s="15">
        <f>+C48+C42</f>
        <v>1261276582</v>
      </c>
      <c r="D49" s="15">
        <f aca="true" t="shared" si="12" ref="D49:AM49">+D48+D42</f>
        <v>11199527</v>
      </c>
      <c r="E49" s="15">
        <f t="shared" si="12"/>
        <v>0</v>
      </c>
      <c r="F49" s="15">
        <f t="shared" si="12"/>
        <v>9900</v>
      </c>
      <c r="G49" s="15">
        <f t="shared" si="12"/>
        <v>619640</v>
      </c>
      <c r="H49" s="15">
        <f t="shared" si="12"/>
        <v>1651352608</v>
      </c>
      <c r="I49" s="15">
        <f t="shared" si="12"/>
        <v>486059946</v>
      </c>
      <c r="J49" s="15">
        <f t="shared" si="12"/>
        <v>8126173</v>
      </c>
      <c r="K49" s="15">
        <f t="shared" si="12"/>
        <v>2686055550</v>
      </c>
      <c r="L49" s="15">
        <f t="shared" si="12"/>
        <v>1013335471</v>
      </c>
      <c r="M49" s="15">
        <f t="shared" si="12"/>
        <v>988753</v>
      </c>
      <c r="N49" s="15">
        <f t="shared" si="12"/>
        <v>0</v>
      </c>
      <c r="O49" s="15">
        <f t="shared" si="12"/>
        <v>154168</v>
      </c>
      <c r="P49" s="15">
        <f t="shared" si="12"/>
        <v>1040894857</v>
      </c>
      <c r="Q49" s="15">
        <f t="shared" si="12"/>
        <v>387233780</v>
      </c>
      <c r="R49" s="15">
        <f t="shared" si="12"/>
        <v>162325245</v>
      </c>
      <c r="S49" s="15">
        <f t="shared" si="12"/>
        <v>0</v>
      </c>
      <c r="T49" s="15">
        <f t="shared" si="12"/>
        <v>64405042</v>
      </c>
      <c r="U49" s="15">
        <f t="shared" si="12"/>
        <v>15519000</v>
      </c>
      <c r="V49" s="15">
        <f t="shared" si="12"/>
        <v>0</v>
      </c>
      <c r="W49" s="15">
        <f t="shared" si="12"/>
        <v>1157525</v>
      </c>
      <c r="X49" s="15">
        <f t="shared" si="12"/>
        <v>8790713767</v>
      </c>
      <c r="Y49" s="15">
        <f t="shared" si="12"/>
        <v>414044169</v>
      </c>
      <c r="Z49" s="15">
        <f t="shared" si="12"/>
        <v>7871207695</v>
      </c>
      <c r="AA49" s="15">
        <f t="shared" si="12"/>
        <v>180158997</v>
      </c>
      <c r="AB49" s="15">
        <f t="shared" si="12"/>
        <v>55643445</v>
      </c>
      <c r="AC49" s="15">
        <f t="shared" si="12"/>
        <v>150122390</v>
      </c>
      <c r="AD49" s="15">
        <f t="shared" si="12"/>
        <v>12645925</v>
      </c>
      <c r="AE49" s="15">
        <f t="shared" si="12"/>
        <v>7109584</v>
      </c>
      <c r="AF49" s="15">
        <f t="shared" si="12"/>
        <v>9819843</v>
      </c>
      <c r="AG49" s="15">
        <f t="shared" si="12"/>
        <v>3706332</v>
      </c>
      <c r="AH49" s="15">
        <f t="shared" si="12"/>
        <v>0</v>
      </c>
      <c r="AI49" s="15">
        <f t="shared" si="12"/>
        <v>0</v>
      </c>
      <c r="AJ49" s="15">
        <f t="shared" si="12"/>
        <v>523744</v>
      </c>
      <c r="AK49" s="15">
        <f t="shared" si="12"/>
        <v>35116044</v>
      </c>
      <c r="AL49" s="15">
        <f t="shared" si="12"/>
        <v>8740098168</v>
      </c>
      <c r="AM49" s="15">
        <f t="shared" si="12"/>
        <v>50615599</v>
      </c>
    </row>
    <row r="50" spans="1:39" ht="18" customHeight="1" thickBot="1">
      <c r="A50" s="21" t="s">
        <v>68</v>
      </c>
      <c r="B50" s="22"/>
      <c r="C50" s="15">
        <f>+C49+C34+C30+C22+C15</f>
        <v>6353810821</v>
      </c>
      <c r="D50" s="15">
        <f aca="true" t="shared" si="13" ref="D50:AM50">+D49+D34+D30+D22+D15</f>
        <v>28493527</v>
      </c>
      <c r="E50" s="15">
        <f t="shared" si="13"/>
        <v>0</v>
      </c>
      <c r="F50" s="15">
        <f t="shared" si="13"/>
        <v>9900</v>
      </c>
      <c r="G50" s="15">
        <f t="shared" si="13"/>
        <v>2346640</v>
      </c>
      <c r="H50" s="15">
        <f t="shared" si="13"/>
        <v>8647428096</v>
      </c>
      <c r="I50" s="15">
        <f t="shared" si="13"/>
        <v>2675661000</v>
      </c>
      <c r="J50" s="15">
        <f t="shared" si="13"/>
        <v>26708000</v>
      </c>
      <c r="K50" s="15">
        <f t="shared" si="13"/>
        <v>13387996080</v>
      </c>
      <c r="L50" s="15">
        <f t="shared" si="13"/>
        <v>5351054562</v>
      </c>
      <c r="M50" s="15">
        <f t="shared" si="13"/>
        <v>1657379</v>
      </c>
      <c r="N50" s="15">
        <f t="shared" si="13"/>
        <v>2170000</v>
      </c>
      <c r="O50" s="15">
        <f t="shared" si="13"/>
        <v>665193</v>
      </c>
      <c r="P50" s="15">
        <f t="shared" si="13"/>
        <v>5203848582</v>
      </c>
      <c r="Q50" s="15">
        <f t="shared" si="13"/>
        <v>1736010742</v>
      </c>
      <c r="R50" s="15">
        <f t="shared" si="13"/>
        <v>426409326</v>
      </c>
      <c r="S50" s="15">
        <f t="shared" si="13"/>
        <v>13310000</v>
      </c>
      <c r="T50" s="15">
        <f t="shared" si="13"/>
        <v>542681403</v>
      </c>
      <c r="U50" s="15">
        <f t="shared" si="13"/>
        <v>147419000</v>
      </c>
      <c r="V50" s="15">
        <f t="shared" si="13"/>
        <v>0</v>
      </c>
      <c r="W50" s="15">
        <f t="shared" si="13"/>
        <v>70400638</v>
      </c>
      <c r="X50" s="15">
        <f t="shared" si="13"/>
        <v>44618080889</v>
      </c>
      <c r="Y50" s="15">
        <f t="shared" si="13"/>
        <v>1803646858</v>
      </c>
      <c r="Z50" s="15">
        <f t="shared" si="13"/>
        <v>39340953998</v>
      </c>
      <c r="AA50" s="15">
        <f t="shared" si="13"/>
        <v>888516263</v>
      </c>
      <c r="AB50" s="15">
        <f t="shared" si="13"/>
        <v>276079129</v>
      </c>
      <c r="AC50" s="15">
        <f t="shared" si="13"/>
        <v>672507602</v>
      </c>
      <c r="AD50" s="15">
        <f t="shared" si="13"/>
        <v>61997950</v>
      </c>
      <c r="AE50" s="15">
        <f t="shared" si="13"/>
        <v>38006433</v>
      </c>
      <c r="AF50" s="15">
        <f t="shared" si="13"/>
        <v>186402565</v>
      </c>
      <c r="AG50" s="15">
        <f t="shared" si="13"/>
        <v>93761330</v>
      </c>
      <c r="AH50" s="15">
        <f t="shared" si="13"/>
        <v>0</v>
      </c>
      <c r="AI50" s="15">
        <f t="shared" si="13"/>
        <v>0</v>
      </c>
      <c r="AJ50" s="15">
        <f t="shared" si="13"/>
        <v>166342761</v>
      </c>
      <c r="AK50" s="15">
        <f t="shared" si="13"/>
        <v>243700045</v>
      </c>
      <c r="AL50" s="15">
        <f t="shared" si="13"/>
        <v>43771914934</v>
      </c>
      <c r="AM50" s="15">
        <f t="shared" si="13"/>
        <v>846165955</v>
      </c>
    </row>
    <row r="51" spans="3:39" ht="10.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3:39" ht="10.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3:39" ht="10.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3:39" ht="10.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3:39" ht="10.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3:39" ht="10.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3:39" ht="10.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3:39" ht="10.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3:39" ht="10.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3:39" ht="10.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</sheetData>
  <mergeCells count="66">
    <mergeCell ref="C3:T3"/>
    <mergeCell ref="C4:T4"/>
    <mergeCell ref="U4:X4"/>
    <mergeCell ref="U3:AM3"/>
    <mergeCell ref="AG6:AG7"/>
    <mergeCell ref="AF5:AF7"/>
    <mergeCell ref="AM4:AM7"/>
    <mergeCell ref="AH6:AH7"/>
    <mergeCell ref="AL5:AL7"/>
    <mergeCell ref="AJ6:AJ7"/>
    <mergeCell ref="AI5:AI7"/>
    <mergeCell ref="AK6:AK7"/>
    <mergeCell ref="Y4:AL4"/>
    <mergeCell ref="AB6:AB7"/>
    <mergeCell ref="AC6:AC7"/>
    <mergeCell ref="AD6:AD7"/>
    <mergeCell ref="AE5:AE7"/>
    <mergeCell ref="Y5:Y7"/>
    <mergeCell ref="X5:X7"/>
    <mergeCell ref="Z6:Z7"/>
    <mergeCell ref="AA6:AA7"/>
    <mergeCell ref="H6:H7"/>
    <mergeCell ref="H5:J5"/>
    <mergeCell ref="N6:N7"/>
    <mergeCell ref="T5:T7"/>
    <mergeCell ref="S6:S7"/>
    <mergeCell ref="O5:O7"/>
    <mergeCell ref="P6:P7"/>
    <mergeCell ref="Q6:Q7"/>
    <mergeCell ref="R6:R7"/>
    <mergeCell ref="L5:N5"/>
    <mergeCell ref="G6:G7"/>
    <mergeCell ref="F6:F7"/>
    <mergeCell ref="E6:E7"/>
    <mergeCell ref="D6:D7"/>
    <mergeCell ref="K5:K7"/>
    <mergeCell ref="L6:L7"/>
    <mergeCell ref="M6:M7"/>
    <mergeCell ref="AJ5:AK5"/>
    <mergeCell ref="U5:V5"/>
    <mergeCell ref="Z5:AD5"/>
    <mergeCell ref="AG5:AH5"/>
    <mergeCell ref="W5:W7"/>
    <mergeCell ref="U6:U7"/>
    <mergeCell ref="V6:V7"/>
    <mergeCell ref="A12:B12"/>
    <mergeCell ref="A14:B14"/>
    <mergeCell ref="A15:B15"/>
    <mergeCell ref="P5:S5"/>
    <mergeCell ref="D5:E5"/>
    <mergeCell ref="F5:G5"/>
    <mergeCell ref="A3:B7"/>
    <mergeCell ref="C6:C7"/>
    <mergeCell ref="J6:J7"/>
    <mergeCell ref="I6:I7"/>
    <mergeCell ref="A18:B18"/>
    <mergeCell ref="A21:B21"/>
    <mergeCell ref="A22:B22"/>
    <mergeCell ref="A29:B29"/>
    <mergeCell ref="A48:B48"/>
    <mergeCell ref="A49:B49"/>
    <mergeCell ref="A50:B50"/>
    <mergeCell ref="A30:B30"/>
    <mergeCell ref="A33:B33"/>
    <mergeCell ref="A34:B34"/>
    <mergeCell ref="A42:B42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2007-03-02T01:19:17Z</cp:lastPrinted>
  <dcterms:created xsi:type="dcterms:W3CDTF">2006-12-01T08:13:38Z</dcterms:created>
  <dcterms:modified xsi:type="dcterms:W3CDTF">2007-03-02T01:19:22Z</dcterms:modified>
  <cp:category/>
  <cp:version/>
  <cp:contentType/>
  <cp:contentStatus/>
</cp:coreProperties>
</file>