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第１０表_出生順位別出生児数" localSheetId="0">'Sheet1'!$A$2:$M$49</definedName>
    <definedName name="第１０表_出生順位別出生児数">#REF!</definedName>
  </definedNames>
  <calcPr fullCalcOnLoad="1"/>
</workbook>
</file>

<file path=xl/sharedStrings.xml><?xml version="1.0" encoding="utf-8"?>
<sst xmlns="http://schemas.openxmlformats.org/spreadsheetml/2006/main" count="53" uniqueCount="53">
  <si>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</si>
  <si>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</si>
  <si>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</si>
  <si>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</si>
  <si>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</si>
  <si>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</si>
  <si>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</si>
  <si>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</si>
  <si>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</si>
  <si>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</si>
  <si>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</si>
  <si>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</si>
  <si>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</si>
  <si>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</si>
  <si>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</si>
  <si>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</si>
  <si>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</si>
  <si>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</si>
  <si>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</si>
  <si>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</si>
  <si>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</si>
  <si>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</si>
  <si>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</si>
  <si>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</si>
  <si>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</si>
  <si>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</si>
  <si>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</si>
  <si>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</si>
  <si>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</si>
  <si>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</si>
  <si>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</si>
  <si>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</si>
  <si>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</si>
  <si>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</si>
  <si>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</si>
  <si>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</si>
  <si>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</si>
  <si>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北杜市</t>
  </si>
  <si>
    <t>甲斐市</t>
  </si>
  <si>
    <t>笛吹市</t>
  </si>
  <si>
    <t>富士河口湖町</t>
  </si>
  <si>
    <t>第９表　出生数，出生順位・市町村別</t>
  </si>
  <si>
    <t>上野原市</t>
  </si>
  <si>
    <t>甲州市</t>
  </si>
  <si>
    <t>市川三郷町</t>
  </si>
  <si>
    <t>第１０児
以    上</t>
  </si>
  <si>
    <t>中央市</t>
  </si>
  <si>
    <t>中北保健所</t>
  </si>
  <si>
    <t>峡東保健所</t>
  </si>
  <si>
    <t>峡南保健所</t>
  </si>
  <si>
    <t>富士・東部保健所</t>
  </si>
  <si>
    <t>富士川町</t>
  </si>
  <si>
    <t>－市町村・保健所別－　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</si>
</sst>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1" fontId="7" fillId="0" borderId="0" xfId="49" applyFont="1" applyAlignment="1">
      <alignment vertical="center"/>
    </xf>
    <xf numFmtId="181" fontId="9" fillId="0" borderId="0" xfId="49" applyFont="1" applyAlignment="1">
      <alignment/>
    </xf>
    <xf numFmtId="181" fontId="9" fillId="0" borderId="0" xfId="49" applyFont="1" applyAlignment="1" quotePrefix="1">
      <alignment horizontal="right"/>
    </xf>
    <xf numFmtId="0" fontId="9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41" fontId="9" fillId="0" borderId="0" xfId="61" applyNumberFormat="1" applyFont="1" applyBorder="1" applyAlignment="1">
      <alignment horizontal="right" vertical="center"/>
      <protection/>
    </xf>
    <xf numFmtId="0" fontId="9" fillId="0" borderId="10" xfId="0" applyNumberFormat="1" applyFont="1" applyBorder="1" applyAlignment="1" quotePrefix="1">
      <alignment/>
    </xf>
    <xf numFmtId="41" fontId="9" fillId="0" borderId="11" xfId="61" applyNumberFormat="1" applyFont="1" applyBorder="1" applyAlignment="1">
      <alignment horizontal="right" vertical="center"/>
      <protection/>
    </xf>
    <xf numFmtId="0" fontId="9" fillId="0" borderId="12" xfId="0" applyNumberFormat="1" applyFont="1" applyBorder="1" applyAlignment="1" quotePrefix="1">
      <alignment/>
    </xf>
    <xf numFmtId="0" fontId="9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181" fontId="10" fillId="0" borderId="0" xfId="49" applyFont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14" xfId="0" applyNumberFormat="1" applyFont="1" applyBorder="1" applyAlignment="1" quotePrefix="1">
      <alignment horizontal="center" vertical="center"/>
    </xf>
    <xf numFmtId="0" fontId="10" fillId="0" borderId="1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9" sqref="I49"/>
    </sheetView>
  </sheetViews>
  <sheetFormatPr defaultColWidth="9.140625" defaultRowHeight="12"/>
  <cols>
    <col min="1" max="1" width="2.140625" style="13" customWidth="1"/>
    <col min="2" max="2" width="14.421875" style="13" customWidth="1"/>
    <col min="3" max="13" width="7.57421875" style="13" customWidth="1"/>
    <col min="14" max="16384" width="9.140625" style="13" customWidth="1"/>
  </cols>
  <sheetData>
    <row r="1" spans="1:15" s="12" customFormat="1" ht="22.5" customHeight="1" thickBot="1">
      <c r="A1" s="1" t="s">
        <v>41</v>
      </c>
      <c r="B1" s="1"/>
      <c r="C1" s="2"/>
      <c r="D1" s="2"/>
      <c r="E1" s="2"/>
      <c r="F1" s="2"/>
      <c r="G1" s="2"/>
      <c r="H1" s="2"/>
      <c r="I1" s="2"/>
      <c r="J1" s="2"/>
      <c r="K1" s="2"/>
      <c r="M1" s="3" t="s">
        <v>52</v>
      </c>
      <c r="N1" s="2"/>
      <c r="O1" s="2"/>
    </row>
    <row r="2" spans="1:13" ht="24" customHeight="1">
      <c r="A2" s="7"/>
      <c r="B2" s="7"/>
      <c r="C2" s="17" t="s">
        <v>0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8" t="s">
        <v>45</v>
      </c>
    </row>
    <row r="3" spans="1:13" ht="13.5">
      <c r="A3" s="4" t="s">
        <v>35</v>
      </c>
      <c r="B3" s="4"/>
      <c r="C3" s="8">
        <f>SUM(C5:C6)</f>
        <v>6198</v>
      </c>
      <c r="D3" s="6">
        <f>SUM(D5:D6)</f>
        <v>2865</v>
      </c>
      <c r="E3" s="6">
        <f aca="true" t="shared" si="0" ref="E3:M3">SUM(E5:E6)</f>
        <v>2293</v>
      </c>
      <c r="F3" s="6">
        <f t="shared" si="0"/>
        <v>838</v>
      </c>
      <c r="G3" s="6">
        <f t="shared" si="0"/>
        <v>149</v>
      </c>
      <c r="H3" s="6">
        <f t="shared" si="0"/>
        <v>44</v>
      </c>
      <c r="I3" s="6">
        <f t="shared" si="0"/>
        <v>6</v>
      </c>
      <c r="J3" s="6">
        <f t="shared" si="0"/>
        <v>3</v>
      </c>
      <c r="K3" s="6">
        <f t="shared" si="0"/>
        <v>0</v>
      </c>
      <c r="L3" s="6">
        <f t="shared" si="0"/>
        <v>0</v>
      </c>
      <c r="M3" s="6">
        <f t="shared" si="0"/>
        <v>0</v>
      </c>
    </row>
    <row r="4" spans="1:13" ht="13.5">
      <c r="A4" s="4"/>
      <c r="B4" s="4"/>
      <c r="C4" s="8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.5">
      <c r="A5" s="4" t="s">
        <v>10</v>
      </c>
      <c r="B5" s="4"/>
      <c r="C5" s="8">
        <f>SUM(C8:C20)</f>
        <v>5264</v>
      </c>
      <c r="D5" s="6">
        <f>SUM(D8:D20)</f>
        <v>2434</v>
      </c>
      <c r="E5" s="6">
        <f aca="true" t="shared" si="1" ref="E5:M5">SUM(E8:E20)</f>
        <v>1943</v>
      </c>
      <c r="F5" s="6">
        <f t="shared" si="1"/>
        <v>710</v>
      </c>
      <c r="G5" s="6">
        <f t="shared" si="1"/>
        <v>129</v>
      </c>
      <c r="H5" s="6">
        <f t="shared" si="1"/>
        <v>40</v>
      </c>
      <c r="I5" s="6">
        <f t="shared" si="1"/>
        <v>6</v>
      </c>
      <c r="J5" s="6">
        <f t="shared" si="1"/>
        <v>2</v>
      </c>
      <c r="K5" s="6">
        <f t="shared" si="1"/>
        <v>0</v>
      </c>
      <c r="L5" s="6">
        <f t="shared" si="1"/>
        <v>0</v>
      </c>
      <c r="M5" s="6">
        <f t="shared" si="1"/>
        <v>0</v>
      </c>
    </row>
    <row r="6" spans="1:13" ht="13.5">
      <c r="A6" s="4" t="s">
        <v>11</v>
      </c>
      <c r="B6" s="4"/>
      <c r="C6" s="8">
        <f aca="true" t="shared" si="2" ref="C6:M6">SUM(C22,C25,C31,C34,C42)</f>
        <v>934</v>
      </c>
      <c r="D6" s="6">
        <f t="shared" si="2"/>
        <v>431</v>
      </c>
      <c r="E6" s="6">
        <f t="shared" si="2"/>
        <v>350</v>
      </c>
      <c r="F6" s="6">
        <f t="shared" si="2"/>
        <v>128</v>
      </c>
      <c r="G6" s="6">
        <f t="shared" si="2"/>
        <v>20</v>
      </c>
      <c r="H6" s="6">
        <f t="shared" si="2"/>
        <v>4</v>
      </c>
      <c r="I6" s="6">
        <f t="shared" si="2"/>
        <v>0</v>
      </c>
      <c r="J6" s="6">
        <f t="shared" si="2"/>
        <v>1</v>
      </c>
      <c r="K6" s="6">
        <f t="shared" si="2"/>
        <v>0</v>
      </c>
      <c r="L6" s="6">
        <f t="shared" si="2"/>
        <v>0</v>
      </c>
      <c r="M6" s="6">
        <f t="shared" si="2"/>
        <v>0</v>
      </c>
    </row>
    <row r="7" spans="1:13" ht="13.5">
      <c r="A7" s="4"/>
      <c r="B7" s="4"/>
      <c r="C7" s="8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3.5">
      <c r="A8" s="4" t="s">
        <v>12</v>
      </c>
      <c r="B8" s="4"/>
      <c r="C8" s="8">
        <f>SUM(D8:M8)</f>
        <v>1536</v>
      </c>
      <c r="D8" s="6">
        <v>723</v>
      </c>
      <c r="E8" s="6">
        <v>572</v>
      </c>
      <c r="F8" s="6">
        <v>198</v>
      </c>
      <c r="G8" s="6">
        <v>32</v>
      </c>
      <c r="H8" s="6">
        <v>10</v>
      </c>
      <c r="I8" s="6">
        <v>1</v>
      </c>
      <c r="J8" s="6">
        <v>0</v>
      </c>
      <c r="K8" s="6">
        <v>0</v>
      </c>
      <c r="L8" s="6">
        <v>0</v>
      </c>
      <c r="M8" s="6">
        <v>0</v>
      </c>
    </row>
    <row r="9" spans="1:13" ht="13.5">
      <c r="A9" s="4" t="s">
        <v>13</v>
      </c>
      <c r="B9" s="4"/>
      <c r="C9" s="8">
        <f aca="true" t="shared" si="3" ref="C9:C20">SUM(D9:M9)</f>
        <v>382</v>
      </c>
      <c r="D9" s="6">
        <v>182</v>
      </c>
      <c r="E9" s="6">
        <v>146</v>
      </c>
      <c r="F9" s="6">
        <v>44</v>
      </c>
      <c r="G9" s="6">
        <v>5</v>
      </c>
      <c r="H9" s="6">
        <v>3</v>
      </c>
      <c r="I9" s="6">
        <v>2</v>
      </c>
      <c r="J9" s="6">
        <v>0</v>
      </c>
      <c r="K9" s="6">
        <v>0</v>
      </c>
      <c r="L9" s="6">
        <v>0</v>
      </c>
      <c r="M9" s="6">
        <v>0</v>
      </c>
    </row>
    <row r="10" spans="1:13" ht="13.5">
      <c r="A10" s="4" t="s">
        <v>14</v>
      </c>
      <c r="B10" s="4"/>
      <c r="C10" s="8">
        <f t="shared" si="3"/>
        <v>211</v>
      </c>
      <c r="D10" s="6">
        <v>90</v>
      </c>
      <c r="E10" s="6">
        <v>88</v>
      </c>
      <c r="F10" s="6">
        <v>25</v>
      </c>
      <c r="G10" s="6">
        <v>6</v>
      </c>
      <c r="H10" s="6">
        <v>1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</row>
    <row r="11" spans="1:13" ht="13.5">
      <c r="A11" s="4" t="s">
        <v>15</v>
      </c>
      <c r="B11" s="4"/>
      <c r="C11" s="8">
        <f t="shared" si="3"/>
        <v>211</v>
      </c>
      <c r="D11" s="6">
        <v>92</v>
      </c>
      <c r="E11" s="6">
        <v>79</v>
      </c>
      <c r="F11" s="6">
        <v>37</v>
      </c>
      <c r="G11" s="6">
        <v>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3.5">
      <c r="A12" s="4" t="s">
        <v>16</v>
      </c>
      <c r="B12" s="4"/>
      <c r="C12" s="8">
        <f t="shared" si="3"/>
        <v>103</v>
      </c>
      <c r="D12" s="6">
        <v>49</v>
      </c>
      <c r="E12" s="6">
        <v>43</v>
      </c>
      <c r="F12" s="6">
        <v>9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13.5">
      <c r="A13" s="4" t="s">
        <v>17</v>
      </c>
      <c r="B13" s="4"/>
      <c r="C13" s="8">
        <f t="shared" si="3"/>
        <v>203</v>
      </c>
      <c r="D13" s="6">
        <v>80</v>
      </c>
      <c r="E13" s="6">
        <v>77</v>
      </c>
      <c r="F13" s="6">
        <v>37</v>
      </c>
      <c r="G13" s="6">
        <v>5</v>
      </c>
      <c r="H13" s="6">
        <v>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13.5">
      <c r="A14" s="4" t="s">
        <v>36</v>
      </c>
      <c r="B14" s="4"/>
      <c r="C14" s="8">
        <f t="shared" si="3"/>
        <v>533</v>
      </c>
      <c r="D14" s="6">
        <v>242</v>
      </c>
      <c r="E14" s="6">
        <v>192</v>
      </c>
      <c r="F14" s="6">
        <v>73</v>
      </c>
      <c r="G14" s="6">
        <v>21</v>
      </c>
      <c r="H14" s="6">
        <v>4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</row>
    <row r="15" spans="1:13" ht="13.5">
      <c r="A15" s="10" t="s">
        <v>37</v>
      </c>
      <c r="B15" s="4"/>
      <c r="C15" s="8">
        <f t="shared" si="3"/>
        <v>222</v>
      </c>
      <c r="D15" s="6">
        <v>93</v>
      </c>
      <c r="E15" s="6">
        <v>82</v>
      </c>
      <c r="F15" s="6">
        <v>33</v>
      </c>
      <c r="G15" s="6">
        <v>12</v>
      </c>
      <c r="H15" s="6">
        <v>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ht="13.5">
      <c r="A16" s="4" t="s">
        <v>38</v>
      </c>
      <c r="B16" s="4"/>
      <c r="C16" s="8">
        <f t="shared" si="3"/>
        <v>750</v>
      </c>
      <c r="D16" s="6">
        <v>378</v>
      </c>
      <c r="E16" s="6">
        <v>265</v>
      </c>
      <c r="F16" s="6">
        <v>88</v>
      </c>
      <c r="G16" s="6">
        <v>15</v>
      </c>
      <c r="H16" s="6">
        <v>2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</row>
    <row r="17" spans="1:13" ht="13.5">
      <c r="A17" s="4" t="s">
        <v>39</v>
      </c>
      <c r="B17" s="4"/>
      <c r="C17" s="8">
        <f t="shared" si="3"/>
        <v>568</v>
      </c>
      <c r="D17" s="6">
        <v>254</v>
      </c>
      <c r="E17" s="6">
        <v>215</v>
      </c>
      <c r="F17" s="6">
        <v>80</v>
      </c>
      <c r="G17" s="6">
        <v>11</v>
      </c>
      <c r="H17" s="6">
        <v>7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</row>
    <row r="18" spans="1:13" ht="13.5">
      <c r="A18" s="5" t="s">
        <v>42</v>
      </c>
      <c r="B18" s="4"/>
      <c r="C18" s="8">
        <f t="shared" si="3"/>
        <v>118</v>
      </c>
      <c r="D18" s="6">
        <v>53</v>
      </c>
      <c r="E18" s="6">
        <v>36</v>
      </c>
      <c r="F18" s="6">
        <v>21</v>
      </c>
      <c r="G18" s="6">
        <v>4</v>
      </c>
      <c r="H18" s="6">
        <v>4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3.5">
      <c r="A19" s="5" t="s">
        <v>43</v>
      </c>
      <c r="B19" s="4"/>
      <c r="C19" s="8">
        <f t="shared" si="3"/>
        <v>190</v>
      </c>
      <c r="D19" s="6">
        <v>76</v>
      </c>
      <c r="E19" s="6">
        <v>66</v>
      </c>
      <c r="F19" s="6">
        <v>35</v>
      </c>
      <c r="G19" s="6">
        <v>11</v>
      </c>
      <c r="H19" s="6">
        <v>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13.5">
      <c r="A20" s="5" t="s">
        <v>46</v>
      </c>
      <c r="B20" s="4"/>
      <c r="C20" s="8">
        <f t="shared" si="3"/>
        <v>237</v>
      </c>
      <c r="D20" s="6">
        <v>122</v>
      </c>
      <c r="E20" s="6">
        <v>82</v>
      </c>
      <c r="F20" s="6">
        <v>30</v>
      </c>
      <c r="G20" s="6">
        <v>2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13.5">
      <c r="A21" s="5"/>
      <c r="B21" s="4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3.5">
      <c r="A22" s="5" t="s">
        <v>18</v>
      </c>
      <c r="B22" s="4"/>
      <c r="C22" s="8">
        <f>SUM(C23)</f>
        <v>71</v>
      </c>
      <c r="D22" s="6">
        <f aca="true" t="shared" si="4" ref="D22:M22">SUM(D23)</f>
        <v>26</v>
      </c>
      <c r="E22" s="6">
        <f t="shared" si="4"/>
        <v>27</v>
      </c>
      <c r="F22" s="6">
        <f t="shared" si="4"/>
        <v>16</v>
      </c>
      <c r="G22" s="6">
        <f t="shared" si="4"/>
        <v>0</v>
      </c>
      <c r="H22" s="6">
        <f t="shared" si="4"/>
        <v>2</v>
      </c>
      <c r="I22" s="6">
        <f t="shared" si="4"/>
        <v>0</v>
      </c>
      <c r="J22" s="6">
        <f t="shared" si="4"/>
        <v>0</v>
      </c>
      <c r="K22" s="6">
        <f t="shared" si="4"/>
        <v>0</v>
      </c>
      <c r="L22" s="6">
        <f t="shared" si="4"/>
        <v>0</v>
      </c>
      <c r="M22" s="6">
        <f t="shared" si="4"/>
        <v>0</v>
      </c>
    </row>
    <row r="23" spans="1:13" ht="13.5">
      <c r="A23" s="5"/>
      <c r="B23" s="4" t="s">
        <v>44</v>
      </c>
      <c r="C23" s="8">
        <f>SUM(D23:M23)</f>
        <v>71</v>
      </c>
      <c r="D23" s="6">
        <v>26</v>
      </c>
      <c r="E23" s="6">
        <v>27</v>
      </c>
      <c r="F23" s="6">
        <v>16</v>
      </c>
      <c r="G23" s="6">
        <v>0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13.5">
      <c r="A24" s="5"/>
      <c r="B24" s="4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3.5">
      <c r="A25" s="5" t="s">
        <v>19</v>
      </c>
      <c r="B25" s="4"/>
      <c r="C25" s="8">
        <f aca="true" t="shared" si="5" ref="C25:M25">SUM(C26:C29)</f>
        <v>165</v>
      </c>
      <c r="D25" s="6">
        <f t="shared" si="5"/>
        <v>78</v>
      </c>
      <c r="E25" s="6">
        <f t="shared" si="5"/>
        <v>52</v>
      </c>
      <c r="F25" s="6">
        <f t="shared" si="5"/>
        <v>25</v>
      </c>
      <c r="G25" s="6">
        <f t="shared" si="5"/>
        <v>8</v>
      </c>
      <c r="H25" s="6">
        <f t="shared" si="5"/>
        <v>1</v>
      </c>
      <c r="I25" s="6">
        <f t="shared" si="5"/>
        <v>0</v>
      </c>
      <c r="J25" s="6">
        <f t="shared" si="5"/>
        <v>1</v>
      </c>
      <c r="K25" s="6">
        <f t="shared" si="5"/>
        <v>0</v>
      </c>
      <c r="L25" s="6">
        <f t="shared" si="5"/>
        <v>0</v>
      </c>
      <c r="M25" s="6">
        <f t="shared" si="5"/>
        <v>0</v>
      </c>
    </row>
    <row r="26" spans="1:13" ht="13.5">
      <c r="A26" s="5"/>
      <c r="B26" s="4" t="s">
        <v>20</v>
      </c>
      <c r="C26" s="8">
        <f>SUM(D26:M26)</f>
        <v>4</v>
      </c>
      <c r="D26" s="6">
        <v>2</v>
      </c>
      <c r="E26" s="6">
        <v>1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ht="13.5">
      <c r="A27" s="5"/>
      <c r="B27" s="4" t="s">
        <v>21</v>
      </c>
      <c r="C27" s="8">
        <f>SUM(D27:M27)</f>
        <v>41</v>
      </c>
      <c r="D27" s="6">
        <v>19</v>
      </c>
      <c r="E27" s="6">
        <v>12</v>
      </c>
      <c r="F27" s="6">
        <v>6</v>
      </c>
      <c r="G27" s="6">
        <v>2</v>
      </c>
      <c r="H27" s="6">
        <v>1</v>
      </c>
      <c r="I27" s="6">
        <v>0</v>
      </c>
      <c r="J27" s="6">
        <v>1</v>
      </c>
      <c r="K27" s="6">
        <v>0</v>
      </c>
      <c r="L27" s="6">
        <v>0</v>
      </c>
      <c r="M27" s="6">
        <v>0</v>
      </c>
    </row>
    <row r="28" spans="1:13" ht="13.5">
      <c r="A28" s="4"/>
      <c r="B28" s="4" t="s">
        <v>22</v>
      </c>
      <c r="C28" s="8">
        <f>SUM(D28:M28)</f>
        <v>39</v>
      </c>
      <c r="D28" s="6">
        <v>23</v>
      </c>
      <c r="E28" s="6">
        <v>8</v>
      </c>
      <c r="F28" s="6">
        <v>8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13.5">
      <c r="A29" s="4"/>
      <c r="B29" s="4" t="s">
        <v>51</v>
      </c>
      <c r="C29" s="8">
        <f>SUM(D29:M29)</f>
        <v>81</v>
      </c>
      <c r="D29" s="6">
        <v>34</v>
      </c>
      <c r="E29" s="6">
        <v>31</v>
      </c>
      <c r="F29" s="6">
        <v>10</v>
      </c>
      <c r="G29" s="6">
        <v>6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ht="13.5">
      <c r="A30" s="5"/>
      <c r="B30" s="4"/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23</v>
      </c>
      <c r="B31" s="4"/>
      <c r="C31" s="8">
        <f>SUM(C32)</f>
        <v>202</v>
      </c>
      <c r="D31" s="6">
        <f aca="true" t="shared" si="6" ref="D31:M31">SUM(D32)</f>
        <v>100</v>
      </c>
      <c r="E31" s="6">
        <f t="shared" si="6"/>
        <v>76</v>
      </c>
      <c r="F31" s="6">
        <f t="shared" si="6"/>
        <v>25</v>
      </c>
      <c r="G31" s="6">
        <f t="shared" si="6"/>
        <v>1</v>
      </c>
      <c r="H31" s="6">
        <f t="shared" si="6"/>
        <v>0</v>
      </c>
      <c r="I31" s="6">
        <f t="shared" si="6"/>
        <v>0</v>
      </c>
      <c r="J31" s="6">
        <f t="shared" si="6"/>
        <v>0</v>
      </c>
      <c r="K31" s="6">
        <f t="shared" si="6"/>
        <v>0</v>
      </c>
      <c r="L31" s="6">
        <f t="shared" si="6"/>
        <v>0</v>
      </c>
      <c r="M31" s="6">
        <f t="shared" si="6"/>
        <v>0</v>
      </c>
    </row>
    <row r="32" spans="1:13" ht="13.5">
      <c r="A32" s="5"/>
      <c r="B32" s="4" t="s">
        <v>24</v>
      </c>
      <c r="C32" s="8">
        <f>SUM(D32:M32)</f>
        <v>202</v>
      </c>
      <c r="D32" s="6">
        <v>100</v>
      </c>
      <c r="E32" s="6">
        <v>76</v>
      </c>
      <c r="F32" s="6">
        <v>25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ht="13.5">
      <c r="A33" s="5"/>
      <c r="B33" s="4"/>
      <c r="C33" s="8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3.5">
      <c r="A34" s="5" t="s">
        <v>25</v>
      </c>
      <c r="B34" s="4"/>
      <c r="C34" s="8">
        <f>SUM(C35:C40)</f>
        <v>491</v>
      </c>
      <c r="D34" s="6">
        <f aca="true" t="shared" si="7" ref="D34:M34">SUM(D35:D40)</f>
        <v>225</v>
      </c>
      <c r="E34" s="6">
        <f t="shared" si="7"/>
        <v>194</v>
      </c>
      <c r="F34" s="6">
        <f t="shared" si="7"/>
        <v>60</v>
      </c>
      <c r="G34" s="6">
        <f t="shared" si="7"/>
        <v>11</v>
      </c>
      <c r="H34" s="6">
        <f t="shared" si="7"/>
        <v>1</v>
      </c>
      <c r="I34" s="6">
        <f t="shared" si="7"/>
        <v>0</v>
      </c>
      <c r="J34" s="6">
        <f t="shared" si="7"/>
        <v>0</v>
      </c>
      <c r="K34" s="6">
        <f t="shared" si="7"/>
        <v>0</v>
      </c>
      <c r="L34" s="6">
        <f t="shared" si="7"/>
        <v>0</v>
      </c>
      <c r="M34" s="6">
        <f t="shared" si="7"/>
        <v>0</v>
      </c>
    </row>
    <row r="35" spans="1:13" ht="13.5">
      <c r="A35" s="5"/>
      <c r="B35" s="4" t="s">
        <v>26</v>
      </c>
      <c r="C35" s="8">
        <f aca="true" t="shared" si="8" ref="C35:C40">SUM(D35:M35)</f>
        <v>15</v>
      </c>
      <c r="D35" s="6">
        <v>8</v>
      </c>
      <c r="E35" s="6">
        <v>4</v>
      </c>
      <c r="F35" s="6">
        <v>1</v>
      </c>
      <c r="G35" s="6">
        <v>2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ht="13.5">
      <c r="A36" s="5"/>
      <c r="B36" s="4" t="s">
        <v>27</v>
      </c>
      <c r="C36" s="8">
        <f t="shared" si="8"/>
        <v>33</v>
      </c>
      <c r="D36" s="6">
        <v>14</v>
      </c>
      <c r="E36" s="6">
        <v>13</v>
      </c>
      <c r="F36" s="6">
        <v>6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13.5">
      <c r="A37" s="4"/>
      <c r="B37" s="4" t="s">
        <v>28</v>
      </c>
      <c r="C37" s="8">
        <f t="shared" si="8"/>
        <v>130</v>
      </c>
      <c r="D37" s="6">
        <v>67</v>
      </c>
      <c r="E37" s="6">
        <v>46</v>
      </c>
      <c r="F37" s="6">
        <v>15</v>
      </c>
      <c r="G37" s="6">
        <v>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ht="13.5">
      <c r="A38" s="4"/>
      <c r="B38" s="4" t="s">
        <v>29</v>
      </c>
      <c r="C38" s="8">
        <f t="shared" si="8"/>
        <v>37</v>
      </c>
      <c r="D38" s="6">
        <v>15</v>
      </c>
      <c r="E38" s="6">
        <v>15</v>
      </c>
      <c r="F38" s="6">
        <v>6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ht="13.5">
      <c r="A39" s="5"/>
      <c r="B39" s="4" t="s">
        <v>30</v>
      </c>
      <c r="C39" s="8">
        <f t="shared" si="8"/>
        <v>19</v>
      </c>
      <c r="D39" s="6">
        <v>5</v>
      </c>
      <c r="E39" s="6">
        <v>8</v>
      </c>
      <c r="F39" s="6">
        <v>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</row>
    <row r="40" spans="1:13" ht="13.5">
      <c r="A40" s="5"/>
      <c r="B40" s="4" t="s">
        <v>40</v>
      </c>
      <c r="C40" s="8">
        <f t="shared" si="8"/>
        <v>257</v>
      </c>
      <c r="D40" s="6">
        <v>116</v>
      </c>
      <c r="E40" s="6">
        <v>108</v>
      </c>
      <c r="F40" s="6">
        <v>26</v>
      </c>
      <c r="G40" s="6">
        <v>6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 ht="13.5">
      <c r="A41" s="5"/>
      <c r="B41" s="4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3.5">
      <c r="A42" s="5" t="s">
        <v>31</v>
      </c>
      <c r="B42" s="4"/>
      <c r="C42" s="8">
        <f>SUM(C43:C44)</f>
        <v>5</v>
      </c>
      <c r="D42" s="6">
        <f aca="true" t="shared" si="9" ref="D42:M42">SUM(D43:D44)</f>
        <v>2</v>
      </c>
      <c r="E42" s="6">
        <f t="shared" si="9"/>
        <v>1</v>
      </c>
      <c r="F42" s="6">
        <f t="shared" si="9"/>
        <v>2</v>
      </c>
      <c r="G42" s="6">
        <f t="shared" si="9"/>
        <v>0</v>
      </c>
      <c r="H42" s="6">
        <f t="shared" si="9"/>
        <v>0</v>
      </c>
      <c r="I42" s="6">
        <f t="shared" si="9"/>
        <v>0</v>
      </c>
      <c r="J42" s="6">
        <f t="shared" si="9"/>
        <v>0</v>
      </c>
      <c r="K42" s="6">
        <f t="shared" si="9"/>
        <v>0</v>
      </c>
      <c r="L42" s="6">
        <f t="shared" si="9"/>
        <v>0</v>
      </c>
      <c r="M42" s="6">
        <f t="shared" si="9"/>
        <v>0</v>
      </c>
    </row>
    <row r="43" spans="1:13" ht="13.5">
      <c r="A43" s="5"/>
      <c r="B43" s="4" t="s">
        <v>32</v>
      </c>
      <c r="C43" s="8">
        <f>SUM(D43:M43)</f>
        <v>2</v>
      </c>
      <c r="D43" s="6">
        <v>0</v>
      </c>
      <c r="E43" s="6">
        <v>0</v>
      </c>
      <c r="F43" s="6">
        <v>2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</row>
    <row r="44" spans="1:13" ht="13.5">
      <c r="A44" s="4"/>
      <c r="B44" s="4" t="s">
        <v>33</v>
      </c>
      <c r="C44" s="8">
        <f>SUM(D44:M44)</f>
        <v>3</v>
      </c>
      <c r="D44" s="6">
        <v>2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 ht="13.5">
      <c r="A45" s="5"/>
      <c r="B45" s="4"/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3.5">
      <c r="A46" s="10" t="s">
        <v>47</v>
      </c>
      <c r="B46" s="4"/>
      <c r="C46" s="8">
        <f>SUM(C8,C13:C16,C20,C31)</f>
        <v>3683</v>
      </c>
      <c r="D46" s="6">
        <f>SUM(D8,D13:D16,D20,D31)</f>
        <v>1738</v>
      </c>
      <c r="E46" s="6">
        <f aca="true" t="shared" si="10" ref="E46:M46">SUM(E8,E13:E16,E20,E31)</f>
        <v>1346</v>
      </c>
      <c r="F46" s="6">
        <f t="shared" si="10"/>
        <v>484</v>
      </c>
      <c r="G46" s="6">
        <f t="shared" si="10"/>
        <v>88</v>
      </c>
      <c r="H46" s="6">
        <f t="shared" si="10"/>
        <v>23</v>
      </c>
      <c r="I46" s="6">
        <f t="shared" si="10"/>
        <v>2</v>
      </c>
      <c r="J46" s="6">
        <f t="shared" si="10"/>
        <v>2</v>
      </c>
      <c r="K46" s="6">
        <f t="shared" si="10"/>
        <v>0</v>
      </c>
      <c r="L46" s="6">
        <f t="shared" si="10"/>
        <v>0</v>
      </c>
      <c r="M46" s="6">
        <f t="shared" si="10"/>
        <v>0</v>
      </c>
    </row>
    <row r="47" spans="1:13" ht="13.5">
      <c r="A47" s="10" t="s">
        <v>48</v>
      </c>
      <c r="B47" s="4"/>
      <c r="C47" s="8">
        <f>SUM(C11,C17,C19)</f>
        <v>969</v>
      </c>
      <c r="D47" s="6">
        <f aca="true" t="shared" si="11" ref="D47:M47">SUM(D11,D17,D19)</f>
        <v>422</v>
      </c>
      <c r="E47" s="6">
        <f t="shared" si="11"/>
        <v>360</v>
      </c>
      <c r="F47" s="6">
        <f t="shared" si="11"/>
        <v>152</v>
      </c>
      <c r="G47" s="6">
        <f t="shared" si="11"/>
        <v>25</v>
      </c>
      <c r="H47" s="6">
        <f t="shared" si="11"/>
        <v>9</v>
      </c>
      <c r="I47" s="6">
        <f t="shared" si="11"/>
        <v>1</v>
      </c>
      <c r="J47" s="6">
        <f t="shared" si="11"/>
        <v>0</v>
      </c>
      <c r="K47" s="6">
        <f t="shared" si="11"/>
        <v>0</v>
      </c>
      <c r="L47" s="6">
        <f t="shared" si="11"/>
        <v>0</v>
      </c>
      <c r="M47" s="6">
        <f t="shared" si="11"/>
        <v>0</v>
      </c>
    </row>
    <row r="48" spans="1:13" ht="13.5">
      <c r="A48" s="10" t="s">
        <v>49</v>
      </c>
      <c r="B48" s="4"/>
      <c r="C48" s="8">
        <f>SUM(C22,C25)</f>
        <v>236</v>
      </c>
      <c r="D48" s="6">
        <f aca="true" t="shared" si="12" ref="D48:M48">SUM(D22,D25)</f>
        <v>104</v>
      </c>
      <c r="E48" s="6">
        <f t="shared" si="12"/>
        <v>79</v>
      </c>
      <c r="F48" s="6">
        <f t="shared" si="12"/>
        <v>41</v>
      </c>
      <c r="G48" s="6">
        <f t="shared" si="12"/>
        <v>8</v>
      </c>
      <c r="H48" s="6">
        <f t="shared" si="12"/>
        <v>3</v>
      </c>
      <c r="I48" s="6">
        <f t="shared" si="12"/>
        <v>0</v>
      </c>
      <c r="J48" s="6">
        <f t="shared" si="12"/>
        <v>1</v>
      </c>
      <c r="K48" s="6">
        <f t="shared" si="12"/>
        <v>0</v>
      </c>
      <c r="L48" s="6">
        <f t="shared" si="12"/>
        <v>0</v>
      </c>
      <c r="M48" s="6">
        <f t="shared" si="12"/>
        <v>0</v>
      </c>
    </row>
    <row r="49" spans="1:13" ht="14.25" thickBot="1">
      <c r="A49" s="16" t="s">
        <v>50</v>
      </c>
      <c r="B49" s="9"/>
      <c r="C49" s="8">
        <f aca="true" t="shared" si="13" ref="C49:M49">SUM(C9:C10,C12,C18,C34,C42)</f>
        <v>1310</v>
      </c>
      <c r="D49" s="6">
        <f t="shared" si="13"/>
        <v>601</v>
      </c>
      <c r="E49" s="6">
        <f t="shared" si="13"/>
        <v>508</v>
      </c>
      <c r="F49" s="6">
        <f t="shared" si="13"/>
        <v>161</v>
      </c>
      <c r="G49" s="6">
        <f t="shared" si="13"/>
        <v>28</v>
      </c>
      <c r="H49" s="6">
        <f t="shared" si="13"/>
        <v>9</v>
      </c>
      <c r="I49" s="6">
        <f t="shared" si="13"/>
        <v>3</v>
      </c>
      <c r="J49" s="6">
        <f t="shared" si="13"/>
        <v>0</v>
      </c>
      <c r="K49" s="6">
        <f t="shared" si="13"/>
        <v>0</v>
      </c>
      <c r="L49" s="6">
        <f t="shared" si="13"/>
        <v>0</v>
      </c>
      <c r="M49" s="6">
        <f t="shared" si="13"/>
        <v>0</v>
      </c>
    </row>
    <row r="50" spans="1:13" ht="13.5">
      <c r="A50" s="5"/>
      <c r="B50" s="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 t="s">
        <v>34</v>
      </c>
    </row>
    <row r="51" spans="3:13" ht="12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3:13" ht="12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 ht="12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ht="1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 ht="12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 ht="1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 ht="1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</sheetData>
  <sheetProtection/>
  <printOptions horizontalCentered="1"/>
  <pageMargins left="0.6692913385826772" right="0.3937007874015748" top="0.6299212598425197" bottom="0.35433070866141736" header="0.31496062992125984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2012-12-19T04:13:35Z</cp:lastPrinted>
  <dcterms:created xsi:type="dcterms:W3CDTF">2005-02-07T08:42:17Z</dcterms:created>
  <dcterms:modified xsi:type="dcterms:W3CDTF">2014-12-17T02:48:47Z</dcterms:modified>
  <cp:category/>
  <cp:version/>
  <cp:contentType/>
  <cp:contentStatus/>
</cp:coreProperties>
</file>