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490" activeTab="0"/>
  </bookViews>
  <sheets>
    <sheet name="特殊学校" sheetId="1" r:id="rId1"/>
  </sheets>
  <definedNames>
    <definedName name="_Regression_Int" localSheetId="0" hidden="1">1</definedName>
    <definedName name="_xlnm.Print_Area" localSheetId="0">'特殊学校'!$A$1:$AD$67</definedName>
    <definedName name="Print_Area_MI" localSheetId="0">'特殊学校'!$B$5:$AD$64</definedName>
    <definedName name="_xlnm.Print_Titles" localSheetId="0">'特殊学校'!$1:$4,'特殊学校'!$A:$A</definedName>
    <definedName name="Print_Titles_MI" localSheetId="0">'特殊学校'!$1:$4,'特殊学校'!$A:$A</definedName>
  </definedNames>
  <calcPr fullCalcOnLoad="1"/>
</workbook>
</file>

<file path=xl/sharedStrings.xml><?xml version="1.0" encoding="utf-8"?>
<sst xmlns="http://schemas.openxmlformats.org/spreadsheetml/2006/main" count="109" uniqueCount="50">
  <si>
    <t>　　　　　　　　学　　級　　数　　お　　よ　　び　　生　　徒　　数</t>
  </si>
  <si>
    <t xml:space="preserve">     教    員    数</t>
  </si>
  <si>
    <t xml:space="preserve">  職 員 数</t>
  </si>
  <si>
    <t>学校名</t>
  </si>
  <si>
    <t xml:space="preserve">       総        数</t>
  </si>
  <si>
    <t xml:space="preserve">    １     年</t>
  </si>
  <si>
    <t xml:space="preserve">    ２     年</t>
  </si>
  <si>
    <t xml:space="preserve">    ３     年</t>
  </si>
  <si>
    <t xml:space="preserve">    ４     年</t>
  </si>
  <si>
    <t xml:space="preserve">    ５     年</t>
  </si>
  <si>
    <t xml:space="preserve">    ６     年</t>
  </si>
  <si>
    <t xml:space="preserve">  本   務</t>
  </si>
  <si>
    <t xml:space="preserve">  兼   務</t>
  </si>
  <si>
    <t xml:space="preserve">   本  務</t>
  </si>
  <si>
    <t xml:space="preserve">  級</t>
  </si>
  <si>
    <t xml:space="preserve">  男</t>
  </si>
  <si>
    <t xml:space="preserve">  女</t>
  </si>
  <si>
    <t xml:space="preserve">  計</t>
  </si>
  <si>
    <t>　盲学校</t>
  </si>
  <si>
    <t>　　幼稚部</t>
  </si>
  <si>
    <t>　　小学部</t>
  </si>
  <si>
    <t>　　中学部</t>
  </si>
  <si>
    <t>　　高等部</t>
  </si>
  <si>
    <t>　　　普通科</t>
  </si>
  <si>
    <t>　　　保健理療科</t>
  </si>
  <si>
    <t>　　　専攻科保健理療科</t>
  </si>
  <si>
    <t>　  　専攻科理療科</t>
  </si>
  <si>
    <t>　ろう学校</t>
  </si>
  <si>
    <t>国・県立養護学校計</t>
  </si>
  <si>
    <t>県立養護学校計</t>
  </si>
  <si>
    <t>　甲府養護学校</t>
  </si>
  <si>
    <t>　あけぼの養護学校</t>
  </si>
  <si>
    <t>　わかば養護学校</t>
  </si>
  <si>
    <t>　やまびこ養護学校</t>
  </si>
  <si>
    <t>　富士見養護学校</t>
  </si>
  <si>
    <t>　富士見養護旭分校</t>
  </si>
  <si>
    <t>　ふじざくら養護学校</t>
  </si>
  <si>
    <t>（国　立）</t>
  </si>
  <si>
    <t>　梨大付属養護学校</t>
  </si>
  <si>
    <t>前年度</t>
  </si>
  <si>
    <t>児　童</t>
  </si>
  <si>
    <t>生徒数</t>
  </si>
  <si>
    <t>　　幼稚部</t>
  </si>
  <si>
    <t>　　小学部</t>
  </si>
  <si>
    <t>幼稚部の１年は３歳、２年は４歳、３年は５歳とする。</t>
  </si>
  <si>
    <t>盲学校以外の高等部は普通科のみである。</t>
  </si>
  <si>
    <t>複式学級は、その学級に所属する児童生徒のうち最低学年の者の学年に含めた。</t>
  </si>
  <si>
    <t>　かえで養護学校</t>
  </si>
  <si>
    <t>わかば養護ふじかわ分校</t>
  </si>
  <si>
    <t>国・公立　盲・ろう・養護学校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</si>
</sst>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color indexed="8"/>
      <name val="ＭＳ 明朝"/>
      <family val="1"/>
    </font>
    <font>
      <sz val="7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1" xfId="0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 applyProtection="1">
      <alignment horizontal="left"/>
      <protection/>
    </xf>
    <xf numFmtId="0" fontId="7" fillId="0" borderId="4" xfId="0" applyFont="1" applyFill="1" applyBorder="1" applyAlignment="1">
      <alignment/>
    </xf>
    <xf numFmtId="0" fontId="7" fillId="0" borderId="0" xfId="0" applyFont="1" applyFill="1" applyAlignment="1" applyProtection="1" quotePrefix="1">
      <alignment horizontal="left"/>
      <protection/>
    </xf>
    <xf numFmtId="0" fontId="7" fillId="0" borderId="2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8" fillId="0" borderId="2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7" fillId="0" borderId="0" xfId="0" applyFont="1" applyFill="1" applyAlignment="1">
      <alignment horizontal="right"/>
    </xf>
    <xf numFmtId="0" fontId="7" fillId="0" borderId="4" xfId="0" applyFont="1" applyFill="1" applyBorder="1" applyAlignment="1" applyProtection="1">
      <alignment horizontal="left"/>
      <protection/>
    </xf>
    <xf numFmtId="0" fontId="7" fillId="0" borderId="3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2" xfId="0" applyFont="1" applyFill="1" applyBorder="1" applyAlignment="1" applyProtection="1">
      <alignment horizontal="right"/>
      <protection/>
    </xf>
    <xf numFmtId="0" fontId="7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/>
      <protection/>
    </xf>
    <xf numFmtId="0" fontId="7" fillId="0" borderId="5" xfId="0" applyFont="1" applyFill="1" applyBorder="1" applyAlignment="1">
      <alignment/>
    </xf>
    <xf numFmtId="0" fontId="7" fillId="0" borderId="9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/>
      <protection locked="0"/>
    </xf>
    <xf numFmtId="0" fontId="8" fillId="0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67"/>
  <sheetViews>
    <sheetView showZeros="0" tabSelected="1" view="pageBreakPreview" zoomScale="60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22.66015625" defaultRowHeight="18"/>
  <cols>
    <col min="1" max="1" width="19.75" style="3" customWidth="1"/>
    <col min="2" max="2" width="6.75" style="3" customWidth="1"/>
    <col min="3" max="30" width="5.58203125" style="3" customWidth="1"/>
    <col min="31" max="16384" width="22.58203125" style="3" customWidth="1"/>
  </cols>
  <sheetData>
    <row r="1" spans="1:30" ht="21" customHeight="1" thickBo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>
        <v>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ht="21" customHeight="1">
      <c r="B2" s="4" t="s">
        <v>39</v>
      </c>
      <c r="C2" s="5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1</v>
      </c>
      <c r="Z2" s="6"/>
      <c r="AA2" s="6"/>
      <c r="AB2" s="6"/>
      <c r="AC2" s="5" t="s">
        <v>2</v>
      </c>
      <c r="AD2" s="6"/>
    </row>
    <row r="3" spans="1:30" ht="21" customHeight="1">
      <c r="A3" s="7" t="s">
        <v>3</v>
      </c>
      <c r="B3" s="8" t="s">
        <v>40</v>
      </c>
      <c r="C3" s="5" t="s">
        <v>4</v>
      </c>
      <c r="D3" s="6"/>
      <c r="E3" s="6"/>
      <c r="F3" s="6"/>
      <c r="G3" s="5" t="s">
        <v>5</v>
      </c>
      <c r="H3" s="6"/>
      <c r="I3" s="6"/>
      <c r="J3" s="5" t="s">
        <v>6</v>
      </c>
      <c r="K3" s="6"/>
      <c r="L3" s="6"/>
      <c r="M3" s="5" t="s">
        <v>7</v>
      </c>
      <c r="N3" s="6"/>
      <c r="O3" s="6"/>
      <c r="P3" s="5" t="s">
        <v>8</v>
      </c>
      <c r="Q3" s="6"/>
      <c r="R3" s="6"/>
      <c r="S3" s="5" t="s">
        <v>9</v>
      </c>
      <c r="T3" s="6"/>
      <c r="U3" s="6"/>
      <c r="V3" s="5" t="s">
        <v>10</v>
      </c>
      <c r="W3" s="6"/>
      <c r="X3" s="6"/>
      <c r="Y3" s="5" t="s">
        <v>11</v>
      </c>
      <c r="Z3" s="6"/>
      <c r="AA3" s="5" t="s">
        <v>12</v>
      </c>
      <c r="AB3" s="6"/>
      <c r="AC3" s="5" t="s">
        <v>13</v>
      </c>
      <c r="AD3" s="6"/>
    </row>
    <row r="4" spans="1:30" ht="21" customHeight="1">
      <c r="A4" s="6"/>
      <c r="B4" s="5" t="s">
        <v>41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14</v>
      </c>
      <c r="H4" s="5" t="s">
        <v>15</v>
      </c>
      <c r="I4" s="5" t="s">
        <v>16</v>
      </c>
      <c r="J4" s="5" t="s">
        <v>14</v>
      </c>
      <c r="K4" s="5" t="s">
        <v>15</v>
      </c>
      <c r="L4" s="5" t="s">
        <v>16</v>
      </c>
      <c r="M4" s="5" t="s">
        <v>14</v>
      </c>
      <c r="N4" s="5" t="s">
        <v>15</v>
      </c>
      <c r="O4" s="5" t="s">
        <v>16</v>
      </c>
      <c r="P4" s="5" t="s">
        <v>14</v>
      </c>
      <c r="Q4" s="5" t="s">
        <v>15</v>
      </c>
      <c r="R4" s="5" t="s">
        <v>16</v>
      </c>
      <c r="S4" s="5" t="s">
        <v>14</v>
      </c>
      <c r="T4" s="5" t="s">
        <v>15</v>
      </c>
      <c r="U4" s="5" t="s">
        <v>16</v>
      </c>
      <c r="V4" s="5" t="s">
        <v>14</v>
      </c>
      <c r="W4" s="5" t="s">
        <v>15</v>
      </c>
      <c r="X4" s="5" t="s">
        <v>16</v>
      </c>
      <c r="Y4" s="5" t="s">
        <v>15</v>
      </c>
      <c r="Z4" s="5" t="s">
        <v>16</v>
      </c>
      <c r="AA4" s="5" t="s">
        <v>15</v>
      </c>
      <c r="AB4" s="5" t="s">
        <v>16</v>
      </c>
      <c r="AC4" s="5" t="s">
        <v>15</v>
      </c>
      <c r="AD4" s="5" t="s">
        <v>16</v>
      </c>
    </row>
    <row r="5" spans="1:30" ht="21" customHeight="1">
      <c r="A5" s="9" t="s">
        <v>18</v>
      </c>
      <c r="B5" s="10">
        <v>44</v>
      </c>
      <c r="C5" s="10">
        <f aca="true" t="shared" si="0" ref="C5:E9">SUM(G5+J5+M5+P5+S5+V5)</f>
        <v>19</v>
      </c>
      <c r="D5" s="22">
        <f t="shared" si="0"/>
        <v>34</v>
      </c>
      <c r="E5" s="22">
        <f t="shared" si="0"/>
        <v>9</v>
      </c>
      <c r="F5" s="22">
        <f aca="true" t="shared" si="1" ref="F5:F13">D5+E5</f>
        <v>43</v>
      </c>
      <c r="G5" s="10">
        <f aca="true" t="shared" si="2" ref="G5:P5">SUM(G6:G9)</f>
        <v>5</v>
      </c>
      <c r="H5" s="22">
        <f t="shared" si="2"/>
        <v>11</v>
      </c>
      <c r="I5" s="22">
        <f t="shared" si="2"/>
        <v>1</v>
      </c>
      <c r="J5" s="10">
        <f t="shared" si="2"/>
        <v>7</v>
      </c>
      <c r="K5" s="22">
        <f t="shared" si="2"/>
        <v>13</v>
      </c>
      <c r="L5" s="22">
        <f t="shared" si="2"/>
        <v>3</v>
      </c>
      <c r="M5" s="10">
        <f t="shared" si="2"/>
        <v>6</v>
      </c>
      <c r="N5" s="22">
        <f t="shared" si="2"/>
        <v>10</v>
      </c>
      <c r="O5" s="22">
        <f t="shared" si="2"/>
        <v>4</v>
      </c>
      <c r="P5" s="10">
        <f t="shared" si="2"/>
        <v>0</v>
      </c>
      <c r="Q5" s="22">
        <f aca="true" t="shared" si="3" ref="Q5:X5">SUM(Q6:Q9)</f>
        <v>0</v>
      </c>
      <c r="R5" s="22">
        <f t="shared" si="3"/>
        <v>0</v>
      </c>
      <c r="S5" s="10">
        <f t="shared" si="3"/>
        <v>1</v>
      </c>
      <c r="T5" s="22">
        <f t="shared" si="3"/>
        <v>0</v>
      </c>
      <c r="U5" s="22">
        <f t="shared" si="3"/>
        <v>1</v>
      </c>
      <c r="V5" s="10">
        <f t="shared" si="3"/>
        <v>0</v>
      </c>
      <c r="W5" s="22">
        <f t="shared" si="3"/>
        <v>0</v>
      </c>
      <c r="X5" s="22">
        <f t="shared" si="3"/>
        <v>0</v>
      </c>
      <c r="Y5" s="35">
        <v>22</v>
      </c>
      <c r="Z5" s="36">
        <v>24</v>
      </c>
      <c r="AA5" s="35">
        <v>3</v>
      </c>
      <c r="AB5" s="36">
        <v>0</v>
      </c>
      <c r="AC5" s="35">
        <v>6</v>
      </c>
      <c r="AD5" s="36">
        <v>13</v>
      </c>
    </row>
    <row r="6" spans="1:30" ht="21" customHeight="1">
      <c r="A6" s="9" t="s">
        <v>42</v>
      </c>
      <c r="B6" s="37">
        <v>3</v>
      </c>
      <c r="C6" s="11">
        <f t="shared" si="0"/>
        <v>2</v>
      </c>
      <c r="D6" s="23">
        <f t="shared" si="0"/>
        <v>4</v>
      </c>
      <c r="E6" s="23">
        <f t="shared" si="0"/>
        <v>0</v>
      </c>
      <c r="F6" s="23">
        <f>D6+E6</f>
        <v>4</v>
      </c>
      <c r="G6" s="38"/>
      <c r="H6" s="39"/>
      <c r="I6" s="39"/>
      <c r="J6" s="38">
        <v>1</v>
      </c>
      <c r="K6" s="39">
        <v>2</v>
      </c>
      <c r="L6" s="39">
        <v>0</v>
      </c>
      <c r="M6" s="38">
        <v>1</v>
      </c>
      <c r="N6" s="39">
        <v>2</v>
      </c>
      <c r="O6" s="39"/>
      <c r="P6" s="38"/>
      <c r="Q6" s="39"/>
      <c r="R6" s="39"/>
      <c r="S6" s="38"/>
      <c r="T6" s="39"/>
      <c r="U6" s="39"/>
      <c r="V6" s="38"/>
      <c r="W6" s="39"/>
      <c r="X6" s="39"/>
      <c r="Y6" s="38"/>
      <c r="Z6" s="39"/>
      <c r="AA6" s="38"/>
      <c r="AB6" s="39"/>
      <c r="AC6" s="38"/>
      <c r="AD6" s="39"/>
    </row>
    <row r="7" spans="1:30" ht="21" customHeight="1">
      <c r="A7" s="9" t="s">
        <v>20</v>
      </c>
      <c r="B7" s="38">
        <v>2</v>
      </c>
      <c r="C7" s="11">
        <f t="shared" si="0"/>
        <v>3</v>
      </c>
      <c r="D7" s="23">
        <f t="shared" si="0"/>
        <v>2</v>
      </c>
      <c r="E7" s="23">
        <f t="shared" si="0"/>
        <v>1</v>
      </c>
      <c r="F7" s="23">
        <f t="shared" si="1"/>
        <v>3</v>
      </c>
      <c r="G7" s="38">
        <v>1</v>
      </c>
      <c r="H7" s="39">
        <v>1</v>
      </c>
      <c r="I7" s="39"/>
      <c r="J7" s="38"/>
      <c r="K7" s="39"/>
      <c r="L7" s="39"/>
      <c r="M7" s="38">
        <v>1</v>
      </c>
      <c r="N7" s="39">
        <v>1</v>
      </c>
      <c r="O7" s="39"/>
      <c r="P7" s="38"/>
      <c r="Q7" s="39"/>
      <c r="R7" s="39"/>
      <c r="S7" s="38">
        <v>1</v>
      </c>
      <c r="T7" s="39"/>
      <c r="U7" s="39">
        <v>1</v>
      </c>
      <c r="V7" s="38"/>
      <c r="W7" s="39"/>
      <c r="X7" s="39"/>
      <c r="Y7" s="38"/>
      <c r="Z7" s="39"/>
      <c r="AA7" s="38"/>
      <c r="AB7" s="39"/>
      <c r="AC7" s="38"/>
      <c r="AD7" s="39"/>
    </row>
    <row r="8" spans="1:30" ht="21" customHeight="1">
      <c r="A8" s="9" t="s">
        <v>21</v>
      </c>
      <c r="B8" s="38">
        <v>5</v>
      </c>
      <c r="C8" s="11">
        <f t="shared" si="0"/>
        <v>2</v>
      </c>
      <c r="D8" s="23">
        <f t="shared" si="0"/>
        <v>0</v>
      </c>
      <c r="E8" s="23">
        <f t="shared" si="0"/>
        <v>3</v>
      </c>
      <c r="F8" s="23">
        <f t="shared" si="1"/>
        <v>3</v>
      </c>
      <c r="G8" s="38"/>
      <c r="H8" s="39"/>
      <c r="I8" s="39"/>
      <c r="J8" s="38">
        <v>2</v>
      </c>
      <c r="K8" s="39"/>
      <c r="L8" s="39">
        <v>2</v>
      </c>
      <c r="M8" s="38"/>
      <c r="N8" s="39"/>
      <c r="O8" s="39">
        <v>1</v>
      </c>
      <c r="P8" s="38"/>
      <c r="Q8" s="39"/>
      <c r="R8" s="39"/>
      <c r="S8" s="38"/>
      <c r="T8" s="39"/>
      <c r="U8" s="39"/>
      <c r="V8" s="38"/>
      <c r="W8" s="39"/>
      <c r="X8" s="39"/>
      <c r="Y8" s="38"/>
      <c r="Z8" s="39"/>
      <c r="AA8" s="38"/>
      <c r="AB8" s="39"/>
      <c r="AC8" s="38"/>
      <c r="AD8" s="39"/>
    </row>
    <row r="9" spans="1:30" ht="21" customHeight="1">
      <c r="A9" s="9" t="s">
        <v>22</v>
      </c>
      <c r="B9" s="11">
        <v>34</v>
      </c>
      <c r="C9" s="11">
        <f t="shared" si="0"/>
        <v>12</v>
      </c>
      <c r="D9" s="23">
        <f t="shared" si="0"/>
        <v>28</v>
      </c>
      <c r="E9" s="23">
        <f t="shared" si="0"/>
        <v>5</v>
      </c>
      <c r="F9" s="24">
        <f t="shared" si="1"/>
        <v>33</v>
      </c>
      <c r="G9" s="25">
        <f>SUM(G10:G13)</f>
        <v>4</v>
      </c>
      <c r="H9" s="25">
        <f aca="true" t="shared" si="4" ref="H9:X9">SUM(H10:H13)</f>
        <v>10</v>
      </c>
      <c r="I9" s="24">
        <f t="shared" si="4"/>
        <v>1</v>
      </c>
      <c r="J9" s="25">
        <f t="shared" si="4"/>
        <v>4</v>
      </c>
      <c r="K9" s="25">
        <f t="shared" si="4"/>
        <v>11</v>
      </c>
      <c r="L9" s="24">
        <f t="shared" si="4"/>
        <v>1</v>
      </c>
      <c r="M9" s="25">
        <f t="shared" si="4"/>
        <v>4</v>
      </c>
      <c r="N9" s="25">
        <f t="shared" si="4"/>
        <v>7</v>
      </c>
      <c r="O9" s="24">
        <f t="shared" si="4"/>
        <v>3</v>
      </c>
      <c r="P9" s="25">
        <f t="shared" si="4"/>
        <v>0</v>
      </c>
      <c r="Q9" s="25">
        <f t="shared" si="4"/>
        <v>0</v>
      </c>
      <c r="R9" s="24">
        <f t="shared" si="4"/>
        <v>0</v>
      </c>
      <c r="S9" s="25">
        <f t="shared" si="4"/>
        <v>0</v>
      </c>
      <c r="T9" s="25">
        <f t="shared" si="4"/>
        <v>0</v>
      </c>
      <c r="U9" s="24">
        <f t="shared" si="4"/>
        <v>0</v>
      </c>
      <c r="V9" s="25">
        <f t="shared" si="4"/>
        <v>0</v>
      </c>
      <c r="W9" s="25">
        <f t="shared" si="4"/>
        <v>0</v>
      </c>
      <c r="X9" s="24">
        <f t="shared" si="4"/>
        <v>0</v>
      </c>
      <c r="Y9" s="40"/>
      <c r="Z9" s="39"/>
      <c r="AA9" s="38"/>
      <c r="AB9" s="39"/>
      <c r="AC9" s="38"/>
      <c r="AD9" s="39"/>
    </row>
    <row r="10" spans="1:30" ht="21" customHeight="1">
      <c r="A10" s="9" t="s">
        <v>23</v>
      </c>
      <c r="B10" s="38">
        <v>4</v>
      </c>
      <c r="C10" s="11">
        <f aca="true" t="shared" si="5" ref="C10:D12">SUM(G10+J10+M10+P10+S10+V10)</f>
        <v>3</v>
      </c>
      <c r="D10" s="23">
        <f t="shared" si="5"/>
        <v>6</v>
      </c>
      <c r="E10" s="23">
        <f>I10+L10+O10</f>
        <v>0</v>
      </c>
      <c r="F10" s="23">
        <f t="shared" si="1"/>
        <v>6</v>
      </c>
      <c r="G10" s="38">
        <v>1</v>
      </c>
      <c r="H10" s="39">
        <v>2</v>
      </c>
      <c r="I10" s="39"/>
      <c r="J10" s="38">
        <v>1</v>
      </c>
      <c r="K10" s="39">
        <v>2</v>
      </c>
      <c r="L10" s="39"/>
      <c r="M10" s="38">
        <v>1</v>
      </c>
      <c r="N10" s="39">
        <v>2</v>
      </c>
      <c r="O10" s="39"/>
      <c r="P10" s="38"/>
      <c r="Q10" s="39"/>
      <c r="R10" s="39"/>
      <c r="S10" s="38"/>
      <c r="T10" s="39"/>
      <c r="U10" s="39"/>
      <c r="V10" s="38"/>
      <c r="W10" s="39"/>
      <c r="X10" s="39"/>
      <c r="Y10" s="38"/>
      <c r="Z10" s="39"/>
      <c r="AA10" s="38"/>
      <c r="AB10" s="39"/>
      <c r="AC10" s="38"/>
      <c r="AD10" s="39"/>
    </row>
    <row r="11" spans="1:30" ht="21" customHeight="1">
      <c r="A11" s="9" t="s">
        <v>24</v>
      </c>
      <c r="B11" s="38">
        <v>5</v>
      </c>
      <c r="C11" s="11">
        <f t="shared" si="5"/>
        <v>3</v>
      </c>
      <c r="D11" s="23">
        <f t="shared" si="5"/>
        <v>3</v>
      </c>
      <c r="E11" s="23">
        <f>SUM(I11+L11+O11+R11+U11+X11)</f>
        <v>1</v>
      </c>
      <c r="F11" s="23">
        <f t="shared" si="1"/>
        <v>4</v>
      </c>
      <c r="G11" s="38">
        <v>1</v>
      </c>
      <c r="H11" s="39">
        <v>1</v>
      </c>
      <c r="I11" s="39"/>
      <c r="J11" s="38">
        <v>1</v>
      </c>
      <c r="K11" s="39">
        <v>1</v>
      </c>
      <c r="L11" s="39"/>
      <c r="M11" s="38">
        <v>1</v>
      </c>
      <c r="N11" s="39">
        <v>1</v>
      </c>
      <c r="O11" s="39">
        <v>1</v>
      </c>
      <c r="P11" s="38"/>
      <c r="Q11" s="39"/>
      <c r="R11" s="39"/>
      <c r="S11" s="38"/>
      <c r="T11" s="39"/>
      <c r="U11" s="39"/>
      <c r="V11" s="38"/>
      <c r="W11" s="39"/>
      <c r="X11" s="39"/>
      <c r="Y11" s="38"/>
      <c r="Z11" s="39"/>
      <c r="AA11" s="38"/>
      <c r="AB11" s="39"/>
      <c r="AC11" s="38"/>
      <c r="AD11" s="39"/>
    </row>
    <row r="12" spans="1:37" ht="21" customHeight="1">
      <c r="A12" s="9" t="s">
        <v>25</v>
      </c>
      <c r="B12" s="38">
        <v>7</v>
      </c>
      <c r="C12" s="11">
        <f t="shared" si="5"/>
        <v>3</v>
      </c>
      <c r="D12" s="23">
        <f t="shared" si="5"/>
        <v>5</v>
      </c>
      <c r="E12" s="23">
        <f>SUM(I12+L12+O12+R12+U12+X12)</f>
        <v>1</v>
      </c>
      <c r="F12" s="23">
        <f t="shared" si="1"/>
        <v>6</v>
      </c>
      <c r="G12" s="38">
        <v>1</v>
      </c>
      <c r="H12" s="39">
        <v>2</v>
      </c>
      <c r="I12" s="39"/>
      <c r="J12" s="37">
        <v>1</v>
      </c>
      <c r="K12" s="41">
        <v>1</v>
      </c>
      <c r="L12" s="41"/>
      <c r="M12" s="37">
        <v>1</v>
      </c>
      <c r="N12" s="41">
        <v>2</v>
      </c>
      <c r="O12" s="41">
        <v>1</v>
      </c>
      <c r="P12" s="37"/>
      <c r="Q12" s="41"/>
      <c r="R12" s="41"/>
      <c r="S12" s="37"/>
      <c r="T12" s="41"/>
      <c r="U12" s="41"/>
      <c r="V12" s="37"/>
      <c r="W12" s="41"/>
      <c r="X12" s="41"/>
      <c r="Y12" s="37"/>
      <c r="Z12" s="41"/>
      <c r="AA12" s="37"/>
      <c r="AB12" s="41"/>
      <c r="AC12" s="37"/>
      <c r="AD12" s="41"/>
      <c r="AE12" s="12"/>
      <c r="AF12" s="12"/>
      <c r="AG12" s="12"/>
      <c r="AH12" s="12"/>
      <c r="AI12" s="12"/>
      <c r="AJ12" s="12"/>
      <c r="AK12" s="12"/>
    </row>
    <row r="13" spans="1:30" ht="21" customHeight="1">
      <c r="A13" s="13" t="s">
        <v>26</v>
      </c>
      <c r="B13" s="42">
        <v>18</v>
      </c>
      <c r="C13" s="14">
        <f aca="true" t="shared" si="6" ref="C13:C18">SUM(G13+J13+M13+P13+S13+V13)</f>
        <v>3</v>
      </c>
      <c r="D13" s="26">
        <f>H13+K13+N13+Q13+T13+W13</f>
        <v>14</v>
      </c>
      <c r="E13" s="26">
        <f>I13+L13+O13+R13+U13+X13</f>
        <v>3</v>
      </c>
      <c r="F13" s="26">
        <f t="shared" si="1"/>
        <v>17</v>
      </c>
      <c r="G13" s="42">
        <v>1</v>
      </c>
      <c r="H13" s="43">
        <v>5</v>
      </c>
      <c r="I13" s="43">
        <v>1</v>
      </c>
      <c r="J13" s="42">
        <v>1</v>
      </c>
      <c r="K13" s="43">
        <v>7</v>
      </c>
      <c r="L13" s="43">
        <v>1</v>
      </c>
      <c r="M13" s="42">
        <v>1</v>
      </c>
      <c r="N13" s="43">
        <v>2</v>
      </c>
      <c r="O13" s="43">
        <v>1</v>
      </c>
      <c r="P13" s="42"/>
      <c r="Q13" s="43"/>
      <c r="R13" s="43"/>
      <c r="S13" s="42"/>
      <c r="T13" s="43"/>
      <c r="U13" s="43"/>
      <c r="V13" s="42"/>
      <c r="W13" s="43"/>
      <c r="X13" s="43"/>
      <c r="Y13" s="42"/>
      <c r="Z13" s="43"/>
      <c r="AA13" s="42"/>
      <c r="AB13" s="43"/>
      <c r="AC13" s="42"/>
      <c r="AD13" s="43"/>
    </row>
    <row r="14" spans="1:30" ht="21" customHeight="1">
      <c r="A14" s="9" t="s">
        <v>27</v>
      </c>
      <c r="B14" s="10">
        <v>44</v>
      </c>
      <c r="C14" s="10">
        <f t="shared" si="6"/>
        <v>19</v>
      </c>
      <c r="D14" s="22">
        <f aca="true" t="shared" si="7" ref="D14:E18">SUM(H14+K14+N14+Q14+T14+W14)</f>
        <v>28</v>
      </c>
      <c r="E14" s="22">
        <f t="shared" si="7"/>
        <v>23</v>
      </c>
      <c r="F14" s="22">
        <f>SUM(D14+E14)</f>
        <v>51</v>
      </c>
      <c r="G14" s="10">
        <f aca="true" t="shared" si="8" ref="G14:P14">SUM(G15:G18)</f>
        <v>6</v>
      </c>
      <c r="H14" s="22">
        <f t="shared" si="8"/>
        <v>8</v>
      </c>
      <c r="I14" s="22">
        <f t="shared" si="8"/>
        <v>6</v>
      </c>
      <c r="J14" s="10">
        <f t="shared" si="8"/>
        <v>7</v>
      </c>
      <c r="K14" s="22">
        <f t="shared" si="8"/>
        <v>11</v>
      </c>
      <c r="L14" s="22">
        <f t="shared" si="8"/>
        <v>9</v>
      </c>
      <c r="M14" s="10">
        <f t="shared" si="8"/>
        <v>4</v>
      </c>
      <c r="N14" s="22">
        <f t="shared" si="8"/>
        <v>9</v>
      </c>
      <c r="O14" s="22">
        <f t="shared" si="8"/>
        <v>5</v>
      </c>
      <c r="P14" s="10">
        <f t="shared" si="8"/>
        <v>0</v>
      </c>
      <c r="Q14" s="22">
        <f aca="true" t="shared" si="9" ref="Q14:X14">SUM(Q15:Q18)</f>
        <v>0</v>
      </c>
      <c r="R14" s="22">
        <f t="shared" si="9"/>
        <v>0</v>
      </c>
      <c r="S14" s="10">
        <f t="shared" si="9"/>
        <v>1</v>
      </c>
      <c r="T14" s="22">
        <f t="shared" si="9"/>
        <v>0</v>
      </c>
      <c r="U14" s="22">
        <f t="shared" si="9"/>
        <v>2</v>
      </c>
      <c r="V14" s="10">
        <f t="shared" si="9"/>
        <v>1</v>
      </c>
      <c r="W14" s="22">
        <f t="shared" si="9"/>
        <v>0</v>
      </c>
      <c r="X14" s="22">
        <f t="shared" si="9"/>
        <v>1</v>
      </c>
      <c r="Y14" s="35">
        <v>18</v>
      </c>
      <c r="Z14" s="36">
        <v>28</v>
      </c>
      <c r="AA14" s="35">
        <v>2</v>
      </c>
      <c r="AB14" s="36">
        <v>0</v>
      </c>
      <c r="AC14" s="35">
        <v>6</v>
      </c>
      <c r="AD14" s="36">
        <v>12</v>
      </c>
    </row>
    <row r="15" spans="1:30" ht="21" customHeight="1">
      <c r="A15" s="9" t="s">
        <v>19</v>
      </c>
      <c r="B15" s="11">
        <v>10</v>
      </c>
      <c r="C15" s="11">
        <f t="shared" si="6"/>
        <v>4</v>
      </c>
      <c r="D15" s="23">
        <f t="shared" si="7"/>
        <v>9</v>
      </c>
      <c r="E15" s="23">
        <f t="shared" si="7"/>
        <v>4</v>
      </c>
      <c r="F15" s="23">
        <f>SUM(D15+E15)</f>
        <v>13</v>
      </c>
      <c r="G15" s="38">
        <v>2</v>
      </c>
      <c r="H15" s="39">
        <v>4</v>
      </c>
      <c r="I15" s="39">
        <v>0</v>
      </c>
      <c r="J15" s="38">
        <v>1</v>
      </c>
      <c r="K15" s="39">
        <v>3</v>
      </c>
      <c r="L15" s="39">
        <v>3</v>
      </c>
      <c r="M15" s="38">
        <v>1</v>
      </c>
      <c r="N15" s="39">
        <v>2</v>
      </c>
      <c r="O15" s="39">
        <v>1</v>
      </c>
      <c r="P15" s="38"/>
      <c r="Q15" s="39"/>
      <c r="R15" s="39"/>
      <c r="S15" s="38"/>
      <c r="T15" s="39"/>
      <c r="U15" s="39"/>
      <c r="V15" s="38"/>
      <c r="W15" s="39"/>
      <c r="X15" s="39"/>
      <c r="Y15" s="38"/>
      <c r="Z15" s="39"/>
      <c r="AA15" s="38"/>
      <c r="AB15" s="39"/>
      <c r="AC15" s="38"/>
      <c r="AD15" s="39"/>
    </row>
    <row r="16" spans="1:30" ht="21" customHeight="1">
      <c r="A16" s="9" t="s">
        <v>20</v>
      </c>
      <c r="B16" s="11">
        <v>9</v>
      </c>
      <c r="C16" s="11">
        <f t="shared" si="6"/>
        <v>6</v>
      </c>
      <c r="D16" s="23">
        <f t="shared" si="7"/>
        <v>6</v>
      </c>
      <c r="E16" s="23">
        <f t="shared" si="7"/>
        <v>4</v>
      </c>
      <c r="F16" s="23">
        <f>SUM(D16+E16)</f>
        <v>10</v>
      </c>
      <c r="G16" s="38">
        <v>2</v>
      </c>
      <c r="H16" s="39">
        <v>3</v>
      </c>
      <c r="I16" s="39">
        <v>0</v>
      </c>
      <c r="J16" s="38">
        <v>1</v>
      </c>
      <c r="K16" s="39">
        <v>1</v>
      </c>
      <c r="L16" s="39">
        <v>1</v>
      </c>
      <c r="M16" s="38">
        <v>1</v>
      </c>
      <c r="N16" s="39">
        <v>2</v>
      </c>
      <c r="O16" s="39">
        <v>0</v>
      </c>
      <c r="P16" s="38"/>
      <c r="Q16" s="39"/>
      <c r="R16" s="39"/>
      <c r="S16" s="38">
        <v>1</v>
      </c>
      <c r="T16" s="39">
        <v>0</v>
      </c>
      <c r="U16" s="39">
        <v>2</v>
      </c>
      <c r="V16" s="38">
        <v>1</v>
      </c>
      <c r="W16" s="39">
        <v>0</v>
      </c>
      <c r="X16" s="39">
        <v>1</v>
      </c>
      <c r="Y16" s="38"/>
      <c r="Z16" s="39"/>
      <c r="AA16" s="38"/>
      <c r="AB16" s="39"/>
      <c r="AC16" s="38"/>
      <c r="AD16" s="39"/>
    </row>
    <row r="17" spans="1:30" ht="21" customHeight="1">
      <c r="A17" s="9" t="s">
        <v>21</v>
      </c>
      <c r="B17" s="11">
        <v>15</v>
      </c>
      <c r="C17" s="11">
        <f t="shared" si="6"/>
        <v>5</v>
      </c>
      <c r="D17" s="23">
        <f t="shared" si="7"/>
        <v>7</v>
      </c>
      <c r="E17" s="23">
        <f t="shared" si="7"/>
        <v>10</v>
      </c>
      <c r="F17" s="23">
        <f>SUM(D17+E17)</f>
        <v>17</v>
      </c>
      <c r="G17" s="38">
        <v>1</v>
      </c>
      <c r="H17" s="39">
        <v>0</v>
      </c>
      <c r="I17" s="39">
        <v>3</v>
      </c>
      <c r="J17" s="38">
        <v>3</v>
      </c>
      <c r="K17" s="39">
        <v>6</v>
      </c>
      <c r="L17" s="39">
        <v>3</v>
      </c>
      <c r="M17" s="38">
        <v>1</v>
      </c>
      <c r="N17" s="39">
        <v>1</v>
      </c>
      <c r="O17" s="39">
        <v>4</v>
      </c>
      <c r="P17" s="38"/>
      <c r="Q17" s="39"/>
      <c r="R17" s="39"/>
      <c r="S17" s="38"/>
      <c r="T17" s="39"/>
      <c r="U17" s="39"/>
      <c r="V17" s="38"/>
      <c r="W17" s="39"/>
      <c r="X17" s="39"/>
      <c r="Y17" s="38"/>
      <c r="Z17" s="39"/>
      <c r="AA17" s="38"/>
      <c r="AB17" s="39"/>
      <c r="AC17" s="38"/>
      <c r="AD17" s="39"/>
    </row>
    <row r="18" spans="1:30" ht="21" customHeight="1">
      <c r="A18" s="13" t="s">
        <v>22</v>
      </c>
      <c r="B18" s="14">
        <v>10</v>
      </c>
      <c r="C18" s="14">
        <f t="shared" si="6"/>
        <v>4</v>
      </c>
      <c r="D18" s="26">
        <f t="shared" si="7"/>
        <v>6</v>
      </c>
      <c r="E18" s="26">
        <f t="shared" si="7"/>
        <v>5</v>
      </c>
      <c r="F18" s="26">
        <f>SUM(D18+E18)</f>
        <v>11</v>
      </c>
      <c r="G18" s="42">
        <v>1</v>
      </c>
      <c r="H18" s="43">
        <v>1</v>
      </c>
      <c r="I18" s="43">
        <v>3</v>
      </c>
      <c r="J18" s="42">
        <v>2</v>
      </c>
      <c r="K18" s="43">
        <v>1</v>
      </c>
      <c r="L18" s="43">
        <v>2</v>
      </c>
      <c r="M18" s="42">
        <v>1</v>
      </c>
      <c r="N18" s="43">
        <v>4</v>
      </c>
      <c r="O18" s="43">
        <v>0</v>
      </c>
      <c r="P18" s="42"/>
      <c r="Q18" s="43"/>
      <c r="R18" s="43"/>
      <c r="S18" s="42"/>
      <c r="T18" s="43"/>
      <c r="U18" s="43"/>
      <c r="V18" s="42"/>
      <c r="W18" s="43"/>
      <c r="X18" s="43"/>
      <c r="Y18" s="42"/>
      <c r="Z18" s="43"/>
      <c r="AA18" s="42"/>
      <c r="AB18" s="43"/>
      <c r="AC18" s="42"/>
      <c r="AD18" s="43"/>
    </row>
    <row r="19" spans="1:30" ht="21" customHeight="1">
      <c r="A19" s="15" t="s">
        <v>28</v>
      </c>
      <c r="B19" s="10">
        <v>702</v>
      </c>
      <c r="C19" s="10">
        <f>SUM(C20:C22)</f>
        <v>204</v>
      </c>
      <c r="D19" s="27">
        <f>SUM(D20:D22)</f>
        <v>460</v>
      </c>
      <c r="E19" s="28">
        <f>SUM(E20:E22)</f>
        <v>264</v>
      </c>
      <c r="F19" s="27">
        <f>SUM(F20:F22)</f>
        <v>724</v>
      </c>
      <c r="G19" s="29">
        <f aca="true" t="shared" si="10" ref="G19:P19">SUM(G20:G22)</f>
        <v>60</v>
      </c>
      <c r="H19" s="27">
        <f t="shared" si="10"/>
        <v>134</v>
      </c>
      <c r="I19" s="30">
        <f t="shared" si="10"/>
        <v>61</v>
      </c>
      <c r="J19" s="28">
        <f t="shared" si="10"/>
        <v>59</v>
      </c>
      <c r="K19" s="22">
        <f t="shared" si="10"/>
        <v>141</v>
      </c>
      <c r="L19" s="22">
        <f t="shared" si="10"/>
        <v>80</v>
      </c>
      <c r="M19" s="10">
        <f t="shared" si="10"/>
        <v>44</v>
      </c>
      <c r="N19" s="22">
        <f t="shared" si="10"/>
        <v>103</v>
      </c>
      <c r="O19" s="22">
        <f t="shared" si="10"/>
        <v>84</v>
      </c>
      <c r="P19" s="10">
        <f t="shared" si="10"/>
        <v>16</v>
      </c>
      <c r="Q19" s="22">
        <f aca="true" t="shared" si="11" ref="Q19:X19">SUM(Q20:Q22)</f>
        <v>30</v>
      </c>
      <c r="R19" s="22">
        <f t="shared" si="11"/>
        <v>12</v>
      </c>
      <c r="S19" s="10">
        <f t="shared" si="11"/>
        <v>15</v>
      </c>
      <c r="T19" s="22">
        <f t="shared" si="11"/>
        <v>28</v>
      </c>
      <c r="U19" s="22">
        <f t="shared" si="11"/>
        <v>14</v>
      </c>
      <c r="V19" s="10">
        <f>SUM(V20:V22)</f>
        <v>10</v>
      </c>
      <c r="W19" s="22">
        <f t="shared" si="11"/>
        <v>24</v>
      </c>
      <c r="X19" s="22">
        <f t="shared" si="11"/>
        <v>13</v>
      </c>
      <c r="Y19" s="10">
        <f aca="true" t="shared" si="12" ref="Y19:AD19">SUM(Y23+Y60)</f>
        <v>158</v>
      </c>
      <c r="Z19" s="28">
        <f t="shared" si="12"/>
        <v>349</v>
      </c>
      <c r="AA19" s="10">
        <f t="shared" si="12"/>
        <v>7</v>
      </c>
      <c r="AB19" s="28">
        <f t="shared" si="12"/>
        <v>22</v>
      </c>
      <c r="AC19" s="10">
        <f t="shared" si="12"/>
        <v>26</v>
      </c>
      <c r="AD19" s="28">
        <f t="shared" si="12"/>
        <v>63</v>
      </c>
    </row>
    <row r="20" spans="1:30" ht="21" customHeight="1">
      <c r="A20" s="9" t="s">
        <v>20</v>
      </c>
      <c r="B20" s="11">
        <v>213</v>
      </c>
      <c r="C20" s="11">
        <f aca="true" t="shared" si="13" ref="C20:AD20">C24+C62</f>
        <v>79</v>
      </c>
      <c r="D20" s="25">
        <f t="shared" si="13"/>
        <v>150</v>
      </c>
      <c r="E20" s="25">
        <f t="shared" si="13"/>
        <v>66</v>
      </c>
      <c r="F20" s="25">
        <f t="shared" si="13"/>
        <v>216</v>
      </c>
      <c r="G20" s="11">
        <f t="shared" si="13"/>
        <v>14</v>
      </c>
      <c r="H20" s="25">
        <f t="shared" si="13"/>
        <v>23</v>
      </c>
      <c r="I20" s="24">
        <f t="shared" si="13"/>
        <v>7</v>
      </c>
      <c r="J20" s="25">
        <f t="shared" si="13"/>
        <v>14</v>
      </c>
      <c r="K20" s="25">
        <f t="shared" si="13"/>
        <v>28</v>
      </c>
      <c r="L20" s="25">
        <f t="shared" si="13"/>
        <v>9</v>
      </c>
      <c r="M20" s="11">
        <f t="shared" si="13"/>
        <v>10</v>
      </c>
      <c r="N20" s="25">
        <f t="shared" si="13"/>
        <v>17</v>
      </c>
      <c r="O20" s="25">
        <f t="shared" si="13"/>
        <v>11</v>
      </c>
      <c r="P20" s="11">
        <f t="shared" si="13"/>
        <v>16</v>
      </c>
      <c r="Q20" s="25">
        <f t="shared" si="13"/>
        <v>30</v>
      </c>
      <c r="R20" s="25">
        <f t="shared" si="13"/>
        <v>12</v>
      </c>
      <c r="S20" s="11">
        <f t="shared" si="13"/>
        <v>15</v>
      </c>
      <c r="T20" s="25">
        <f t="shared" si="13"/>
        <v>28</v>
      </c>
      <c r="U20" s="25">
        <f t="shared" si="13"/>
        <v>14</v>
      </c>
      <c r="V20" s="11">
        <f>V24+V62</f>
        <v>10</v>
      </c>
      <c r="W20" s="25">
        <f t="shared" si="13"/>
        <v>24</v>
      </c>
      <c r="X20" s="25">
        <f t="shared" si="13"/>
        <v>13</v>
      </c>
      <c r="Y20" s="11">
        <f t="shared" si="13"/>
        <v>0</v>
      </c>
      <c r="Z20" s="25">
        <f t="shared" si="13"/>
        <v>0</v>
      </c>
      <c r="AA20" s="11">
        <f t="shared" si="13"/>
        <v>0</v>
      </c>
      <c r="AB20" s="25">
        <f t="shared" si="13"/>
        <v>0</v>
      </c>
      <c r="AC20" s="11">
        <f t="shared" si="13"/>
        <v>0</v>
      </c>
      <c r="AD20" s="25">
        <f t="shared" si="13"/>
        <v>0</v>
      </c>
    </row>
    <row r="21" spans="1:30" ht="21" customHeight="1">
      <c r="A21" s="9" t="s">
        <v>21</v>
      </c>
      <c r="B21" s="11">
        <v>187</v>
      </c>
      <c r="C21" s="11">
        <f aca="true" t="shared" si="14" ref="C21:AD21">C25+C63</f>
        <v>61</v>
      </c>
      <c r="D21" s="25">
        <f t="shared" si="14"/>
        <v>123</v>
      </c>
      <c r="E21" s="25">
        <f t="shared" si="14"/>
        <v>84</v>
      </c>
      <c r="F21" s="25">
        <f t="shared" si="14"/>
        <v>207</v>
      </c>
      <c r="G21" s="4">
        <f t="shared" si="14"/>
        <v>23</v>
      </c>
      <c r="H21" s="16">
        <f t="shared" si="14"/>
        <v>44</v>
      </c>
      <c r="I21" s="31">
        <f t="shared" si="14"/>
        <v>21</v>
      </c>
      <c r="J21" s="3">
        <f t="shared" si="14"/>
        <v>21</v>
      </c>
      <c r="K21" s="3">
        <f t="shared" si="14"/>
        <v>44</v>
      </c>
      <c r="L21" s="31">
        <f t="shared" si="14"/>
        <v>28</v>
      </c>
      <c r="M21" s="3">
        <f t="shared" si="14"/>
        <v>17</v>
      </c>
      <c r="N21" s="3">
        <f t="shared" si="14"/>
        <v>35</v>
      </c>
      <c r="O21" s="3">
        <f t="shared" si="14"/>
        <v>35</v>
      </c>
      <c r="P21" s="4">
        <f t="shared" si="14"/>
        <v>0</v>
      </c>
      <c r="Q21" s="3">
        <f t="shared" si="14"/>
        <v>0</v>
      </c>
      <c r="R21" s="3">
        <f t="shared" si="14"/>
        <v>0</v>
      </c>
      <c r="S21" s="4">
        <f t="shared" si="14"/>
        <v>0</v>
      </c>
      <c r="T21" s="3">
        <f t="shared" si="14"/>
        <v>0</v>
      </c>
      <c r="U21" s="3">
        <f t="shared" si="14"/>
        <v>0</v>
      </c>
      <c r="V21" s="4">
        <f t="shared" si="14"/>
        <v>0</v>
      </c>
      <c r="W21" s="3">
        <f t="shared" si="14"/>
        <v>0</v>
      </c>
      <c r="X21" s="3">
        <f t="shared" si="14"/>
        <v>0</v>
      </c>
      <c r="Y21" s="4">
        <f t="shared" si="14"/>
        <v>0</v>
      </c>
      <c r="Z21" s="3">
        <f t="shared" si="14"/>
        <v>0</v>
      </c>
      <c r="AA21" s="4">
        <f t="shared" si="14"/>
        <v>0</v>
      </c>
      <c r="AB21" s="3">
        <f t="shared" si="14"/>
        <v>0</v>
      </c>
      <c r="AC21" s="4">
        <f t="shared" si="14"/>
        <v>0</v>
      </c>
      <c r="AD21" s="3">
        <f t="shared" si="14"/>
        <v>0</v>
      </c>
    </row>
    <row r="22" spans="1:30" ht="21" customHeight="1">
      <c r="A22" s="13" t="s">
        <v>22</v>
      </c>
      <c r="B22" s="14">
        <v>302</v>
      </c>
      <c r="C22" s="14">
        <f aca="true" t="shared" si="15" ref="C22:AD22">C26+C64</f>
        <v>64</v>
      </c>
      <c r="D22" s="26">
        <f t="shared" si="15"/>
        <v>187</v>
      </c>
      <c r="E22" s="26">
        <f t="shared" si="15"/>
        <v>114</v>
      </c>
      <c r="F22" s="26">
        <f t="shared" si="15"/>
        <v>301</v>
      </c>
      <c r="G22" s="14">
        <f t="shared" si="15"/>
        <v>23</v>
      </c>
      <c r="H22" s="26">
        <f t="shared" si="15"/>
        <v>67</v>
      </c>
      <c r="I22" s="32">
        <f t="shared" si="15"/>
        <v>33</v>
      </c>
      <c r="J22" s="26">
        <f t="shared" si="15"/>
        <v>24</v>
      </c>
      <c r="K22" s="26">
        <f t="shared" si="15"/>
        <v>69</v>
      </c>
      <c r="L22" s="26">
        <f t="shared" si="15"/>
        <v>43</v>
      </c>
      <c r="M22" s="14">
        <f t="shared" si="15"/>
        <v>17</v>
      </c>
      <c r="N22" s="26">
        <f t="shared" si="15"/>
        <v>51</v>
      </c>
      <c r="O22" s="26">
        <f t="shared" si="15"/>
        <v>38</v>
      </c>
      <c r="P22" s="14">
        <f t="shared" si="15"/>
        <v>0</v>
      </c>
      <c r="Q22" s="26">
        <f t="shared" si="15"/>
        <v>0</v>
      </c>
      <c r="R22" s="26">
        <f t="shared" si="15"/>
        <v>0</v>
      </c>
      <c r="S22" s="14">
        <f t="shared" si="15"/>
        <v>0</v>
      </c>
      <c r="T22" s="26">
        <f t="shared" si="15"/>
        <v>0</v>
      </c>
      <c r="U22" s="26">
        <f t="shared" si="15"/>
        <v>0</v>
      </c>
      <c r="V22" s="14">
        <f t="shared" si="15"/>
        <v>0</v>
      </c>
      <c r="W22" s="26">
        <f t="shared" si="15"/>
        <v>0</v>
      </c>
      <c r="X22" s="26">
        <f t="shared" si="15"/>
        <v>0</v>
      </c>
      <c r="Y22" s="14">
        <f t="shared" si="15"/>
        <v>0</v>
      </c>
      <c r="Z22" s="26">
        <f t="shared" si="15"/>
        <v>0</v>
      </c>
      <c r="AA22" s="14">
        <f t="shared" si="15"/>
        <v>0</v>
      </c>
      <c r="AB22" s="32">
        <f t="shared" si="15"/>
        <v>0</v>
      </c>
      <c r="AC22" s="14">
        <f t="shared" si="15"/>
        <v>0</v>
      </c>
      <c r="AD22" s="26">
        <f t="shared" si="15"/>
        <v>0</v>
      </c>
    </row>
    <row r="23" spans="1:30" ht="21" customHeight="1">
      <c r="A23" s="15" t="s">
        <v>29</v>
      </c>
      <c r="B23" s="10">
        <v>648</v>
      </c>
      <c r="C23" s="29">
        <f>+C27+C31+C35+C39+C42+C46+C49+C52+C56</f>
        <v>195</v>
      </c>
      <c r="D23" s="22">
        <f aca="true" t="shared" si="16" ref="D23:U23">+D27+D31+D35+D39+D42+D46+D49+D52+D56</f>
        <v>415</v>
      </c>
      <c r="E23" s="22">
        <f t="shared" si="16"/>
        <v>252</v>
      </c>
      <c r="F23" s="22">
        <f t="shared" si="16"/>
        <v>667</v>
      </c>
      <c r="G23" s="29">
        <f t="shared" si="16"/>
        <v>57</v>
      </c>
      <c r="H23" s="22">
        <f t="shared" si="16"/>
        <v>121</v>
      </c>
      <c r="I23" s="22">
        <f t="shared" si="16"/>
        <v>58</v>
      </c>
      <c r="J23" s="29">
        <f t="shared" si="16"/>
        <v>57</v>
      </c>
      <c r="K23" s="22">
        <f t="shared" si="16"/>
        <v>127</v>
      </c>
      <c r="L23" s="22">
        <f t="shared" si="16"/>
        <v>76</v>
      </c>
      <c r="M23" s="29">
        <f t="shared" si="16"/>
        <v>41</v>
      </c>
      <c r="N23" s="22">
        <f t="shared" si="16"/>
        <v>93</v>
      </c>
      <c r="O23" s="22">
        <f t="shared" si="16"/>
        <v>80</v>
      </c>
      <c r="P23" s="29">
        <f t="shared" si="16"/>
        <v>16</v>
      </c>
      <c r="Q23" s="22">
        <f t="shared" si="16"/>
        <v>28</v>
      </c>
      <c r="R23" s="22">
        <f t="shared" si="16"/>
        <v>12</v>
      </c>
      <c r="S23" s="29">
        <f t="shared" si="16"/>
        <v>14</v>
      </c>
      <c r="T23" s="22">
        <f t="shared" si="16"/>
        <v>25</v>
      </c>
      <c r="U23" s="22">
        <f t="shared" si="16"/>
        <v>13</v>
      </c>
      <c r="V23" s="29">
        <f>+V27+V31+V35+V39+V42+V46+V49+V52+V56</f>
        <v>10</v>
      </c>
      <c r="W23" s="22">
        <f>+W27+W31+W35+W39+W42+W46+W49+W52+W56</f>
        <v>21</v>
      </c>
      <c r="X23" s="22">
        <f>+X27+X31+X35+X39+X42+X46+X49+X52+X56</f>
        <v>13</v>
      </c>
      <c r="Y23" s="10">
        <f>+Y27+Y31+Y35+Y39+Y42+Y46+Y49+Y52+Y56</f>
        <v>149</v>
      </c>
      <c r="Z23" s="22">
        <f>+Z27+Z31+Z35+Z39+Z42+Z46+Z49+Z52+Z56</f>
        <v>330</v>
      </c>
      <c r="AA23" s="10">
        <f>+AA27+AA31+AA35+AA39+AA42+AA46+AA49+AA52</f>
        <v>6</v>
      </c>
      <c r="AB23" s="22">
        <f>+AB27+AB31+AB35+AB39+AB42+AB46+AB49+AB52+AB56</f>
        <v>19</v>
      </c>
      <c r="AC23" s="10">
        <f>+AC27+AC31+AC35+AC39+AC42+AC46+AC49+AC52+AC56</f>
        <v>26</v>
      </c>
      <c r="AD23" s="28">
        <f>+AD27+AD31+AD35+AD39+AD42+AD46+AD49+AD52+AD56</f>
        <v>61</v>
      </c>
    </row>
    <row r="24" spans="1:30" ht="21" customHeight="1">
      <c r="A24" s="9" t="s">
        <v>20</v>
      </c>
      <c r="B24" s="11">
        <v>197</v>
      </c>
      <c r="C24" s="11">
        <f>C28+C32+C36+C40+C43+C47+C50+C53+C57</f>
        <v>76</v>
      </c>
      <c r="D24" s="25">
        <f aca="true" t="shared" si="17" ref="D24:X24">D28+D32+D36+D40+D43+D47+D50+D53+D57</f>
        <v>136</v>
      </c>
      <c r="E24" s="25">
        <f t="shared" si="17"/>
        <v>62</v>
      </c>
      <c r="F24" s="25">
        <f t="shared" si="17"/>
        <v>198</v>
      </c>
      <c r="G24" s="11">
        <f>G28+G32+G36+G40+G43+G47+G50+G53+G57</f>
        <v>13</v>
      </c>
      <c r="H24" s="25">
        <f t="shared" si="17"/>
        <v>21</v>
      </c>
      <c r="I24" s="25">
        <f t="shared" si="17"/>
        <v>6</v>
      </c>
      <c r="J24" s="11">
        <f t="shared" si="17"/>
        <v>14</v>
      </c>
      <c r="K24" s="25">
        <f t="shared" si="17"/>
        <v>25</v>
      </c>
      <c r="L24" s="25">
        <f t="shared" si="17"/>
        <v>8</v>
      </c>
      <c r="M24" s="11">
        <f t="shared" si="17"/>
        <v>9</v>
      </c>
      <c r="N24" s="25">
        <f t="shared" si="17"/>
        <v>16</v>
      </c>
      <c r="O24" s="25">
        <f t="shared" si="17"/>
        <v>10</v>
      </c>
      <c r="P24" s="11">
        <f t="shared" si="17"/>
        <v>16</v>
      </c>
      <c r="Q24" s="25">
        <f t="shared" si="17"/>
        <v>28</v>
      </c>
      <c r="R24" s="25">
        <f t="shared" si="17"/>
        <v>12</v>
      </c>
      <c r="S24" s="11">
        <f t="shared" si="17"/>
        <v>14</v>
      </c>
      <c r="T24" s="25">
        <f t="shared" si="17"/>
        <v>25</v>
      </c>
      <c r="U24" s="25">
        <f t="shared" si="17"/>
        <v>13</v>
      </c>
      <c r="V24" s="11">
        <f t="shared" si="17"/>
        <v>10</v>
      </c>
      <c r="W24" s="25">
        <f t="shared" si="17"/>
        <v>21</v>
      </c>
      <c r="X24" s="25">
        <f t="shared" si="17"/>
        <v>13</v>
      </c>
      <c r="Y24" s="11">
        <f aca="true" t="shared" si="18" ref="Y24:AD24">SUM(Y28+Y32+Y36+Y43+Y47+Y50+Y53)</f>
        <v>0</v>
      </c>
      <c r="Z24" s="25">
        <f t="shared" si="18"/>
        <v>0</v>
      </c>
      <c r="AA24" s="11">
        <f t="shared" si="18"/>
        <v>0</v>
      </c>
      <c r="AB24" s="25">
        <f t="shared" si="18"/>
        <v>0</v>
      </c>
      <c r="AC24" s="11">
        <f t="shared" si="18"/>
        <v>0</v>
      </c>
      <c r="AD24" s="25">
        <f t="shared" si="18"/>
        <v>0</v>
      </c>
    </row>
    <row r="25" spans="1:30" ht="21" customHeight="1">
      <c r="A25" s="9" t="s">
        <v>21</v>
      </c>
      <c r="B25" s="11">
        <v>175</v>
      </c>
      <c r="C25" s="11">
        <f aca="true" t="shared" si="19" ref="C25:O25">SUM(C29+C33+C37+C41+C44+C48+C54+C51+C58)</f>
        <v>58</v>
      </c>
      <c r="D25" s="25">
        <f t="shared" si="19"/>
        <v>113</v>
      </c>
      <c r="E25" s="25">
        <f t="shared" si="19"/>
        <v>78</v>
      </c>
      <c r="F25" s="25">
        <f t="shared" si="19"/>
        <v>191</v>
      </c>
      <c r="G25" s="11">
        <f t="shared" si="19"/>
        <v>22</v>
      </c>
      <c r="H25" s="25">
        <f t="shared" si="19"/>
        <v>40</v>
      </c>
      <c r="I25" s="25">
        <f t="shared" si="19"/>
        <v>19</v>
      </c>
      <c r="J25" s="11">
        <f t="shared" si="19"/>
        <v>20</v>
      </c>
      <c r="K25" s="25">
        <f t="shared" si="19"/>
        <v>41</v>
      </c>
      <c r="L25" s="25">
        <f t="shared" si="19"/>
        <v>26</v>
      </c>
      <c r="M25" s="11">
        <f t="shared" si="19"/>
        <v>16</v>
      </c>
      <c r="N25" s="25">
        <f t="shared" si="19"/>
        <v>32</v>
      </c>
      <c r="O25" s="25">
        <f t="shared" si="19"/>
        <v>33</v>
      </c>
      <c r="P25" s="11">
        <f aca="true" t="shared" si="20" ref="P25:AD25">SUM(P29+P33+P37+P44+P48+P54+P51)</f>
        <v>0</v>
      </c>
      <c r="Q25" s="25">
        <f t="shared" si="20"/>
        <v>0</v>
      </c>
      <c r="R25" s="25">
        <f t="shared" si="20"/>
        <v>0</v>
      </c>
      <c r="S25" s="11">
        <f t="shared" si="20"/>
        <v>0</v>
      </c>
      <c r="T25" s="25">
        <f t="shared" si="20"/>
        <v>0</v>
      </c>
      <c r="U25" s="25">
        <f t="shared" si="20"/>
        <v>0</v>
      </c>
      <c r="V25" s="11">
        <f t="shared" si="20"/>
        <v>0</v>
      </c>
      <c r="W25" s="25">
        <f t="shared" si="20"/>
        <v>0</v>
      </c>
      <c r="X25" s="25">
        <f t="shared" si="20"/>
        <v>0</v>
      </c>
      <c r="Y25" s="11">
        <f t="shared" si="20"/>
        <v>0</v>
      </c>
      <c r="Z25" s="25">
        <f t="shared" si="20"/>
        <v>0</v>
      </c>
      <c r="AA25" s="11">
        <f t="shared" si="20"/>
        <v>0</v>
      </c>
      <c r="AB25" s="25">
        <f t="shared" si="20"/>
        <v>0</v>
      </c>
      <c r="AC25" s="11">
        <f t="shared" si="20"/>
        <v>0</v>
      </c>
      <c r="AD25" s="25">
        <f t="shared" si="20"/>
        <v>0</v>
      </c>
    </row>
    <row r="26" spans="1:30" ht="21" customHeight="1">
      <c r="A26" s="13" t="s">
        <v>22</v>
      </c>
      <c r="B26" s="14">
        <v>276</v>
      </c>
      <c r="C26" s="14">
        <f aca="true" t="shared" si="21" ref="C26:O26">SUM(C30+C34+C38+C45+C55+C59)</f>
        <v>61</v>
      </c>
      <c r="D26" s="26">
        <f t="shared" si="21"/>
        <v>166</v>
      </c>
      <c r="E26" s="26">
        <f t="shared" si="21"/>
        <v>112</v>
      </c>
      <c r="F26" s="26">
        <f t="shared" si="21"/>
        <v>278</v>
      </c>
      <c r="G26" s="14">
        <f t="shared" si="21"/>
        <v>22</v>
      </c>
      <c r="H26" s="26">
        <f t="shared" si="21"/>
        <v>60</v>
      </c>
      <c r="I26" s="26">
        <f t="shared" si="21"/>
        <v>33</v>
      </c>
      <c r="J26" s="14">
        <f t="shared" si="21"/>
        <v>23</v>
      </c>
      <c r="K26" s="26">
        <f t="shared" si="21"/>
        <v>61</v>
      </c>
      <c r="L26" s="26">
        <f t="shared" si="21"/>
        <v>42</v>
      </c>
      <c r="M26" s="14">
        <f t="shared" si="21"/>
        <v>16</v>
      </c>
      <c r="N26" s="26">
        <f t="shared" si="21"/>
        <v>45</v>
      </c>
      <c r="O26" s="26">
        <f t="shared" si="21"/>
        <v>37</v>
      </c>
      <c r="P26" s="14">
        <f aca="true" t="shared" si="22" ref="P26:AD26">SUM(P30+P34+P38+P45+P55)</f>
        <v>0</v>
      </c>
      <c r="Q26" s="26">
        <f t="shared" si="22"/>
        <v>0</v>
      </c>
      <c r="R26" s="26">
        <f t="shared" si="22"/>
        <v>0</v>
      </c>
      <c r="S26" s="14">
        <f t="shared" si="22"/>
        <v>0</v>
      </c>
      <c r="T26" s="26">
        <f t="shared" si="22"/>
        <v>0</v>
      </c>
      <c r="U26" s="26">
        <f t="shared" si="22"/>
        <v>0</v>
      </c>
      <c r="V26" s="14">
        <f t="shared" si="22"/>
        <v>0</v>
      </c>
      <c r="W26" s="26">
        <f t="shared" si="22"/>
        <v>0</v>
      </c>
      <c r="X26" s="26">
        <f t="shared" si="22"/>
        <v>0</v>
      </c>
      <c r="Y26" s="14">
        <f t="shared" si="22"/>
        <v>0</v>
      </c>
      <c r="Z26" s="26">
        <f t="shared" si="22"/>
        <v>0</v>
      </c>
      <c r="AA26" s="14">
        <f t="shared" si="22"/>
        <v>0</v>
      </c>
      <c r="AB26" s="26">
        <f t="shared" si="22"/>
        <v>0</v>
      </c>
      <c r="AC26" s="14">
        <f t="shared" si="22"/>
        <v>0</v>
      </c>
      <c r="AD26" s="26">
        <f t="shared" si="22"/>
        <v>0</v>
      </c>
    </row>
    <row r="27" spans="1:30" ht="21" customHeight="1">
      <c r="A27" s="9" t="s">
        <v>30</v>
      </c>
      <c r="B27" s="10">
        <v>74</v>
      </c>
      <c r="C27" s="10">
        <f aca="true" t="shared" si="23" ref="C27:C48">SUM(G27+J27+M27+P27+S27+V27)</f>
        <v>31</v>
      </c>
      <c r="D27" s="22">
        <f aca="true" t="shared" si="24" ref="D27:E49">SUM(H27+K27+N27+Q27+T27+W27)</f>
        <v>43</v>
      </c>
      <c r="E27" s="22">
        <f t="shared" si="24"/>
        <v>33</v>
      </c>
      <c r="F27" s="22">
        <f aca="true" t="shared" si="25" ref="F27:F49">SUM(D27+E27)</f>
        <v>76</v>
      </c>
      <c r="G27" s="10">
        <f aca="true" t="shared" si="26" ref="G27:P27">SUM(G28:G30)</f>
        <v>9</v>
      </c>
      <c r="H27" s="22">
        <f t="shared" si="26"/>
        <v>10</v>
      </c>
      <c r="I27" s="22">
        <f t="shared" si="26"/>
        <v>7</v>
      </c>
      <c r="J27" s="10">
        <f t="shared" si="26"/>
        <v>12</v>
      </c>
      <c r="K27" s="22">
        <f t="shared" si="26"/>
        <v>13</v>
      </c>
      <c r="L27" s="22">
        <f t="shared" si="26"/>
        <v>11</v>
      </c>
      <c r="M27" s="10">
        <f t="shared" si="26"/>
        <v>4</v>
      </c>
      <c r="N27" s="22">
        <f t="shared" si="26"/>
        <v>8</v>
      </c>
      <c r="O27" s="22">
        <f t="shared" si="26"/>
        <v>9</v>
      </c>
      <c r="P27" s="10">
        <f t="shared" si="26"/>
        <v>5</v>
      </c>
      <c r="Q27" s="22">
        <f aca="true" t="shared" si="27" ref="Q27:X27">SUM(Q28:Q30)</f>
        <v>7</v>
      </c>
      <c r="R27" s="22">
        <f t="shared" si="27"/>
        <v>2</v>
      </c>
      <c r="S27" s="10">
        <f t="shared" si="27"/>
        <v>1</v>
      </c>
      <c r="T27" s="22">
        <f t="shared" si="27"/>
        <v>3</v>
      </c>
      <c r="U27" s="22">
        <f t="shared" si="27"/>
        <v>2</v>
      </c>
      <c r="V27" s="10">
        <f t="shared" si="27"/>
        <v>0</v>
      </c>
      <c r="W27" s="22">
        <f t="shared" si="27"/>
        <v>2</v>
      </c>
      <c r="X27" s="22">
        <f t="shared" si="27"/>
        <v>2</v>
      </c>
      <c r="Y27" s="35">
        <v>24</v>
      </c>
      <c r="Z27" s="36">
        <v>54</v>
      </c>
      <c r="AA27" s="35">
        <v>2</v>
      </c>
      <c r="AB27" s="36">
        <v>4</v>
      </c>
      <c r="AC27" s="35">
        <v>4</v>
      </c>
      <c r="AD27" s="36">
        <v>19</v>
      </c>
    </row>
    <row r="28" spans="1:30" ht="21" customHeight="1">
      <c r="A28" s="9" t="s">
        <v>20</v>
      </c>
      <c r="B28" s="38">
        <v>38</v>
      </c>
      <c r="C28" s="11">
        <f t="shared" si="23"/>
        <v>15</v>
      </c>
      <c r="D28" s="23">
        <f t="shared" si="24"/>
        <v>25</v>
      </c>
      <c r="E28" s="23">
        <f t="shared" si="24"/>
        <v>14</v>
      </c>
      <c r="F28" s="23">
        <f t="shared" si="25"/>
        <v>39</v>
      </c>
      <c r="G28" s="38">
        <v>2</v>
      </c>
      <c r="H28" s="39">
        <v>3</v>
      </c>
      <c r="I28" s="39">
        <v>1</v>
      </c>
      <c r="J28" s="38">
        <v>6</v>
      </c>
      <c r="K28" s="39">
        <v>6</v>
      </c>
      <c r="L28" s="39">
        <v>4</v>
      </c>
      <c r="M28" s="38">
        <v>1</v>
      </c>
      <c r="N28" s="39">
        <v>4</v>
      </c>
      <c r="O28" s="39">
        <v>3</v>
      </c>
      <c r="P28" s="38">
        <v>5</v>
      </c>
      <c r="Q28" s="39">
        <v>7</v>
      </c>
      <c r="R28" s="39">
        <v>2</v>
      </c>
      <c r="S28" s="38">
        <v>1</v>
      </c>
      <c r="T28" s="39">
        <v>3</v>
      </c>
      <c r="U28" s="39">
        <v>2</v>
      </c>
      <c r="V28" s="38">
        <v>0</v>
      </c>
      <c r="W28" s="39">
        <v>2</v>
      </c>
      <c r="X28" s="39">
        <v>2</v>
      </c>
      <c r="Y28" s="38"/>
      <c r="Z28" s="39"/>
      <c r="AA28" s="38"/>
      <c r="AB28" s="39"/>
      <c r="AC28" s="38"/>
      <c r="AD28" s="39"/>
    </row>
    <row r="29" spans="1:30" ht="21" customHeight="1">
      <c r="A29" s="9" t="s">
        <v>21</v>
      </c>
      <c r="B29" s="38">
        <v>14</v>
      </c>
      <c r="C29" s="11">
        <f t="shared" si="23"/>
        <v>6</v>
      </c>
      <c r="D29" s="23">
        <f t="shared" si="24"/>
        <v>6</v>
      </c>
      <c r="E29" s="23">
        <f t="shared" si="24"/>
        <v>7</v>
      </c>
      <c r="F29" s="23">
        <f t="shared" si="25"/>
        <v>13</v>
      </c>
      <c r="G29" s="38">
        <v>3</v>
      </c>
      <c r="H29" s="39">
        <v>2</v>
      </c>
      <c r="I29" s="39">
        <v>4</v>
      </c>
      <c r="J29" s="38">
        <v>1</v>
      </c>
      <c r="K29" s="39">
        <v>2</v>
      </c>
      <c r="L29" s="39">
        <v>0</v>
      </c>
      <c r="M29" s="38">
        <v>2</v>
      </c>
      <c r="N29" s="39">
        <v>2</v>
      </c>
      <c r="O29" s="39">
        <v>3</v>
      </c>
      <c r="P29" s="44"/>
      <c r="Q29" s="39"/>
      <c r="R29" s="39"/>
      <c r="S29" s="38"/>
      <c r="T29" s="39"/>
      <c r="U29" s="39"/>
      <c r="V29" s="38"/>
      <c r="W29" s="39"/>
      <c r="X29" s="39"/>
      <c r="Y29" s="38"/>
      <c r="Z29" s="39"/>
      <c r="AA29" s="38"/>
      <c r="AB29" s="39"/>
      <c r="AC29" s="38"/>
      <c r="AD29" s="39"/>
    </row>
    <row r="30" spans="1:30" ht="21" customHeight="1">
      <c r="A30" s="13" t="s">
        <v>22</v>
      </c>
      <c r="B30" s="42">
        <v>22</v>
      </c>
      <c r="C30" s="14">
        <f t="shared" si="23"/>
        <v>10</v>
      </c>
      <c r="D30" s="26">
        <f t="shared" si="24"/>
        <v>12</v>
      </c>
      <c r="E30" s="26">
        <f t="shared" si="24"/>
        <v>12</v>
      </c>
      <c r="F30" s="26">
        <f t="shared" si="25"/>
        <v>24</v>
      </c>
      <c r="G30" s="42">
        <v>4</v>
      </c>
      <c r="H30" s="43">
        <v>5</v>
      </c>
      <c r="I30" s="43">
        <v>2</v>
      </c>
      <c r="J30" s="42">
        <v>5</v>
      </c>
      <c r="K30" s="43">
        <v>5</v>
      </c>
      <c r="L30" s="43">
        <v>7</v>
      </c>
      <c r="M30" s="42">
        <v>1</v>
      </c>
      <c r="N30" s="43">
        <v>2</v>
      </c>
      <c r="O30" s="43">
        <v>3</v>
      </c>
      <c r="P30" s="42"/>
      <c r="Q30" s="43"/>
      <c r="R30" s="43"/>
      <c r="S30" s="42"/>
      <c r="T30" s="43"/>
      <c r="U30" s="43"/>
      <c r="V30" s="42"/>
      <c r="W30" s="43"/>
      <c r="X30" s="43"/>
      <c r="Y30" s="42"/>
      <c r="Z30" s="43"/>
      <c r="AA30" s="42"/>
      <c r="AB30" s="43"/>
      <c r="AC30" s="42"/>
      <c r="AD30" s="43"/>
    </row>
    <row r="31" spans="1:30" ht="21" customHeight="1">
      <c r="A31" s="9" t="s">
        <v>31</v>
      </c>
      <c r="B31" s="10">
        <v>43</v>
      </c>
      <c r="C31" s="10">
        <f t="shared" si="23"/>
        <v>17</v>
      </c>
      <c r="D31" s="22">
        <f t="shared" si="24"/>
        <v>21</v>
      </c>
      <c r="E31" s="22">
        <f t="shared" si="24"/>
        <v>21</v>
      </c>
      <c r="F31" s="22">
        <f t="shared" si="25"/>
        <v>42</v>
      </c>
      <c r="G31" s="10">
        <f aca="true" t="shared" si="28" ref="G31:P31">SUM(G32:G34)</f>
        <v>4</v>
      </c>
      <c r="H31" s="22">
        <f t="shared" si="28"/>
        <v>5</v>
      </c>
      <c r="I31" s="22">
        <f t="shared" si="28"/>
        <v>2</v>
      </c>
      <c r="J31" s="10">
        <f t="shared" si="28"/>
        <v>5</v>
      </c>
      <c r="K31" s="22">
        <f t="shared" si="28"/>
        <v>6</v>
      </c>
      <c r="L31" s="22">
        <f t="shared" si="28"/>
        <v>7</v>
      </c>
      <c r="M31" s="10">
        <f t="shared" si="28"/>
        <v>4</v>
      </c>
      <c r="N31" s="22">
        <f t="shared" si="28"/>
        <v>5</v>
      </c>
      <c r="O31" s="22">
        <f t="shared" si="28"/>
        <v>5</v>
      </c>
      <c r="P31" s="10">
        <f t="shared" si="28"/>
        <v>1</v>
      </c>
      <c r="Q31" s="22">
        <f aca="true" t="shared" si="29" ref="Q31:X31">SUM(Q32:Q34)</f>
        <v>2</v>
      </c>
      <c r="R31" s="22">
        <f t="shared" si="29"/>
        <v>3</v>
      </c>
      <c r="S31" s="10">
        <f t="shared" si="29"/>
        <v>2</v>
      </c>
      <c r="T31" s="22">
        <f t="shared" si="29"/>
        <v>1</v>
      </c>
      <c r="U31" s="22">
        <f t="shared" si="29"/>
        <v>3</v>
      </c>
      <c r="V31" s="10">
        <f t="shared" si="29"/>
        <v>1</v>
      </c>
      <c r="W31" s="22">
        <f t="shared" si="29"/>
        <v>2</v>
      </c>
      <c r="X31" s="22">
        <f t="shared" si="29"/>
        <v>1</v>
      </c>
      <c r="Y31" s="35">
        <v>18</v>
      </c>
      <c r="Z31" s="36">
        <v>34</v>
      </c>
      <c r="AA31" s="35">
        <v>0</v>
      </c>
      <c r="AB31" s="36">
        <v>0</v>
      </c>
      <c r="AC31" s="35">
        <v>2</v>
      </c>
      <c r="AD31" s="36">
        <v>2</v>
      </c>
    </row>
    <row r="32" spans="1:30" ht="21" customHeight="1">
      <c r="A32" s="9" t="s">
        <v>20</v>
      </c>
      <c r="B32" s="38">
        <v>16</v>
      </c>
      <c r="C32" s="11">
        <f t="shared" si="23"/>
        <v>8</v>
      </c>
      <c r="D32" s="23">
        <f t="shared" si="24"/>
        <v>11</v>
      </c>
      <c r="E32" s="23">
        <f t="shared" si="24"/>
        <v>9</v>
      </c>
      <c r="F32" s="23">
        <f t="shared" si="25"/>
        <v>20</v>
      </c>
      <c r="G32" s="38">
        <v>1</v>
      </c>
      <c r="H32" s="39">
        <v>2</v>
      </c>
      <c r="I32" s="39">
        <v>0</v>
      </c>
      <c r="J32" s="38">
        <v>1</v>
      </c>
      <c r="K32" s="39">
        <v>1</v>
      </c>
      <c r="L32" s="39">
        <v>1</v>
      </c>
      <c r="M32" s="38">
        <v>2</v>
      </c>
      <c r="N32" s="39">
        <v>3</v>
      </c>
      <c r="O32" s="39">
        <v>1</v>
      </c>
      <c r="P32" s="38">
        <v>1</v>
      </c>
      <c r="Q32" s="39">
        <v>2</v>
      </c>
      <c r="R32" s="39">
        <v>3</v>
      </c>
      <c r="S32" s="38">
        <v>2</v>
      </c>
      <c r="T32" s="39">
        <v>1</v>
      </c>
      <c r="U32" s="39">
        <v>3</v>
      </c>
      <c r="V32" s="38">
        <v>1</v>
      </c>
      <c r="W32" s="39">
        <v>2</v>
      </c>
      <c r="X32" s="39">
        <v>1</v>
      </c>
      <c r="Y32" s="38"/>
      <c r="Z32" s="39"/>
      <c r="AA32" s="38"/>
      <c r="AB32" s="39"/>
      <c r="AC32" s="38"/>
      <c r="AD32" s="39"/>
    </row>
    <row r="33" spans="1:30" ht="21" customHeight="1">
      <c r="A33" s="9" t="s">
        <v>21</v>
      </c>
      <c r="B33" s="38">
        <v>7</v>
      </c>
      <c r="C33" s="11">
        <f t="shared" si="23"/>
        <v>3</v>
      </c>
      <c r="D33" s="23">
        <f t="shared" si="24"/>
        <v>5</v>
      </c>
      <c r="E33" s="23">
        <f t="shared" si="24"/>
        <v>2</v>
      </c>
      <c r="F33" s="23">
        <f t="shared" si="25"/>
        <v>7</v>
      </c>
      <c r="G33" s="38">
        <v>1</v>
      </c>
      <c r="H33" s="39">
        <v>1</v>
      </c>
      <c r="I33" s="39">
        <v>0</v>
      </c>
      <c r="J33" s="38">
        <v>2</v>
      </c>
      <c r="K33" s="39">
        <v>4</v>
      </c>
      <c r="L33" s="39">
        <v>2</v>
      </c>
      <c r="M33" s="38"/>
      <c r="N33" s="39"/>
      <c r="O33" s="39"/>
      <c r="P33" s="38"/>
      <c r="Q33" s="39"/>
      <c r="R33" s="39"/>
      <c r="S33" s="38"/>
      <c r="T33" s="39"/>
      <c r="U33" s="39"/>
      <c r="V33" s="38"/>
      <c r="W33" s="39"/>
      <c r="X33" s="39"/>
      <c r="Y33" s="38"/>
      <c r="Z33" s="39"/>
      <c r="AA33" s="38"/>
      <c r="AB33" s="39"/>
      <c r="AC33" s="38"/>
      <c r="AD33" s="39"/>
    </row>
    <row r="34" spans="1:30" ht="21" customHeight="1">
      <c r="A34" s="13" t="s">
        <v>22</v>
      </c>
      <c r="B34" s="42">
        <v>20</v>
      </c>
      <c r="C34" s="14">
        <f t="shared" si="23"/>
        <v>6</v>
      </c>
      <c r="D34" s="26">
        <f t="shared" si="24"/>
        <v>5</v>
      </c>
      <c r="E34" s="26">
        <f t="shared" si="24"/>
        <v>10</v>
      </c>
      <c r="F34" s="26">
        <f t="shared" si="25"/>
        <v>15</v>
      </c>
      <c r="G34" s="42">
        <v>2</v>
      </c>
      <c r="H34" s="43">
        <v>2</v>
      </c>
      <c r="I34" s="43">
        <v>2</v>
      </c>
      <c r="J34" s="42">
        <v>2</v>
      </c>
      <c r="K34" s="43">
        <v>1</v>
      </c>
      <c r="L34" s="43">
        <v>4</v>
      </c>
      <c r="M34" s="42">
        <v>2</v>
      </c>
      <c r="N34" s="43">
        <v>2</v>
      </c>
      <c r="O34" s="43">
        <v>4</v>
      </c>
      <c r="P34" s="42"/>
      <c r="Q34" s="43"/>
      <c r="R34" s="43"/>
      <c r="S34" s="42"/>
      <c r="T34" s="43"/>
      <c r="U34" s="43"/>
      <c r="V34" s="42"/>
      <c r="W34" s="43"/>
      <c r="X34" s="43"/>
      <c r="Y34" s="42"/>
      <c r="Z34" s="43"/>
      <c r="AA34" s="42"/>
      <c r="AB34" s="43"/>
      <c r="AC34" s="42"/>
      <c r="AD34" s="43"/>
    </row>
    <row r="35" spans="1:30" ht="21" customHeight="1">
      <c r="A35" s="9" t="s">
        <v>32</v>
      </c>
      <c r="B35" s="10">
        <v>189</v>
      </c>
      <c r="C35" s="10">
        <f t="shared" si="23"/>
        <v>40</v>
      </c>
      <c r="D35" s="22">
        <f t="shared" si="24"/>
        <v>134</v>
      </c>
      <c r="E35" s="22">
        <f t="shared" si="24"/>
        <v>54</v>
      </c>
      <c r="F35" s="22">
        <f t="shared" si="25"/>
        <v>188</v>
      </c>
      <c r="G35" s="10">
        <f aca="true" t="shared" si="30" ref="G35:P35">SUM(G36:G38)</f>
        <v>12</v>
      </c>
      <c r="H35" s="22">
        <f t="shared" si="30"/>
        <v>46</v>
      </c>
      <c r="I35" s="22">
        <f t="shared" si="30"/>
        <v>16</v>
      </c>
      <c r="J35" s="10">
        <f t="shared" si="30"/>
        <v>10</v>
      </c>
      <c r="K35" s="22">
        <f t="shared" si="30"/>
        <v>34</v>
      </c>
      <c r="L35" s="22">
        <f t="shared" si="30"/>
        <v>15</v>
      </c>
      <c r="M35" s="10">
        <f t="shared" si="30"/>
        <v>11</v>
      </c>
      <c r="N35" s="22">
        <f t="shared" si="30"/>
        <v>35</v>
      </c>
      <c r="O35" s="22">
        <f t="shared" si="30"/>
        <v>14</v>
      </c>
      <c r="P35" s="10">
        <f t="shared" si="30"/>
        <v>2</v>
      </c>
      <c r="Q35" s="22">
        <f aca="true" t="shared" si="31" ref="Q35:X35">SUM(Q36:Q38)</f>
        <v>6</v>
      </c>
      <c r="R35" s="22">
        <f t="shared" si="31"/>
        <v>1</v>
      </c>
      <c r="S35" s="10">
        <f t="shared" si="31"/>
        <v>3</v>
      </c>
      <c r="T35" s="22">
        <f t="shared" si="31"/>
        <v>6</v>
      </c>
      <c r="U35" s="22">
        <f t="shared" si="31"/>
        <v>3</v>
      </c>
      <c r="V35" s="10">
        <f t="shared" si="31"/>
        <v>2</v>
      </c>
      <c r="W35" s="22">
        <f t="shared" si="31"/>
        <v>7</v>
      </c>
      <c r="X35" s="22">
        <f t="shared" si="31"/>
        <v>5</v>
      </c>
      <c r="Y35" s="35">
        <v>27</v>
      </c>
      <c r="Z35" s="36">
        <v>71</v>
      </c>
      <c r="AA35" s="35">
        <v>2</v>
      </c>
      <c r="AB35" s="36">
        <v>3</v>
      </c>
      <c r="AC35" s="35">
        <v>5</v>
      </c>
      <c r="AD35" s="36">
        <v>13</v>
      </c>
    </row>
    <row r="36" spans="1:30" ht="21" customHeight="1">
      <c r="A36" s="9" t="s">
        <v>20</v>
      </c>
      <c r="B36" s="38">
        <v>48</v>
      </c>
      <c r="C36" s="11">
        <f t="shared" si="23"/>
        <v>11</v>
      </c>
      <c r="D36" s="23">
        <f t="shared" si="24"/>
        <v>27</v>
      </c>
      <c r="E36" s="23">
        <f t="shared" si="24"/>
        <v>14</v>
      </c>
      <c r="F36" s="23">
        <f t="shared" si="25"/>
        <v>41</v>
      </c>
      <c r="G36" s="38">
        <v>1</v>
      </c>
      <c r="H36" s="39">
        <v>1</v>
      </c>
      <c r="I36" s="39">
        <v>3</v>
      </c>
      <c r="J36" s="38">
        <v>1</v>
      </c>
      <c r="K36" s="39">
        <v>1</v>
      </c>
      <c r="L36" s="39">
        <v>0</v>
      </c>
      <c r="M36" s="38">
        <v>2</v>
      </c>
      <c r="N36" s="39">
        <v>6</v>
      </c>
      <c r="O36" s="39">
        <v>2</v>
      </c>
      <c r="P36" s="38">
        <v>2</v>
      </c>
      <c r="Q36" s="39">
        <v>6</v>
      </c>
      <c r="R36" s="39">
        <v>1</v>
      </c>
      <c r="S36" s="38">
        <v>3</v>
      </c>
      <c r="T36" s="39">
        <v>6</v>
      </c>
      <c r="U36" s="39">
        <v>3</v>
      </c>
      <c r="V36" s="38">
        <v>2</v>
      </c>
      <c r="W36" s="39">
        <v>7</v>
      </c>
      <c r="X36" s="39">
        <v>5</v>
      </c>
      <c r="Y36" s="38"/>
      <c r="Z36" s="39"/>
      <c r="AA36" s="38"/>
      <c r="AB36" s="39"/>
      <c r="AC36" s="38"/>
      <c r="AD36" s="39"/>
    </row>
    <row r="37" spans="1:30" ht="21" customHeight="1">
      <c r="A37" s="9" t="s">
        <v>21</v>
      </c>
      <c r="B37" s="38">
        <v>48</v>
      </c>
      <c r="C37" s="11">
        <f t="shared" si="23"/>
        <v>11</v>
      </c>
      <c r="D37" s="23">
        <f t="shared" si="24"/>
        <v>37</v>
      </c>
      <c r="E37" s="23">
        <f t="shared" si="24"/>
        <v>13</v>
      </c>
      <c r="F37" s="23">
        <f t="shared" si="25"/>
        <v>50</v>
      </c>
      <c r="G37" s="38">
        <v>4</v>
      </c>
      <c r="H37" s="39">
        <v>16</v>
      </c>
      <c r="I37" s="39">
        <v>4</v>
      </c>
      <c r="J37" s="38">
        <v>4</v>
      </c>
      <c r="K37" s="39">
        <v>12</v>
      </c>
      <c r="L37" s="39">
        <v>6</v>
      </c>
      <c r="M37" s="38">
        <v>3</v>
      </c>
      <c r="N37" s="39">
        <v>9</v>
      </c>
      <c r="O37" s="39">
        <v>3</v>
      </c>
      <c r="P37" s="38"/>
      <c r="Q37" s="39"/>
      <c r="R37" s="39"/>
      <c r="S37" s="38"/>
      <c r="T37" s="39"/>
      <c r="U37" s="39"/>
      <c r="V37" s="38"/>
      <c r="W37" s="39"/>
      <c r="X37" s="39"/>
      <c r="Y37" s="38"/>
      <c r="Z37" s="39"/>
      <c r="AA37" s="38"/>
      <c r="AB37" s="39"/>
      <c r="AC37" s="38"/>
      <c r="AD37" s="39"/>
    </row>
    <row r="38" spans="1:30" ht="21" customHeight="1">
      <c r="A38" s="13" t="s">
        <v>22</v>
      </c>
      <c r="B38" s="42">
        <v>93</v>
      </c>
      <c r="C38" s="14">
        <f t="shared" si="23"/>
        <v>18</v>
      </c>
      <c r="D38" s="26">
        <f t="shared" si="24"/>
        <v>70</v>
      </c>
      <c r="E38" s="26">
        <f t="shared" si="24"/>
        <v>27</v>
      </c>
      <c r="F38" s="26">
        <f t="shared" si="25"/>
        <v>97</v>
      </c>
      <c r="G38" s="42">
        <v>7</v>
      </c>
      <c r="H38" s="43">
        <v>29</v>
      </c>
      <c r="I38" s="43">
        <v>9</v>
      </c>
      <c r="J38" s="42">
        <v>5</v>
      </c>
      <c r="K38" s="43">
        <v>21</v>
      </c>
      <c r="L38" s="43">
        <v>9</v>
      </c>
      <c r="M38" s="42">
        <v>6</v>
      </c>
      <c r="N38" s="43">
        <v>20</v>
      </c>
      <c r="O38" s="43">
        <v>9</v>
      </c>
      <c r="P38" s="42"/>
      <c r="Q38" s="43"/>
      <c r="R38" s="43"/>
      <c r="S38" s="42"/>
      <c r="T38" s="43"/>
      <c r="U38" s="43"/>
      <c r="V38" s="42"/>
      <c r="W38" s="43"/>
      <c r="X38" s="43"/>
      <c r="Y38" s="42"/>
      <c r="Z38" s="43"/>
      <c r="AA38" s="42"/>
      <c r="AB38" s="43"/>
      <c r="AC38" s="42"/>
      <c r="AD38" s="43"/>
    </row>
    <row r="39" spans="1:30" ht="21" customHeight="1">
      <c r="A39" s="17" t="s">
        <v>48</v>
      </c>
      <c r="B39" s="10">
        <v>8</v>
      </c>
      <c r="C39" s="10">
        <f aca="true" t="shared" si="32" ref="C39:E41">SUM(G39+J39+M39+P39+S39+V39)</f>
        <v>8</v>
      </c>
      <c r="D39" s="22">
        <f t="shared" si="32"/>
        <v>5</v>
      </c>
      <c r="E39" s="22">
        <f t="shared" si="32"/>
        <v>4</v>
      </c>
      <c r="F39" s="22">
        <f>SUM(D39+E39)</f>
        <v>9</v>
      </c>
      <c r="G39" s="10">
        <f aca="true" t="shared" si="33" ref="G39:X39">SUM(G40:G41)</f>
        <v>2</v>
      </c>
      <c r="H39" s="22">
        <f t="shared" si="33"/>
        <v>1</v>
      </c>
      <c r="I39" s="22">
        <f t="shared" si="33"/>
        <v>1</v>
      </c>
      <c r="J39" s="10">
        <f t="shared" si="33"/>
        <v>1</v>
      </c>
      <c r="K39" s="22">
        <f t="shared" si="33"/>
        <v>0</v>
      </c>
      <c r="L39" s="22">
        <f t="shared" si="33"/>
        <v>1</v>
      </c>
      <c r="M39" s="10">
        <f t="shared" si="33"/>
        <v>1</v>
      </c>
      <c r="N39" s="22">
        <f t="shared" si="33"/>
        <v>0</v>
      </c>
      <c r="O39" s="22">
        <f t="shared" si="33"/>
        <v>1</v>
      </c>
      <c r="P39" s="10">
        <f t="shared" si="33"/>
        <v>1</v>
      </c>
      <c r="Q39" s="22">
        <f t="shared" si="33"/>
        <v>1</v>
      </c>
      <c r="R39" s="22">
        <f t="shared" si="33"/>
        <v>0</v>
      </c>
      <c r="S39" s="10">
        <f t="shared" si="33"/>
        <v>1</v>
      </c>
      <c r="T39" s="22">
        <f t="shared" si="33"/>
        <v>2</v>
      </c>
      <c r="U39" s="22">
        <f t="shared" si="33"/>
        <v>0</v>
      </c>
      <c r="V39" s="10">
        <f t="shared" si="33"/>
        <v>2</v>
      </c>
      <c r="W39" s="22">
        <f t="shared" si="33"/>
        <v>1</v>
      </c>
      <c r="X39" s="22">
        <f t="shared" si="33"/>
        <v>1</v>
      </c>
      <c r="Y39" s="35">
        <v>3</v>
      </c>
      <c r="Z39" s="36">
        <v>10</v>
      </c>
      <c r="AA39" s="35">
        <v>0</v>
      </c>
      <c r="AB39" s="36">
        <v>0</v>
      </c>
      <c r="AC39" s="35">
        <v>1</v>
      </c>
      <c r="AD39" s="36">
        <v>2</v>
      </c>
    </row>
    <row r="40" spans="1:30" ht="21" customHeight="1">
      <c r="A40" s="9" t="s">
        <v>20</v>
      </c>
      <c r="B40" s="37">
        <v>5</v>
      </c>
      <c r="C40" s="11">
        <f t="shared" si="32"/>
        <v>5</v>
      </c>
      <c r="D40" s="23">
        <f t="shared" si="32"/>
        <v>5</v>
      </c>
      <c r="E40" s="23">
        <f t="shared" si="32"/>
        <v>1</v>
      </c>
      <c r="F40" s="23">
        <f>SUM(D40+E40)</f>
        <v>6</v>
      </c>
      <c r="G40" s="38">
        <v>1</v>
      </c>
      <c r="H40" s="39">
        <v>1</v>
      </c>
      <c r="I40" s="39">
        <v>0</v>
      </c>
      <c r="J40" s="38"/>
      <c r="K40" s="39"/>
      <c r="L40" s="39"/>
      <c r="M40" s="38"/>
      <c r="N40" s="39"/>
      <c r="O40" s="39"/>
      <c r="P40" s="38">
        <v>1</v>
      </c>
      <c r="Q40" s="39">
        <v>1</v>
      </c>
      <c r="R40" s="39">
        <v>0</v>
      </c>
      <c r="S40" s="38">
        <v>1</v>
      </c>
      <c r="T40" s="39">
        <v>2</v>
      </c>
      <c r="U40" s="39">
        <v>0</v>
      </c>
      <c r="V40" s="38">
        <v>2</v>
      </c>
      <c r="W40" s="39">
        <v>1</v>
      </c>
      <c r="X40" s="39">
        <v>1</v>
      </c>
      <c r="Y40" s="38"/>
      <c r="Z40" s="39"/>
      <c r="AA40" s="38"/>
      <c r="AB40" s="39"/>
      <c r="AC40" s="38"/>
      <c r="AD40" s="39"/>
    </row>
    <row r="41" spans="1:30" ht="21" customHeight="1">
      <c r="A41" s="13" t="s">
        <v>21</v>
      </c>
      <c r="B41" s="42">
        <v>3</v>
      </c>
      <c r="C41" s="14">
        <f t="shared" si="32"/>
        <v>3</v>
      </c>
      <c r="D41" s="26">
        <f t="shared" si="32"/>
        <v>0</v>
      </c>
      <c r="E41" s="26">
        <f t="shared" si="32"/>
        <v>3</v>
      </c>
      <c r="F41" s="26">
        <f>SUM(D41+E41)</f>
        <v>3</v>
      </c>
      <c r="G41" s="42">
        <v>1</v>
      </c>
      <c r="H41" s="43">
        <v>0</v>
      </c>
      <c r="I41" s="43">
        <v>1</v>
      </c>
      <c r="J41" s="42">
        <v>1</v>
      </c>
      <c r="K41" s="43">
        <v>0</v>
      </c>
      <c r="L41" s="43">
        <v>1</v>
      </c>
      <c r="M41" s="42">
        <v>1</v>
      </c>
      <c r="N41" s="43">
        <v>0</v>
      </c>
      <c r="O41" s="43">
        <v>1</v>
      </c>
      <c r="P41" s="42"/>
      <c r="Q41" s="43"/>
      <c r="R41" s="43"/>
      <c r="S41" s="42"/>
      <c r="T41" s="43"/>
      <c r="U41" s="45"/>
      <c r="V41" s="42"/>
      <c r="W41" s="43"/>
      <c r="X41" s="45"/>
      <c r="Y41" s="42"/>
      <c r="Z41" s="43"/>
      <c r="AA41" s="42"/>
      <c r="AB41" s="43"/>
      <c r="AC41" s="42"/>
      <c r="AD41" s="43"/>
    </row>
    <row r="42" spans="1:30" ht="21" customHeight="1">
      <c r="A42" s="9" t="s">
        <v>33</v>
      </c>
      <c r="B42" s="10">
        <v>64</v>
      </c>
      <c r="C42" s="10">
        <f t="shared" si="23"/>
        <v>18</v>
      </c>
      <c r="D42" s="22">
        <f t="shared" si="24"/>
        <v>36</v>
      </c>
      <c r="E42" s="22">
        <f t="shared" si="24"/>
        <v>28</v>
      </c>
      <c r="F42" s="22">
        <f t="shared" si="25"/>
        <v>64</v>
      </c>
      <c r="G42" s="10">
        <f aca="true" t="shared" si="34" ref="G42:P42">SUM(G43:G45)</f>
        <v>5</v>
      </c>
      <c r="H42" s="22">
        <f t="shared" si="34"/>
        <v>12</v>
      </c>
      <c r="I42" s="22">
        <f t="shared" si="34"/>
        <v>5</v>
      </c>
      <c r="J42" s="10">
        <f t="shared" si="34"/>
        <v>6</v>
      </c>
      <c r="K42" s="22">
        <f t="shared" si="34"/>
        <v>12</v>
      </c>
      <c r="L42" s="22">
        <f t="shared" si="34"/>
        <v>12</v>
      </c>
      <c r="M42" s="10">
        <f t="shared" si="34"/>
        <v>2</v>
      </c>
      <c r="N42" s="22">
        <f t="shared" si="34"/>
        <v>8</v>
      </c>
      <c r="O42" s="22">
        <f t="shared" si="34"/>
        <v>4</v>
      </c>
      <c r="P42" s="10">
        <f t="shared" si="34"/>
        <v>2</v>
      </c>
      <c r="Q42" s="22">
        <f aca="true" t="shared" si="35" ref="Q42:X42">SUM(Q43:Q45)</f>
        <v>2</v>
      </c>
      <c r="R42" s="22">
        <f t="shared" si="35"/>
        <v>4</v>
      </c>
      <c r="S42" s="10">
        <f t="shared" si="35"/>
        <v>1</v>
      </c>
      <c r="T42" s="22">
        <f t="shared" si="35"/>
        <v>1</v>
      </c>
      <c r="U42" s="22">
        <f t="shared" si="35"/>
        <v>0</v>
      </c>
      <c r="V42" s="10">
        <f t="shared" si="35"/>
        <v>2</v>
      </c>
      <c r="W42" s="22">
        <f t="shared" si="35"/>
        <v>1</v>
      </c>
      <c r="X42" s="22">
        <f t="shared" si="35"/>
        <v>3</v>
      </c>
      <c r="Y42" s="35">
        <v>20</v>
      </c>
      <c r="Z42" s="36">
        <v>28</v>
      </c>
      <c r="AA42" s="35">
        <v>2</v>
      </c>
      <c r="AB42" s="36">
        <v>3</v>
      </c>
      <c r="AC42" s="35">
        <v>5</v>
      </c>
      <c r="AD42" s="36">
        <v>11</v>
      </c>
    </row>
    <row r="43" spans="1:30" ht="21" customHeight="1">
      <c r="A43" s="9" t="s">
        <v>20</v>
      </c>
      <c r="B43" s="38">
        <v>16</v>
      </c>
      <c r="C43" s="11">
        <f t="shared" si="23"/>
        <v>7</v>
      </c>
      <c r="D43" s="23">
        <f t="shared" si="24"/>
        <v>7</v>
      </c>
      <c r="E43" s="23">
        <f t="shared" si="24"/>
        <v>7</v>
      </c>
      <c r="F43" s="23">
        <f t="shared" si="25"/>
        <v>14</v>
      </c>
      <c r="G43" s="38">
        <v>1</v>
      </c>
      <c r="H43" s="39">
        <v>1</v>
      </c>
      <c r="I43" s="39">
        <v>0</v>
      </c>
      <c r="J43" s="38">
        <v>1</v>
      </c>
      <c r="K43" s="39">
        <v>2</v>
      </c>
      <c r="L43" s="39">
        <v>0</v>
      </c>
      <c r="M43" s="38"/>
      <c r="N43" s="39"/>
      <c r="O43" s="39"/>
      <c r="P43" s="38">
        <v>2</v>
      </c>
      <c r="Q43" s="39">
        <v>2</v>
      </c>
      <c r="R43" s="39">
        <v>4</v>
      </c>
      <c r="S43" s="38">
        <v>1</v>
      </c>
      <c r="T43" s="39">
        <v>1</v>
      </c>
      <c r="U43" s="39">
        <v>0</v>
      </c>
      <c r="V43" s="38">
        <v>2</v>
      </c>
      <c r="W43" s="39">
        <v>1</v>
      </c>
      <c r="X43" s="39">
        <v>3</v>
      </c>
      <c r="Y43" s="38"/>
      <c r="Z43" s="39"/>
      <c r="AA43" s="38"/>
      <c r="AB43" s="39"/>
      <c r="AC43" s="38"/>
      <c r="AD43" s="39"/>
    </row>
    <row r="44" spans="1:30" ht="21" customHeight="1">
      <c r="A44" s="9" t="s">
        <v>21</v>
      </c>
      <c r="B44" s="38">
        <v>14</v>
      </c>
      <c r="C44" s="11">
        <f t="shared" si="23"/>
        <v>6</v>
      </c>
      <c r="D44" s="23">
        <f t="shared" si="24"/>
        <v>12</v>
      </c>
      <c r="E44" s="23">
        <f t="shared" si="24"/>
        <v>9</v>
      </c>
      <c r="F44" s="23">
        <f t="shared" si="25"/>
        <v>21</v>
      </c>
      <c r="G44" s="38">
        <v>3</v>
      </c>
      <c r="H44" s="39">
        <v>5</v>
      </c>
      <c r="I44" s="39">
        <v>4</v>
      </c>
      <c r="J44" s="38">
        <v>2</v>
      </c>
      <c r="K44" s="39">
        <v>2</v>
      </c>
      <c r="L44" s="39">
        <v>4</v>
      </c>
      <c r="M44" s="38">
        <v>1</v>
      </c>
      <c r="N44" s="39">
        <v>5</v>
      </c>
      <c r="O44" s="39">
        <v>1</v>
      </c>
      <c r="P44" s="38"/>
      <c r="Q44" s="39"/>
      <c r="R44" s="39"/>
      <c r="S44" s="38"/>
      <c r="T44" s="39"/>
      <c r="U44" s="39"/>
      <c r="V44" s="38"/>
      <c r="W44" s="39"/>
      <c r="X44" s="39"/>
      <c r="Y44" s="38"/>
      <c r="Z44" s="39"/>
      <c r="AA44" s="38"/>
      <c r="AB44" s="39"/>
      <c r="AC44" s="38"/>
      <c r="AD44" s="39"/>
    </row>
    <row r="45" spans="1:30" ht="21" customHeight="1">
      <c r="A45" s="13" t="s">
        <v>22</v>
      </c>
      <c r="B45" s="42">
        <v>34</v>
      </c>
      <c r="C45" s="14">
        <f t="shared" si="23"/>
        <v>5</v>
      </c>
      <c r="D45" s="26">
        <f t="shared" si="24"/>
        <v>17</v>
      </c>
      <c r="E45" s="26">
        <f t="shared" si="24"/>
        <v>12</v>
      </c>
      <c r="F45" s="26">
        <f t="shared" si="25"/>
        <v>29</v>
      </c>
      <c r="G45" s="42">
        <v>1</v>
      </c>
      <c r="H45" s="43">
        <v>6</v>
      </c>
      <c r="I45" s="43">
        <v>1</v>
      </c>
      <c r="J45" s="42">
        <v>3</v>
      </c>
      <c r="K45" s="43">
        <v>8</v>
      </c>
      <c r="L45" s="43">
        <v>8</v>
      </c>
      <c r="M45" s="42">
        <v>1</v>
      </c>
      <c r="N45" s="43">
        <v>3</v>
      </c>
      <c r="O45" s="43">
        <v>3</v>
      </c>
      <c r="P45" s="42"/>
      <c r="Q45" s="43"/>
      <c r="R45" s="43"/>
      <c r="S45" s="42"/>
      <c r="T45" s="43"/>
      <c r="U45" s="43"/>
      <c r="V45" s="42"/>
      <c r="W45" s="43"/>
      <c r="X45" s="43"/>
      <c r="Y45" s="42"/>
      <c r="Z45" s="43"/>
      <c r="AA45" s="42"/>
      <c r="AB45" s="43"/>
      <c r="AC45" s="42"/>
      <c r="AD45" s="43"/>
    </row>
    <row r="46" spans="1:30" ht="21" customHeight="1">
      <c r="A46" s="9" t="s">
        <v>34</v>
      </c>
      <c r="B46" s="10">
        <v>8</v>
      </c>
      <c r="C46" s="10">
        <f t="shared" si="23"/>
        <v>6</v>
      </c>
      <c r="D46" s="22">
        <f t="shared" si="24"/>
        <v>6</v>
      </c>
      <c r="E46" s="22">
        <f t="shared" si="24"/>
        <v>7</v>
      </c>
      <c r="F46" s="22">
        <f t="shared" si="25"/>
        <v>13</v>
      </c>
      <c r="G46" s="10">
        <f aca="true" t="shared" si="36" ref="G46:P46">SUM(G47:G48)</f>
        <v>2</v>
      </c>
      <c r="H46" s="22">
        <f t="shared" si="36"/>
        <v>0</v>
      </c>
      <c r="I46" s="22">
        <f t="shared" si="36"/>
        <v>0</v>
      </c>
      <c r="J46" s="10">
        <f t="shared" si="36"/>
        <v>1</v>
      </c>
      <c r="K46" s="22">
        <f t="shared" si="36"/>
        <v>3</v>
      </c>
      <c r="L46" s="22">
        <f t="shared" si="36"/>
        <v>0</v>
      </c>
      <c r="M46" s="10">
        <f t="shared" si="36"/>
        <v>2</v>
      </c>
      <c r="N46" s="22">
        <f t="shared" si="36"/>
        <v>3</v>
      </c>
      <c r="O46" s="22">
        <f t="shared" si="36"/>
        <v>7</v>
      </c>
      <c r="P46" s="10">
        <f t="shared" si="36"/>
        <v>0</v>
      </c>
      <c r="Q46" s="22">
        <f aca="true" t="shared" si="37" ref="Q46:X46">SUM(Q47:Q48)</f>
        <v>0</v>
      </c>
      <c r="R46" s="22">
        <f t="shared" si="37"/>
        <v>0</v>
      </c>
      <c r="S46" s="10">
        <f t="shared" si="37"/>
        <v>1</v>
      </c>
      <c r="T46" s="22">
        <f t="shared" si="37"/>
        <v>0</v>
      </c>
      <c r="U46" s="22">
        <f t="shared" si="37"/>
        <v>0</v>
      </c>
      <c r="V46" s="10">
        <f t="shared" si="37"/>
        <v>0</v>
      </c>
      <c r="W46" s="22">
        <f t="shared" si="37"/>
        <v>0</v>
      </c>
      <c r="X46" s="22">
        <f t="shared" si="37"/>
        <v>0</v>
      </c>
      <c r="Y46" s="35">
        <v>4</v>
      </c>
      <c r="Z46" s="36">
        <v>11</v>
      </c>
      <c r="AA46" s="35">
        <v>0</v>
      </c>
      <c r="AB46" s="36">
        <v>0</v>
      </c>
      <c r="AC46" s="35">
        <v>1</v>
      </c>
      <c r="AD46" s="36">
        <v>3</v>
      </c>
    </row>
    <row r="47" spans="1:30" ht="21" customHeight="1">
      <c r="A47" s="9" t="s">
        <v>20</v>
      </c>
      <c r="B47" s="37">
        <v>2</v>
      </c>
      <c r="C47" s="11">
        <f t="shared" si="23"/>
        <v>3</v>
      </c>
      <c r="D47" s="23">
        <f t="shared" si="24"/>
        <v>0</v>
      </c>
      <c r="E47" s="23">
        <f t="shared" si="24"/>
        <v>0</v>
      </c>
      <c r="F47" s="23">
        <f t="shared" si="25"/>
        <v>0</v>
      </c>
      <c r="G47" s="38">
        <v>1</v>
      </c>
      <c r="H47" s="39"/>
      <c r="I47" s="39"/>
      <c r="J47" s="38"/>
      <c r="K47" s="39"/>
      <c r="L47" s="39"/>
      <c r="M47" s="38">
        <v>1</v>
      </c>
      <c r="N47" s="39"/>
      <c r="O47" s="39"/>
      <c r="P47" s="38"/>
      <c r="Q47" s="39"/>
      <c r="R47" s="39"/>
      <c r="S47" s="38">
        <v>1</v>
      </c>
      <c r="T47" s="39"/>
      <c r="U47" s="39"/>
      <c r="V47" s="38"/>
      <c r="W47" s="39"/>
      <c r="X47" s="39"/>
      <c r="Y47" s="38"/>
      <c r="Z47" s="39"/>
      <c r="AA47" s="38"/>
      <c r="AB47" s="39"/>
      <c r="AC47" s="38"/>
      <c r="AD47" s="39"/>
    </row>
    <row r="48" spans="1:30" ht="21" customHeight="1">
      <c r="A48" s="13" t="s">
        <v>21</v>
      </c>
      <c r="B48" s="42">
        <v>6</v>
      </c>
      <c r="C48" s="14">
        <f t="shared" si="23"/>
        <v>3</v>
      </c>
      <c r="D48" s="26">
        <f t="shared" si="24"/>
        <v>6</v>
      </c>
      <c r="E48" s="26">
        <f t="shared" si="24"/>
        <v>7</v>
      </c>
      <c r="F48" s="26">
        <f t="shared" si="25"/>
        <v>13</v>
      </c>
      <c r="G48" s="42">
        <v>1</v>
      </c>
      <c r="H48" s="43"/>
      <c r="I48" s="43"/>
      <c r="J48" s="42">
        <v>1</v>
      </c>
      <c r="K48" s="43">
        <v>3</v>
      </c>
      <c r="L48" s="43">
        <v>0</v>
      </c>
      <c r="M48" s="42">
        <v>1</v>
      </c>
      <c r="N48" s="43">
        <v>3</v>
      </c>
      <c r="O48" s="43">
        <v>7</v>
      </c>
      <c r="P48" s="42"/>
      <c r="Q48" s="43"/>
      <c r="R48" s="43"/>
      <c r="S48" s="42"/>
      <c r="T48" s="43"/>
      <c r="U48" s="45"/>
      <c r="V48" s="42"/>
      <c r="W48" s="43"/>
      <c r="X48" s="45"/>
      <c r="Y48" s="42"/>
      <c r="Z48" s="43"/>
      <c r="AA48" s="42"/>
      <c r="AB48" s="43"/>
      <c r="AC48" s="42"/>
      <c r="AD48" s="43"/>
    </row>
    <row r="49" spans="1:30" ht="21" customHeight="1">
      <c r="A49" s="18" t="s">
        <v>35</v>
      </c>
      <c r="B49" s="10">
        <v>9</v>
      </c>
      <c r="C49" s="10">
        <f>SUM(C50:C51)</f>
        <v>6</v>
      </c>
      <c r="D49" s="28">
        <f t="shared" si="24"/>
        <v>4</v>
      </c>
      <c r="E49" s="28">
        <f t="shared" si="24"/>
        <v>6</v>
      </c>
      <c r="F49" s="28">
        <f t="shared" si="25"/>
        <v>10</v>
      </c>
      <c r="G49" s="46">
        <f aca="true" t="shared" si="38" ref="G49:R49">SUM(G50:G51)</f>
        <v>1</v>
      </c>
      <c r="H49" s="47">
        <f t="shared" si="38"/>
        <v>0</v>
      </c>
      <c r="I49" s="47">
        <f t="shared" si="38"/>
        <v>0</v>
      </c>
      <c r="J49" s="46">
        <f t="shared" si="38"/>
        <v>1</v>
      </c>
      <c r="K49" s="47">
        <f t="shared" si="38"/>
        <v>0</v>
      </c>
      <c r="L49" s="47">
        <f t="shared" si="38"/>
        <v>1</v>
      </c>
      <c r="M49" s="46">
        <f t="shared" si="38"/>
        <v>2</v>
      </c>
      <c r="N49" s="47">
        <f t="shared" si="38"/>
        <v>3</v>
      </c>
      <c r="O49" s="47">
        <f t="shared" si="38"/>
        <v>5</v>
      </c>
      <c r="P49" s="46">
        <f t="shared" si="38"/>
        <v>1</v>
      </c>
      <c r="Q49" s="47">
        <f t="shared" si="38"/>
        <v>0</v>
      </c>
      <c r="R49" s="47">
        <f t="shared" si="38"/>
        <v>0</v>
      </c>
      <c r="S49" s="46">
        <f aca="true" t="shared" si="39" ref="S49:X49">SUM(S50:S51)</f>
        <v>0</v>
      </c>
      <c r="T49" s="47">
        <f t="shared" si="39"/>
        <v>0</v>
      </c>
      <c r="U49" s="47">
        <f t="shared" si="39"/>
        <v>0</v>
      </c>
      <c r="V49" s="46">
        <f t="shared" si="39"/>
        <v>1</v>
      </c>
      <c r="W49" s="47">
        <f t="shared" si="39"/>
        <v>1</v>
      </c>
      <c r="X49" s="47">
        <f t="shared" si="39"/>
        <v>0</v>
      </c>
      <c r="Y49" s="48">
        <v>3</v>
      </c>
      <c r="Z49" s="47">
        <v>10</v>
      </c>
      <c r="AA49" s="48">
        <v>0</v>
      </c>
      <c r="AB49" s="47"/>
      <c r="AC49" s="48">
        <v>0</v>
      </c>
      <c r="AD49" s="47">
        <v>1</v>
      </c>
    </row>
    <row r="50" spans="1:30" ht="21" customHeight="1">
      <c r="A50" s="18" t="s">
        <v>43</v>
      </c>
      <c r="B50" s="19">
        <v>1</v>
      </c>
      <c r="C50" s="11">
        <f>G50+J50+M50+P50+S50+V50</f>
        <v>2</v>
      </c>
      <c r="D50" s="25">
        <f>+H50+K50+N50+Q50+T50+W50</f>
        <v>1</v>
      </c>
      <c r="E50" s="25">
        <f>+I50+L50+O50+R50+U50+X50</f>
        <v>0</v>
      </c>
      <c r="F50" s="25">
        <f>SUM(D50:E50)</f>
        <v>1</v>
      </c>
      <c r="G50" s="11"/>
      <c r="H50" s="25"/>
      <c r="I50" s="25"/>
      <c r="J50" s="11"/>
      <c r="K50" s="25"/>
      <c r="L50" s="25"/>
      <c r="M50" s="11"/>
      <c r="N50" s="25"/>
      <c r="O50" s="25"/>
      <c r="P50" s="4">
        <v>1</v>
      </c>
      <c r="Q50" s="16"/>
      <c r="R50" s="16"/>
      <c r="S50" s="4"/>
      <c r="T50" s="16"/>
      <c r="U50" s="16"/>
      <c r="V50" s="4">
        <v>1</v>
      </c>
      <c r="W50" s="16">
        <v>1</v>
      </c>
      <c r="X50" s="16"/>
      <c r="Y50" s="4"/>
      <c r="Z50" s="16"/>
      <c r="AA50" s="4"/>
      <c r="AB50" s="16"/>
      <c r="AC50" s="4"/>
      <c r="AD50" s="16"/>
    </row>
    <row r="51" spans="1:29" s="6" customFormat="1" ht="21" customHeight="1">
      <c r="A51" s="13" t="s">
        <v>21</v>
      </c>
      <c r="B51" s="14">
        <v>8</v>
      </c>
      <c r="C51" s="14">
        <f>G51+J51+M51+P51+S51+V51</f>
        <v>4</v>
      </c>
      <c r="D51" s="26">
        <f>+H51+K51+N51+Q51+T51+W51</f>
        <v>3</v>
      </c>
      <c r="E51" s="26">
        <f>+I51+L51+O51+R51+U51+X51</f>
        <v>6</v>
      </c>
      <c r="F51" s="32">
        <f>SUM(D51:E51)</f>
        <v>9</v>
      </c>
      <c r="G51" s="14">
        <v>1</v>
      </c>
      <c r="H51" s="26"/>
      <c r="I51" s="26"/>
      <c r="J51" s="14">
        <v>1</v>
      </c>
      <c r="K51" s="26">
        <v>0</v>
      </c>
      <c r="L51" s="26">
        <v>1</v>
      </c>
      <c r="M51" s="14">
        <v>2</v>
      </c>
      <c r="N51" s="26">
        <v>3</v>
      </c>
      <c r="O51" s="26">
        <v>5</v>
      </c>
      <c r="P51" s="20"/>
      <c r="S51" s="20"/>
      <c r="V51" s="20"/>
      <c r="Y51" s="20"/>
      <c r="AA51" s="20"/>
      <c r="AC51" s="20"/>
    </row>
    <row r="52" spans="1:37" ht="21" customHeight="1">
      <c r="A52" s="18" t="s">
        <v>36</v>
      </c>
      <c r="B52" s="10">
        <v>108</v>
      </c>
      <c r="C52" s="10">
        <f aca="true" t="shared" si="40" ref="C52:E55">SUM(G52+J52+M52+P52+S52+V52)</f>
        <v>33</v>
      </c>
      <c r="D52" s="28">
        <f t="shared" si="40"/>
        <v>67</v>
      </c>
      <c r="E52" s="28">
        <f t="shared" si="40"/>
        <v>39</v>
      </c>
      <c r="F52" s="28">
        <f aca="true" t="shared" si="41" ref="F52:F59">SUM(D52+E52)</f>
        <v>106</v>
      </c>
      <c r="G52" s="10">
        <f>SUM(G53:G55)</f>
        <v>9</v>
      </c>
      <c r="H52" s="28">
        <f aca="true" t="shared" si="42" ref="H52:W52">SUM(H53:H55)</f>
        <v>13</v>
      </c>
      <c r="I52" s="28">
        <f t="shared" si="42"/>
        <v>7</v>
      </c>
      <c r="J52" s="10">
        <f t="shared" si="42"/>
        <v>11</v>
      </c>
      <c r="K52" s="28">
        <f t="shared" si="42"/>
        <v>28</v>
      </c>
      <c r="L52" s="28">
        <f t="shared" si="42"/>
        <v>11</v>
      </c>
      <c r="M52" s="10">
        <f t="shared" si="42"/>
        <v>7</v>
      </c>
      <c r="N52" s="28">
        <f t="shared" si="42"/>
        <v>14</v>
      </c>
      <c r="O52" s="28">
        <f t="shared" si="42"/>
        <v>18</v>
      </c>
      <c r="P52" s="48">
        <f t="shared" si="42"/>
        <v>2</v>
      </c>
      <c r="Q52" s="47">
        <f t="shared" si="42"/>
        <v>3</v>
      </c>
      <c r="R52" s="47">
        <f t="shared" si="42"/>
        <v>1</v>
      </c>
      <c r="S52" s="48">
        <f t="shared" si="42"/>
        <v>3</v>
      </c>
      <c r="T52" s="47">
        <f t="shared" si="42"/>
        <v>6</v>
      </c>
      <c r="U52" s="47">
        <f t="shared" si="42"/>
        <v>1</v>
      </c>
      <c r="V52" s="48">
        <f t="shared" si="42"/>
        <v>1</v>
      </c>
      <c r="W52" s="47">
        <f t="shared" si="42"/>
        <v>3</v>
      </c>
      <c r="X52" s="47">
        <f>SUM(X53:X55)</f>
        <v>1</v>
      </c>
      <c r="Y52" s="48">
        <v>24</v>
      </c>
      <c r="Z52" s="47">
        <v>53</v>
      </c>
      <c r="AA52" s="48">
        <v>0</v>
      </c>
      <c r="AB52" s="47">
        <v>5</v>
      </c>
      <c r="AC52" s="48">
        <v>4</v>
      </c>
      <c r="AD52" s="47">
        <v>7</v>
      </c>
      <c r="AE52" s="21"/>
      <c r="AF52" s="21"/>
      <c r="AG52" s="21"/>
      <c r="AH52" s="21"/>
      <c r="AI52" s="21"/>
      <c r="AJ52" s="21"/>
      <c r="AK52" s="21"/>
    </row>
    <row r="53" spans="1:30" ht="21" customHeight="1">
      <c r="A53" s="18" t="s">
        <v>20</v>
      </c>
      <c r="B53" s="11">
        <v>34</v>
      </c>
      <c r="C53" s="11">
        <f t="shared" si="40"/>
        <v>14</v>
      </c>
      <c r="D53" s="23">
        <f t="shared" si="40"/>
        <v>27</v>
      </c>
      <c r="E53" s="23">
        <f t="shared" si="40"/>
        <v>10</v>
      </c>
      <c r="F53" s="23">
        <f t="shared" si="41"/>
        <v>37</v>
      </c>
      <c r="G53" s="11">
        <v>3</v>
      </c>
      <c r="H53" s="25">
        <v>4</v>
      </c>
      <c r="I53" s="25">
        <v>2</v>
      </c>
      <c r="J53" s="11">
        <v>4</v>
      </c>
      <c r="K53" s="25">
        <v>9</v>
      </c>
      <c r="L53" s="25">
        <v>3</v>
      </c>
      <c r="M53" s="11">
        <v>1</v>
      </c>
      <c r="N53" s="25">
        <v>2</v>
      </c>
      <c r="O53" s="25">
        <v>2</v>
      </c>
      <c r="P53" s="4">
        <v>2</v>
      </c>
      <c r="Q53" s="16">
        <v>3</v>
      </c>
      <c r="R53" s="16">
        <v>1</v>
      </c>
      <c r="S53" s="4">
        <v>3</v>
      </c>
      <c r="T53" s="16">
        <v>6</v>
      </c>
      <c r="U53" s="16">
        <v>1</v>
      </c>
      <c r="V53" s="4">
        <v>1</v>
      </c>
      <c r="W53" s="16">
        <v>3</v>
      </c>
      <c r="X53" s="16">
        <v>1</v>
      </c>
      <c r="Y53" s="4"/>
      <c r="Z53" s="16"/>
      <c r="AA53" s="4"/>
      <c r="AB53" s="16"/>
      <c r="AC53" s="4"/>
      <c r="AD53" s="16"/>
    </row>
    <row r="54" spans="1:30" ht="21" customHeight="1">
      <c r="A54" s="18" t="s">
        <v>21</v>
      </c>
      <c r="B54" s="11">
        <v>27</v>
      </c>
      <c r="C54" s="11">
        <f t="shared" si="40"/>
        <v>10</v>
      </c>
      <c r="D54" s="23">
        <f t="shared" si="40"/>
        <v>15</v>
      </c>
      <c r="E54" s="23">
        <f t="shared" si="40"/>
        <v>11</v>
      </c>
      <c r="F54" s="23">
        <f t="shared" si="41"/>
        <v>26</v>
      </c>
      <c r="G54" s="11">
        <v>4</v>
      </c>
      <c r="H54" s="25">
        <v>3</v>
      </c>
      <c r="I54" s="25">
        <v>2</v>
      </c>
      <c r="J54" s="11">
        <v>3</v>
      </c>
      <c r="K54" s="25">
        <v>9</v>
      </c>
      <c r="L54" s="25">
        <v>3</v>
      </c>
      <c r="M54" s="11">
        <v>3</v>
      </c>
      <c r="N54" s="25">
        <v>3</v>
      </c>
      <c r="O54" s="25">
        <v>6</v>
      </c>
      <c r="P54" s="4"/>
      <c r="Q54" s="16"/>
      <c r="R54" s="16"/>
      <c r="S54" s="4"/>
      <c r="T54" s="16"/>
      <c r="U54" s="16"/>
      <c r="V54" s="4"/>
      <c r="W54" s="16"/>
      <c r="X54" s="16"/>
      <c r="Y54" s="4"/>
      <c r="Z54" s="16"/>
      <c r="AA54" s="4"/>
      <c r="AB54" s="16"/>
      <c r="AC54" s="4"/>
      <c r="AD54" s="16"/>
    </row>
    <row r="55" spans="1:30" ht="21" customHeight="1">
      <c r="A55" s="13" t="s">
        <v>22</v>
      </c>
      <c r="B55" s="14">
        <v>47</v>
      </c>
      <c r="C55" s="14">
        <f t="shared" si="40"/>
        <v>9</v>
      </c>
      <c r="D55" s="26">
        <f t="shared" si="40"/>
        <v>25</v>
      </c>
      <c r="E55" s="26">
        <f t="shared" si="40"/>
        <v>18</v>
      </c>
      <c r="F55" s="26">
        <f t="shared" si="41"/>
        <v>43</v>
      </c>
      <c r="G55" s="14">
        <v>2</v>
      </c>
      <c r="H55" s="26">
        <v>6</v>
      </c>
      <c r="I55" s="26">
        <v>3</v>
      </c>
      <c r="J55" s="14">
        <v>4</v>
      </c>
      <c r="K55" s="26">
        <v>10</v>
      </c>
      <c r="L55" s="26">
        <v>5</v>
      </c>
      <c r="M55" s="14">
        <v>3</v>
      </c>
      <c r="N55" s="26">
        <v>9</v>
      </c>
      <c r="O55" s="26">
        <v>10</v>
      </c>
      <c r="P55" s="20"/>
      <c r="Q55" s="6"/>
      <c r="R55" s="6"/>
      <c r="S55" s="20"/>
      <c r="T55" s="6"/>
      <c r="U55" s="6"/>
      <c r="V55" s="20"/>
      <c r="W55" s="6"/>
      <c r="X55" s="6"/>
      <c r="Y55" s="20"/>
      <c r="Z55" s="6"/>
      <c r="AA55" s="20"/>
      <c r="AB55" s="6"/>
      <c r="AC55" s="20"/>
      <c r="AD55" s="6"/>
    </row>
    <row r="56" spans="1:30" ht="21" customHeight="1">
      <c r="A56" s="18" t="s">
        <v>47</v>
      </c>
      <c r="B56" s="10">
        <v>145</v>
      </c>
      <c r="C56" s="10">
        <f aca="true" t="shared" si="43" ref="C56:E59">SUM(G56+J56+M56+P56+S56+V56)</f>
        <v>36</v>
      </c>
      <c r="D56" s="28">
        <f t="shared" si="43"/>
        <v>99</v>
      </c>
      <c r="E56" s="28">
        <f t="shared" si="43"/>
        <v>60</v>
      </c>
      <c r="F56" s="28">
        <f t="shared" si="41"/>
        <v>159</v>
      </c>
      <c r="G56" s="10">
        <f>SUM(G57:G59)</f>
        <v>13</v>
      </c>
      <c r="H56" s="28">
        <f aca="true" t="shared" si="44" ref="H56:W56">SUM(H57:H59)</f>
        <v>34</v>
      </c>
      <c r="I56" s="28">
        <f t="shared" si="44"/>
        <v>20</v>
      </c>
      <c r="J56" s="10">
        <f t="shared" si="44"/>
        <v>10</v>
      </c>
      <c r="K56" s="28">
        <f t="shared" si="44"/>
        <v>31</v>
      </c>
      <c r="L56" s="28">
        <f t="shared" si="44"/>
        <v>18</v>
      </c>
      <c r="M56" s="10">
        <f t="shared" si="44"/>
        <v>8</v>
      </c>
      <c r="N56" s="28">
        <f t="shared" si="44"/>
        <v>17</v>
      </c>
      <c r="O56" s="28">
        <f t="shared" si="44"/>
        <v>17</v>
      </c>
      <c r="P56" s="48">
        <f t="shared" si="44"/>
        <v>2</v>
      </c>
      <c r="Q56" s="47">
        <f t="shared" si="44"/>
        <v>7</v>
      </c>
      <c r="R56" s="47">
        <f t="shared" si="44"/>
        <v>1</v>
      </c>
      <c r="S56" s="48">
        <f t="shared" si="44"/>
        <v>2</v>
      </c>
      <c r="T56" s="47">
        <f t="shared" si="44"/>
        <v>6</v>
      </c>
      <c r="U56" s="47">
        <f t="shared" si="44"/>
        <v>4</v>
      </c>
      <c r="V56" s="48">
        <f t="shared" si="44"/>
        <v>1</v>
      </c>
      <c r="W56" s="47">
        <f t="shared" si="44"/>
        <v>4</v>
      </c>
      <c r="X56" s="47">
        <f>SUM(X57:X59)</f>
        <v>0</v>
      </c>
      <c r="Y56" s="48">
        <v>26</v>
      </c>
      <c r="Z56" s="47">
        <v>59</v>
      </c>
      <c r="AA56" s="48">
        <v>0</v>
      </c>
      <c r="AB56" s="47">
        <v>4</v>
      </c>
      <c r="AC56" s="48">
        <v>4</v>
      </c>
      <c r="AD56" s="47">
        <v>3</v>
      </c>
    </row>
    <row r="57" spans="1:30" ht="21" customHeight="1">
      <c r="A57" s="18" t="s">
        <v>20</v>
      </c>
      <c r="B57" s="11">
        <v>37</v>
      </c>
      <c r="C57" s="11">
        <f t="shared" si="43"/>
        <v>11</v>
      </c>
      <c r="D57" s="23">
        <f t="shared" si="43"/>
        <v>33</v>
      </c>
      <c r="E57" s="23">
        <f t="shared" si="43"/>
        <v>7</v>
      </c>
      <c r="F57" s="23">
        <f t="shared" si="41"/>
        <v>40</v>
      </c>
      <c r="G57" s="11">
        <v>3</v>
      </c>
      <c r="H57" s="25">
        <v>9</v>
      </c>
      <c r="I57" s="25">
        <v>0</v>
      </c>
      <c r="J57" s="11">
        <v>1</v>
      </c>
      <c r="K57" s="25">
        <v>6</v>
      </c>
      <c r="L57" s="25">
        <v>0</v>
      </c>
      <c r="M57" s="11">
        <v>2</v>
      </c>
      <c r="N57" s="25">
        <v>1</v>
      </c>
      <c r="O57" s="25">
        <v>2</v>
      </c>
      <c r="P57" s="4">
        <v>2</v>
      </c>
      <c r="Q57" s="16">
        <v>7</v>
      </c>
      <c r="R57" s="16">
        <v>1</v>
      </c>
      <c r="S57" s="4">
        <v>2</v>
      </c>
      <c r="T57" s="16">
        <v>6</v>
      </c>
      <c r="U57" s="16">
        <v>4</v>
      </c>
      <c r="V57" s="4">
        <v>1</v>
      </c>
      <c r="W57" s="16">
        <v>4</v>
      </c>
      <c r="X57" s="16">
        <v>0</v>
      </c>
      <c r="Y57" s="4"/>
      <c r="Z57" s="16"/>
      <c r="AA57" s="4"/>
      <c r="AB57" s="16"/>
      <c r="AC57" s="4"/>
      <c r="AD57" s="16"/>
    </row>
    <row r="58" spans="1:30" ht="21" customHeight="1">
      <c r="A58" s="18" t="s">
        <v>21</v>
      </c>
      <c r="B58" s="11">
        <v>48</v>
      </c>
      <c r="C58" s="11">
        <f t="shared" si="43"/>
        <v>12</v>
      </c>
      <c r="D58" s="23">
        <f t="shared" si="43"/>
        <v>29</v>
      </c>
      <c r="E58" s="23">
        <f t="shared" si="43"/>
        <v>20</v>
      </c>
      <c r="F58" s="23">
        <f t="shared" si="41"/>
        <v>49</v>
      </c>
      <c r="G58" s="11">
        <v>4</v>
      </c>
      <c r="H58" s="25">
        <v>13</v>
      </c>
      <c r="I58" s="25">
        <v>4</v>
      </c>
      <c r="J58" s="11">
        <v>5</v>
      </c>
      <c r="K58" s="25">
        <v>9</v>
      </c>
      <c r="L58" s="25">
        <v>9</v>
      </c>
      <c r="M58" s="11">
        <v>3</v>
      </c>
      <c r="N58" s="25">
        <v>7</v>
      </c>
      <c r="O58" s="25">
        <v>7</v>
      </c>
      <c r="P58" s="4"/>
      <c r="Q58" s="16"/>
      <c r="R58" s="16"/>
      <c r="S58" s="4"/>
      <c r="T58" s="16"/>
      <c r="U58" s="16"/>
      <c r="V58" s="4"/>
      <c r="W58" s="16"/>
      <c r="X58" s="16"/>
      <c r="Y58" s="4"/>
      <c r="Z58" s="16"/>
      <c r="AA58" s="4"/>
      <c r="AB58" s="16"/>
      <c r="AC58" s="4"/>
      <c r="AD58" s="16"/>
    </row>
    <row r="59" spans="1:30" ht="21" customHeight="1">
      <c r="A59" s="13" t="s">
        <v>22</v>
      </c>
      <c r="B59" s="14">
        <v>60</v>
      </c>
      <c r="C59" s="14">
        <f t="shared" si="43"/>
        <v>13</v>
      </c>
      <c r="D59" s="26">
        <f t="shared" si="43"/>
        <v>37</v>
      </c>
      <c r="E59" s="26">
        <f t="shared" si="43"/>
        <v>33</v>
      </c>
      <c r="F59" s="26">
        <f t="shared" si="41"/>
        <v>70</v>
      </c>
      <c r="G59" s="14">
        <v>6</v>
      </c>
      <c r="H59" s="26">
        <v>12</v>
      </c>
      <c r="I59" s="26">
        <v>16</v>
      </c>
      <c r="J59" s="14">
        <v>4</v>
      </c>
      <c r="K59" s="26">
        <v>16</v>
      </c>
      <c r="L59" s="26">
        <v>9</v>
      </c>
      <c r="M59" s="14">
        <v>3</v>
      </c>
      <c r="N59" s="26">
        <v>9</v>
      </c>
      <c r="O59" s="26">
        <v>8</v>
      </c>
      <c r="P59" s="20"/>
      <c r="Q59" s="6"/>
      <c r="R59" s="6"/>
      <c r="S59" s="20"/>
      <c r="T59" s="6"/>
      <c r="U59" s="6"/>
      <c r="V59" s="20"/>
      <c r="W59" s="6"/>
      <c r="X59" s="6"/>
      <c r="Y59" s="20"/>
      <c r="Z59" s="6"/>
      <c r="AA59" s="20"/>
      <c r="AB59" s="6"/>
      <c r="AC59" s="20"/>
      <c r="AD59" s="6"/>
    </row>
    <row r="60" spans="1:30" ht="21" customHeight="1">
      <c r="A60" s="15" t="s">
        <v>37</v>
      </c>
      <c r="B60" s="4"/>
      <c r="C60" s="11"/>
      <c r="D60" s="23"/>
      <c r="E60" s="23"/>
      <c r="F60" s="23"/>
      <c r="G60" s="4"/>
      <c r="J60" s="4"/>
      <c r="M60" s="4"/>
      <c r="P60" s="4"/>
      <c r="S60" s="4"/>
      <c r="V60" s="4"/>
      <c r="Y60" s="35">
        <v>9</v>
      </c>
      <c r="Z60" s="36">
        <v>19</v>
      </c>
      <c r="AA60" s="35">
        <v>1</v>
      </c>
      <c r="AB60" s="36">
        <v>3</v>
      </c>
      <c r="AC60" s="35">
        <v>0</v>
      </c>
      <c r="AD60" s="36">
        <v>2</v>
      </c>
    </row>
    <row r="61" spans="1:30" ht="21" customHeight="1">
      <c r="A61" s="9" t="s">
        <v>38</v>
      </c>
      <c r="B61" s="10">
        <v>54</v>
      </c>
      <c r="C61" s="10">
        <f aca="true" t="shared" si="45" ref="C61:E64">SUM(G61+J61+M61+P61+S61+V61)</f>
        <v>9</v>
      </c>
      <c r="D61" s="22">
        <f t="shared" si="45"/>
        <v>45</v>
      </c>
      <c r="E61" s="22">
        <f t="shared" si="45"/>
        <v>12</v>
      </c>
      <c r="F61" s="22">
        <f>SUM(D61+E61)</f>
        <v>57</v>
      </c>
      <c r="G61" s="10">
        <f aca="true" t="shared" si="46" ref="G61:P61">SUM(G62:G64)</f>
        <v>3</v>
      </c>
      <c r="H61" s="22">
        <f t="shared" si="46"/>
        <v>13</v>
      </c>
      <c r="I61" s="22">
        <f t="shared" si="46"/>
        <v>3</v>
      </c>
      <c r="J61" s="10">
        <f t="shared" si="46"/>
        <v>2</v>
      </c>
      <c r="K61" s="22">
        <f t="shared" si="46"/>
        <v>14</v>
      </c>
      <c r="L61" s="22">
        <f t="shared" si="46"/>
        <v>4</v>
      </c>
      <c r="M61" s="10">
        <f t="shared" si="46"/>
        <v>3</v>
      </c>
      <c r="N61" s="22">
        <f t="shared" si="46"/>
        <v>10</v>
      </c>
      <c r="O61" s="22">
        <f t="shared" si="46"/>
        <v>4</v>
      </c>
      <c r="P61" s="10">
        <f t="shared" si="46"/>
        <v>0</v>
      </c>
      <c r="Q61" s="22">
        <f aca="true" t="shared" si="47" ref="Q61:X61">SUM(Q62:Q64)</f>
        <v>2</v>
      </c>
      <c r="R61" s="22">
        <f t="shared" si="47"/>
        <v>0</v>
      </c>
      <c r="S61" s="10">
        <f t="shared" si="47"/>
        <v>1</v>
      </c>
      <c r="T61" s="22">
        <f t="shared" si="47"/>
        <v>3</v>
      </c>
      <c r="U61" s="22">
        <f t="shared" si="47"/>
        <v>1</v>
      </c>
      <c r="V61" s="10">
        <f t="shared" si="47"/>
        <v>0</v>
      </c>
      <c r="W61" s="22">
        <f t="shared" si="47"/>
        <v>3</v>
      </c>
      <c r="X61" s="22">
        <f t="shared" si="47"/>
        <v>0</v>
      </c>
      <c r="Y61" s="35"/>
      <c r="Z61" s="36"/>
      <c r="AA61" s="35"/>
      <c r="AB61" s="36"/>
      <c r="AC61" s="35"/>
      <c r="AD61" s="36"/>
    </row>
    <row r="62" spans="1:30" ht="21" customHeight="1">
      <c r="A62" s="9" t="s">
        <v>20</v>
      </c>
      <c r="B62" s="38">
        <v>16</v>
      </c>
      <c r="C62" s="11">
        <f t="shared" si="45"/>
        <v>3</v>
      </c>
      <c r="D62" s="23">
        <f t="shared" si="45"/>
        <v>14</v>
      </c>
      <c r="E62" s="23">
        <f t="shared" si="45"/>
        <v>4</v>
      </c>
      <c r="F62" s="23">
        <f>SUM(D62+E62)</f>
        <v>18</v>
      </c>
      <c r="G62" s="38">
        <v>1</v>
      </c>
      <c r="H62" s="39">
        <v>2</v>
      </c>
      <c r="I62" s="39">
        <v>1</v>
      </c>
      <c r="J62" s="38"/>
      <c r="K62" s="39">
        <v>3</v>
      </c>
      <c r="L62" s="39">
        <v>1</v>
      </c>
      <c r="M62" s="38">
        <v>1</v>
      </c>
      <c r="N62" s="39">
        <v>1</v>
      </c>
      <c r="O62" s="39">
        <v>1</v>
      </c>
      <c r="P62" s="38">
        <v>0</v>
      </c>
      <c r="Q62" s="39">
        <v>2</v>
      </c>
      <c r="R62" s="39">
        <v>0</v>
      </c>
      <c r="S62" s="38">
        <v>1</v>
      </c>
      <c r="T62" s="39">
        <v>3</v>
      </c>
      <c r="U62" s="39">
        <v>1</v>
      </c>
      <c r="V62" s="38">
        <v>0</v>
      </c>
      <c r="W62" s="39">
        <v>3</v>
      </c>
      <c r="X62" s="39">
        <v>0</v>
      </c>
      <c r="Y62" s="38"/>
      <c r="Z62" s="39"/>
      <c r="AA62" s="38"/>
      <c r="AB62" s="39"/>
      <c r="AC62" s="38"/>
      <c r="AD62" s="39"/>
    </row>
    <row r="63" spans="1:30" ht="21" customHeight="1">
      <c r="A63" s="9" t="s">
        <v>21</v>
      </c>
      <c r="B63" s="38">
        <v>12</v>
      </c>
      <c r="C63" s="11">
        <f t="shared" si="45"/>
        <v>3</v>
      </c>
      <c r="D63" s="23">
        <f t="shared" si="45"/>
        <v>10</v>
      </c>
      <c r="E63" s="23">
        <f t="shared" si="45"/>
        <v>6</v>
      </c>
      <c r="F63" s="23">
        <f>SUM(D63+E63)</f>
        <v>16</v>
      </c>
      <c r="G63" s="38">
        <v>1</v>
      </c>
      <c r="H63" s="39">
        <v>4</v>
      </c>
      <c r="I63" s="39">
        <v>2</v>
      </c>
      <c r="J63" s="38">
        <v>1</v>
      </c>
      <c r="K63" s="39">
        <v>3</v>
      </c>
      <c r="L63" s="39">
        <v>2</v>
      </c>
      <c r="M63" s="38">
        <v>1</v>
      </c>
      <c r="N63" s="39">
        <v>3</v>
      </c>
      <c r="O63" s="39">
        <v>2</v>
      </c>
      <c r="P63" s="38"/>
      <c r="Q63" s="39"/>
      <c r="R63" s="39"/>
      <c r="S63" s="38"/>
      <c r="T63" s="39"/>
      <c r="U63" s="39"/>
      <c r="V63" s="38"/>
      <c r="W63" s="39"/>
      <c r="X63" s="39"/>
      <c r="Y63" s="38"/>
      <c r="Z63" s="39"/>
      <c r="AA63" s="38"/>
      <c r="AB63" s="39"/>
      <c r="AC63" s="38"/>
      <c r="AD63" s="39"/>
    </row>
    <row r="64" spans="1:30" ht="21" customHeight="1" thickBot="1">
      <c r="A64" s="1" t="s">
        <v>22</v>
      </c>
      <c r="B64" s="49">
        <v>26</v>
      </c>
      <c r="C64" s="33">
        <f t="shared" si="45"/>
        <v>3</v>
      </c>
      <c r="D64" s="34">
        <f t="shared" si="45"/>
        <v>21</v>
      </c>
      <c r="E64" s="34">
        <f t="shared" si="45"/>
        <v>2</v>
      </c>
      <c r="F64" s="34">
        <f>SUM(D64+E64)</f>
        <v>23</v>
      </c>
      <c r="G64" s="49">
        <v>1</v>
      </c>
      <c r="H64" s="50">
        <v>7</v>
      </c>
      <c r="I64" s="50">
        <v>0</v>
      </c>
      <c r="J64" s="49">
        <v>1</v>
      </c>
      <c r="K64" s="50">
        <v>8</v>
      </c>
      <c r="L64" s="50">
        <v>1</v>
      </c>
      <c r="M64" s="49">
        <v>1</v>
      </c>
      <c r="N64" s="50">
        <v>6</v>
      </c>
      <c r="O64" s="50">
        <v>1</v>
      </c>
      <c r="P64" s="49"/>
      <c r="Q64" s="50"/>
      <c r="R64" s="50"/>
      <c r="S64" s="49"/>
      <c r="T64" s="50"/>
      <c r="U64" s="50"/>
      <c r="V64" s="49"/>
      <c r="W64" s="50"/>
      <c r="X64" s="50"/>
      <c r="Y64" s="49"/>
      <c r="Z64" s="50"/>
      <c r="AA64" s="49"/>
      <c r="AB64" s="50"/>
      <c r="AC64" s="49"/>
      <c r="AD64" s="50"/>
    </row>
    <row r="65" ht="21" customHeight="1">
      <c r="A65" s="3" t="s">
        <v>44</v>
      </c>
    </row>
    <row r="66" ht="21" customHeight="1">
      <c r="A66" s="3" t="s">
        <v>45</v>
      </c>
    </row>
    <row r="67" ht="21" customHeight="1">
      <c r="A67" s="3" t="s">
        <v>46</v>
      </c>
    </row>
  </sheetData>
  <printOptions/>
  <pageMargins left="0.42" right="0.53" top="0.984251968503937" bottom="1.21" header="0.5118110236220472" footer="0.5118110236220472"/>
  <pageSetup horizontalDpi="600" verticalDpi="600" orientation="landscape" paperSize="12" scale="65" r:id="rId1"/>
  <rowBreaks count="1" manualBreakCount="1">
    <brk id="4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2006-07-04T02:12:11Z</cp:lastPrinted>
  <dcterms:created xsi:type="dcterms:W3CDTF">1998-07-13T01:04:33Z</dcterms:created>
  <dcterms:modified xsi:type="dcterms:W3CDTF">2006-08-23T08:22:56Z</dcterms:modified>
  <cp:category/>
  <cp:version/>
  <cp:contentType/>
  <cp:contentStatus/>
</cp:coreProperties>
</file>