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65371" windowWidth="1533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<sst xmlns="http://schemas.openxmlformats.org/spreadsheetml/2006/main" count="123" uniqueCount="123">
  <si>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内科</t>
  </si>
  <si>
    <t>心療内科</t>
  </si>
  <si>
    <t>呼吸器科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</si>
  <si>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</si>
  <si>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</si>
  <si>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</si>
  <si>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</si>
  <si>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</si>
  <si>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</si>
  <si>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</si>
  <si>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</si>
  <si>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</si>
  <si>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</si>
  <si>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</si>
  <si>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</si>
  <si>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</si>
  <si>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</si>
  <si>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</si>
  <si>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</si>
  <si>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</si>
  <si>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</si>
  <si>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</si>
  <si>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気管食道科</t>
  </si>
  <si>
    <t>皮膚科</t>
  </si>
  <si>
    <t>泌尿器科</t>
  </si>
  <si>
    <t>性病科</t>
  </si>
  <si>
    <t>放射線科</t>
  </si>
  <si>
    <t>麻酔科</t>
  </si>
  <si>
    <t>全科</t>
  </si>
  <si>
    <t>その他</t>
  </si>
  <si>
    <t>不詳</t>
  </si>
  <si>
    <t>総数</t>
  </si>
  <si>
    <t>市部計</t>
  </si>
  <si>
    <t>郡部計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</si>
  <si>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</si>
  <si>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</si>
  <si>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</si>
  <si>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</si>
  <si>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</si>
  <si>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</si>
  <si>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</si>
  <si>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</si>
  <si>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</si>
  <si>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</si>
  <si>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</si>
  <si>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</si>
  <si>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</si>
  <si>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</si>
  <si>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</si>
  <si>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</si>
  <si>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</si>
  <si>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</si>
  <si>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</si>
  <si>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</si>
  <si>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</si>
  <si>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</si>
  <si>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</si>
  <si>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</si>
  <si>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</si>
  <si>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</si>
  <si>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</si>
  <si>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</si>
  <si>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</si>
  <si>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</si>
  <si>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</si>
  <si>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</si>
  <si>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</si>
  <si>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</si>
  <si>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</si>
  <si>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</si>
  <si>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</si>
  <si>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</si>
  <si>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</si>
  <si>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</si>
  <si>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</si>
  <si>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</si>
  <si>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</si>
  <si>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</si>
  <si>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</si>
  <si>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</si>
  <si>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</si>
  <si>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</si>
  <si>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</si>
  <si>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</si>
  <si>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</si>
  <si>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</si>
  <si>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</si>
  <si>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</si>
  <si>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</si>
  <si>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</si>
  <si>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</si>
  <si>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</si>
  <si>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</si>
  <si>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</si>
  <si>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</si>
  <si>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</si>
  <si>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</si>
  <si>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</si>
  <si>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</si>
  <si>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</si>
  <si>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</si>
  <si>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</si>
  <si>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</si>
  <si>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</si>
  <si>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</si>
  <si>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</si>
  <si>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</si>
  <si>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</si>
  <si>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</si>
  <si>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</si>
  <si>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</si>
  <si>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</si>
  <si>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</si>
  <si>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</si>
  <si>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資料：医師・歯科医師・薬剤師調査</t>
  </si>
  <si>
    <t>－　市町村、保健所別　－　　（平成14年12月31日現在）</t>
  </si>
  <si>
    <t>第６４表－２　医療施設従事医師数，診療科名別（複数回答）</t>
  </si>
  <si>
    <t>医療施設
従事医師数</t>
  </si>
  <si>
    <t>消化器科
（胃腸科）</t>
  </si>
  <si>
    <t>リハビリテーション科
（理学診療科）</t>
  </si>
  <si>
    <t>注) ２つ以上の診療科に従事している場合、各々の科に重複計上している。</t>
  </si>
  <si>
    <t>こう門科</t>
  </si>
  <si>
    <t>耳鼻いんこう科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</si>
</sst>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5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0" xfId="20" applyAlignment="1">
      <alignment vertical="center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0" xfId="20" applyFont="1" applyBorder="1" applyAlignment="1" quotePrefix="1">
      <alignment vertical="center"/>
      <protection/>
    </xf>
    <xf numFmtId="176" fontId="2" fillId="0" borderId="0" xfId="20" applyBorder="1" applyAlignment="1" quotePrefix="1">
      <alignment vertical="center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0" xfId="20" applyBorder="1">
      <alignment vertical="center" wrapText="1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0" xfId="20" applyBorder="1" applyAlignment="1">
      <alignment horizontal="distributed" vertical="center"/>
      <protection/>
    </xf>
    <xf numFmtId="176" fontId="2" fillId="0" borderId="0" xfId="20" applyAlignment="1">
      <alignment horizontal="left" vertical="center"/>
      <protection/>
    </xf>
    <xf numFmtId="176" fontId="2" fillId="0" borderId="0" xfId="20" applyBorder="1" applyAlignment="1">
      <alignment vertical="center"/>
      <protection/>
    </xf>
    <xf numFmtId="176" fontId="2" fillId="0" borderId="1" xfId="20" applyBorder="1" applyAlignment="1">
      <alignment vertical="center"/>
      <protection/>
    </xf>
    <xf numFmtId="41" fontId="2" fillId="0" borderId="2" xfId="20" applyNumberFormat="1" applyBorder="1" applyAlignment="1">
      <alignment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0" xfId="20" applyNumberFormat="1" applyBorder="1" applyAlignment="1" quotePrefix="1">
      <alignment vertical="center"/>
      <protection/>
    </xf>
    <xf numFmtId="41" fontId="2" fillId="0" borderId="3" xfId="20" applyNumberFormat="1" applyBorder="1" applyAlignment="1">
      <alignment vertical="center"/>
      <protection/>
    </xf>
    <xf numFmtId="41" fontId="2" fillId="0" borderId="4" xfId="20" applyNumberFormat="1" applyBorder="1" applyAlignment="1">
      <alignment vertical="center"/>
      <protection/>
    </xf>
    <xf numFmtId="41" fontId="2" fillId="0" borderId="2" xfId="20" applyNumberFormat="1" applyBorder="1" applyAlignment="1" quotePrefix="1">
      <alignment vertical="center"/>
      <protection/>
    </xf>
    <xf numFmtId="41" fontId="2" fillId="0" borderId="5" xfId="20" applyNumberFormat="1" applyBorder="1" applyAlignment="1">
      <alignment vertical="center"/>
      <protection/>
    </xf>
    <xf numFmtId="41" fontId="2" fillId="0" borderId="1" xfId="20" applyNumberFormat="1" applyBorder="1" applyAlignment="1">
      <alignment vertical="center"/>
      <protection/>
    </xf>
    <xf numFmtId="176" fontId="2" fillId="0" borderId="6" xfId="20" applyFont="1" applyBorder="1" applyAlignment="1">
      <alignment horizontal="center" vertical="center" textRotation="255" wrapText="1"/>
      <protection/>
    </xf>
    <xf numFmtId="176" fontId="5" fillId="0" borderId="7" xfId="20" applyFont="1" applyBorder="1" applyAlignment="1">
      <alignment horizontal="center" vertical="center" textRotation="255" wrapText="1"/>
      <protection/>
    </xf>
    <xf numFmtId="176" fontId="2" fillId="0" borderId="7" xfId="20" applyFont="1" applyBorder="1" applyAlignment="1">
      <alignment horizontal="center" vertical="center" textRotation="255" shrinkToFit="1"/>
      <protection/>
    </xf>
    <xf numFmtId="176" fontId="2" fillId="0" borderId="7" xfId="20" applyBorder="1" applyAlignment="1">
      <alignment horizontal="center" vertical="center" textRotation="255" shrinkToFit="1"/>
      <protection/>
    </xf>
    <xf numFmtId="176" fontId="4" fillId="0" borderId="7" xfId="20" applyFont="1" applyBorder="1" applyAlignment="1">
      <alignment horizontal="center" vertical="center" textRotation="255" wrapText="1"/>
      <protection/>
    </xf>
    <xf numFmtId="176" fontId="2" fillId="0" borderId="6" xfId="20" applyBorder="1" applyAlignment="1">
      <alignment horizontal="distributed" vertical="center" textRotation="255" wrapText="1"/>
      <protection/>
    </xf>
    <xf numFmtId="176" fontId="2" fillId="0" borderId="8" xfId="20" applyBorder="1" applyAlignment="1">
      <alignment horizontal="distributed" vertical="center" textRotation="255" wrapText="1"/>
      <protection/>
    </xf>
    <xf numFmtId="176" fontId="2" fillId="0" borderId="7" xfId="20" applyBorder="1" applyAlignment="1">
      <alignment horizontal="distributed" vertical="center" textRotation="255"/>
      <protection/>
    </xf>
    <xf numFmtId="176" fontId="2" fillId="0" borderId="7" xfId="20" applyBorder="1" applyAlignment="1">
      <alignment horizontal="distributed" vertical="center" textRotation="255" wrapText="1"/>
      <protection/>
    </xf>
    <xf numFmtId="176" fontId="2" fillId="0" borderId="0" xfId="20" applyAlignment="1">
      <alignment horizontal="distributed" vertical="center" textRotation="255" wrapText="1"/>
      <protection/>
    </xf>
    <xf numFmtId="176" fontId="2" fillId="0" borderId="0" xfId="20" applyFont="1" applyAlignment="1">
      <alignment horizontal="left" vertical="center"/>
      <protection/>
    </xf>
    <xf numFmtId="176" fontId="2" fillId="0" borderId="7" xfId="20" applyFont="1" applyBorder="1" applyAlignment="1">
      <alignment horizontal="center" vertical="center" textRotation="255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4"/>
    </sheetView>
  </sheetViews>
  <sheetFormatPr defaultColWidth="9.00390625" defaultRowHeight="13.5"/>
  <cols>
    <col min="1" max="1" width="1.625" style="7" customWidth="1"/>
    <col min="2" max="2" width="9.625" style="7" bestFit="1" customWidth="1"/>
    <col min="3" max="3" width="6.125" style="2" customWidth="1"/>
    <col min="4" max="38" width="4.875" style="2" customWidth="1"/>
    <col min="39" max="16384" width="9.00390625" style="2" customWidth="1"/>
  </cols>
  <sheetData>
    <row r="1" spans="1:31" ht="14.25">
      <c r="A1" s="1" t="s">
        <v>116</v>
      </c>
      <c r="B1" s="1"/>
      <c r="P1" s="3"/>
      <c r="Q1" s="3"/>
      <c r="R1" s="3"/>
      <c r="S1" s="3"/>
      <c r="T1" s="4"/>
      <c r="AC1" s="5" t="s">
        <v>115</v>
      </c>
      <c r="AE1" s="6"/>
    </row>
    <row r="2" spans="1:38" s="32" customFormat="1" ht="69" customHeight="1">
      <c r="A2" s="28"/>
      <c r="B2" s="29"/>
      <c r="C2" s="23" t="s">
        <v>117</v>
      </c>
      <c r="D2" s="30" t="s">
        <v>0</v>
      </c>
      <c r="E2" s="30" t="s">
        <v>1</v>
      </c>
      <c r="F2" s="30" t="s">
        <v>2</v>
      </c>
      <c r="G2" s="24" t="s">
        <v>118</v>
      </c>
      <c r="H2" s="30" t="s">
        <v>3</v>
      </c>
      <c r="I2" s="25" t="s">
        <v>4</v>
      </c>
      <c r="J2" s="30" t="s">
        <v>5</v>
      </c>
      <c r="K2" s="30" t="s">
        <v>6</v>
      </c>
      <c r="L2" s="30" t="s">
        <v>7</v>
      </c>
      <c r="M2" s="30" t="s">
        <v>8</v>
      </c>
      <c r="N2" s="30" t="s">
        <v>9</v>
      </c>
      <c r="O2" s="30" t="s">
        <v>10</v>
      </c>
      <c r="P2" s="30" t="s">
        <v>11</v>
      </c>
      <c r="Q2" s="30" t="s">
        <v>12</v>
      </c>
      <c r="R2" s="30" t="s">
        <v>13</v>
      </c>
      <c r="S2" s="30" t="s">
        <v>14</v>
      </c>
      <c r="T2" s="30" t="s">
        <v>15</v>
      </c>
      <c r="U2" s="26" t="s">
        <v>16</v>
      </c>
      <c r="V2" s="30" t="s">
        <v>17</v>
      </c>
      <c r="W2" s="30" t="s">
        <v>18</v>
      </c>
      <c r="X2" s="30" t="s">
        <v>19</v>
      </c>
      <c r="Y2" s="30" t="s">
        <v>20</v>
      </c>
      <c r="Z2" s="30" t="s">
        <v>21</v>
      </c>
      <c r="AA2" s="25" t="s">
        <v>122</v>
      </c>
      <c r="AB2" s="30" t="s">
        <v>22</v>
      </c>
      <c r="AC2" s="30" t="s">
        <v>23</v>
      </c>
      <c r="AD2" s="30" t="s">
        <v>24</v>
      </c>
      <c r="AE2" s="30" t="s">
        <v>25</v>
      </c>
      <c r="AF2" s="34" t="s">
        <v>121</v>
      </c>
      <c r="AG2" s="27" t="s">
        <v>119</v>
      </c>
      <c r="AH2" s="30" t="s">
        <v>26</v>
      </c>
      <c r="AI2" s="30" t="s">
        <v>27</v>
      </c>
      <c r="AJ2" s="31" t="s">
        <v>28</v>
      </c>
      <c r="AK2" s="31" t="s">
        <v>29</v>
      </c>
      <c r="AL2" s="31" t="s">
        <v>30</v>
      </c>
    </row>
    <row r="3" spans="1:38" ht="14.25" customHeight="1">
      <c r="A3" s="13" t="s">
        <v>31</v>
      </c>
      <c r="B3" s="4"/>
      <c r="C3" s="18">
        <f aca="true" t="shared" si="0" ref="C3:AL3">SUM(C5:C6)</f>
        <v>1666</v>
      </c>
      <c r="D3" s="19">
        <f t="shared" si="0"/>
        <v>645</v>
      </c>
      <c r="E3" s="19">
        <f t="shared" si="0"/>
        <v>13</v>
      </c>
      <c r="F3" s="19">
        <f t="shared" si="0"/>
        <v>38</v>
      </c>
      <c r="G3" s="19">
        <f t="shared" si="0"/>
        <v>161</v>
      </c>
      <c r="H3" s="19">
        <f t="shared" si="0"/>
        <v>88</v>
      </c>
      <c r="I3" s="19">
        <f t="shared" si="0"/>
        <v>16</v>
      </c>
      <c r="J3" s="19">
        <f t="shared" si="0"/>
        <v>34</v>
      </c>
      <c r="K3" s="19">
        <f t="shared" si="0"/>
        <v>254</v>
      </c>
      <c r="L3" s="19">
        <f t="shared" si="0"/>
        <v>103</v>
      </c>
      <c r="M3" s="19">
        <f t="shared" si="0"/>
        <v>67</v>
      </c>
      <c r="N3" s="19">
        <f t="shared" si="0"/>
        <v>32</v>
      </c>
      <c r="O3" s="19">
        <f t="shared" si="0"/>
        <v>244</v>
      </c>
      <c r="P3" s="19">
        <f t="shared" si="0"/>
        <v>170</v>
      </c>
      <c r="Q3" s="19">
        <f t="shared" si="0"/>
        <v>13</v>
      </c>
      <c r="R3" s="19">
        <f t="shared" si="0"/>
        <v>2</v>
      </c>
      <c r="S3" s="19">
        <f t="shared" si="0"/>
        <v>49</v>
      </c>
      <c r="T3" s="19">
        <f t="shared" si="0"/>
        <v>5</v>
      </c>
      <c r="U3" s="19">
        <f t="shared" si="0"/>
        <v>18</v>
      </c>
      <c r="V3" s="19">
        <f t="shared" si="0"/>
        <v>4</v>
      </c>
      <c r="W3" s="19">
        <f t="shared" si="0"/>
        <v>89</v>
      </c>
      <c r="X3" s="19">
        <f t="shared" si="0"/>
        <v>2</v>
      </c>
      <c r="Y3" s="19">
        <f t="shared" si="0"/>
        <v>19</v>
      </c>
      <c r="Z3" s="19">
        <f t="shared" si="0"/>
        <v>85</v>
      </c>
      <c r="AA3" s="19">
        <f t="shared" si="0"/>
        <v>61</v>
      </c>
      <c r="AB3" s="19">
        <f t="shared" si="0"/>
        <v>4</v>
      </c>
      <c r="AC3" s="19">
        <f t="shared" si="0"/>
        <v>83</v>
      </c>
      <c r="AD3" s="19">
        <f t="shared" si="0"/>
        <v>66</v>
      </c>
      <c r="AE3" s="19">
        <f t="shared" si="0"/>
        <v>2</v>
      </c>
      <c r="AF3" s="19">
        <f t="shared" si="0"/>
        <v>28</v>
      </c>
      <c r="AG3" s="19">
        <f t="shared" si="0"/>
        <v>97</v>
      </c>
      <c r="AH3" s="19">
        <f t="shared" si="0"/>
        <v>56</v>
      </c>
      <c r="AI3" s="19">
        <f t="shared" si="0"/>
        <v>45</v>
      </c>
      <c r="AJ3" s="19">
        <f t="shared" si="0"/>
        <v>0</v>
      </c>
      <c r="AK3" s="19">
        <f t="shared" si="0"/>
        <v>32</v>
      </c>
      <c r="AL3" s="19">
        <f t="shared" si="0"/>
        <v>3</v>
      </c>
    </row>
    <row r="4" spans="1:38" ht="14.25" customHeight="1">
      <c r="A4" s="13"/>
      <c r="B4" s="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ht="14.25" customHeight="1">
      <c r="A5" s="13" t="s">
        <v>32</v>
      </c>
      <c r="B5" s="4"/>
      <c r="C5" s="15">
        <f aca="true" t="shared" si="1" ref="C5:AL5">SUM(C8:C14)</f>
        <v>871</v>
      </c>
      <c r="D5" s="16">
        <f t="shared" si="1"/>
        <v>326</v>
      </c>
      <c r="E5" s="16">
        <f t="shared" si="1"/>
        <v>10</v>
      </c>
      <c r="F5" s="16">
        <f t="shared" si="1"/>
        <v>21</v>
      </c>
      <c r="G5" s="16">
        <f t="shared" si="1"/>
        <v>84</v>
      </c>
      <c r="H5" s="16">
        <f t="shared" si="1"/>
        <v>44</v>
      </c>
      <c r="I5" s="16">
        <f t="shared" si="1"/>
        <v>7</v>
      </c>
      <c r="J5" s="16">
        <f t="shared" si="1"/>
        <v>19</v>
      </c>
      <c r="K5" s="16">
        <f t="shared" si="1"/>
        <v>133</v>
      </c>
      <c r="L5" s="16">
        <f t="shared" si="1"/>
        <v>64</v>
      </c>
      <c r="M5" s="16">
        <f t="shared" si="1"/>
        <v>38</v>
      </c>
      <c r="N5" s="16">
        <f t="shared" si="1"/>
        <v>14</v>
      </c>
      <c r="O5" s="16">
        <f t="shared" si="1"/>
        <v>120</v>
      </c>
      <c r="P5" s="16">
        <f t="shared" si="1"/>
        <v>94</v>
      </c>
      <c r="Q5" s="16">
        <f t="shared" si="1"/>
        <v>6</v>
      </c>
      <c r="R5" s="16">
        <f t="shared" si="1"/>
        <v>2</v>
      </c>
      <c r="S5" s="16">
        <f t="shared" si="1"/>
        <v>29</v>
      </c>
      <c r="T5" s="16">
        <f t="shared" si="1"/>
        <v>5</v>
      </c>
      <c r="U5" s="16">
        <f t="shared" si="1"/>
        <v>17</v>
      </c>
      <c r="V5" s="16">
        <f t="shared" si="1"/>
        <v>3</v>
      </c>
      <c r="W5" s="16">
        <f t="shared" si="1"/>
        <v>47</v>
      </c>
      <c r="X5" s="16">
        <f t="shared" si="1"/>
        <v>2</v>
      </c>
      <c r="Y5" s="16">
        <f t="shared" si="1"/>
        <v>11</v>
      </c>
      <c r="Z5" s="16">
        <f t="shared" si="1"/>
        <v>42</v>
      </c>
      <c r="AA5" s="16">
        <f t="shared" si="1"/>
        <v>33</v>
      </c>
      <c r="AB5" s="16">
        <f t="shared" si="1"/>
        <v>3</v>
      </c>
      <c r="AC5" s="16">
        <f t="shared" si="1"/>
        <v>39</v>
      </c>
      <c r="AD5" s="16">
        <f t="shared" si="1"/>
        <v>32</v>
      </c>
      <c r="AE5" s="16">
        <f t="shared" si="1"/>
        <v>2</v>
      </c>
      <c r="AF5" s="16">
        <f t="shared" si="1"/>
        <v>16</v>
      </c>
      <c r="AG5" s="16">
        <f t="shared" si="1"/>
        <v>43</v>
      </c>
      <c r="AH5" s="16">
        <f t="shared" si="1"/>
        <v>23</v>
      </c>
      <c r="AI5" s="16">
        <f t="shared" si="1"/>
        <v>23</v>
      </c>
      <c r="AJ5" s="16">
        <f t="shared" si="1"/>
        <v>0</v>
      </c>
      <c r="AK5" s="16">
        <f>SUM(AK8:AK14)</f>
        <v>16</v>
      </c>
      <c r="AL5" s="16">
        <f t="shared" si="1"/>
        <v>3</v>
      </c>
    </row>
    <row r="6" spans="1:38" ht="14.25" customHeight="1">
      <c r="A6" s="13" t="s">
        <v>33</v>
      </c>
      <c r="B6" s="4"/>
      <c r="C6" s="15">
        <f aca="true" t="shared" si="2" ref="C6:AL6">SUM(C16,C23,C33,C40,C49,C62,C73,C84)</f>
        <v>795</v>
      </c>
      <c r="D6" s="16">
        <f t="shared" si="2"/>
        <v>319</v>
      </c>
      <c r="E6" s="16">
        <f t="shared" si="2"/>
        <v>3</v>
      </c>
      <c r="F6" s="16">
        <f t="shared" si="2"/>
        <v>17</v>
      </c>
      <c r="G6" s="16">
        <f t="shared" si="2"/>
        <v>77</v>
      </c>
      <c r="H6" s="16">
        <f t="shared" si="2"/>
        <v>44</v>
      </c>
      <c r="I6" s="16">
        <f t="shared" si="2"/>
        <v>9</v>
      </c>
      <c r="J6" s="16">
        <f t="shared" si="2"/>
        <v>15</v>
      </c>
      <c r="K6" s="16">
        <f t="shared" si="2"/>
        <v>121</v>
      </c>
      <c r="L6" s="16">
        <f t="shared" si="2"/>
        <v>39</v>
      </c>
      <c r="M6" s="16">
        <f t="shared" si="2"/>
        <v>29</v>
      </c>
      <c r="N6" s="16">
        <f t="shared" si="2"/>
        <v>18</v>
      </c>
      <c r="O6" s="16">
        <f t="shared" si="2"/>
        <v>124</v>
      </c>
      <c r="P6" s="16">
        <f t="shared" si="2"/>
        <v>76</v>
      </c>
      <c r="Q6" s="16">
        <f t="shared" si="2"/>
        <v>7</v>
      </c>
      <c r="R6" s="16">
        <f t="shared" si="2"/>
        <v>0</v>
      </c>
      <c r="S6" s="16">
        <f t="shared" si="2"/>
        <v>20</v>
      </c>
      <c r="T6" s="16">
        <f t="shared" si="2"/>
        <v>0</v>
      </c>
      <c r="U6" s="16">
        <f t="shared" si="2"/>
        <v>1</v>
      </c>
      <c r="V6" s="16">
        <f t="shared" si="2"/>
        <v>1</v>
      </c>
      <c r="W6" s="16">
        <f t="shared" si="2"/>
        <v>42</v>
      </c>
      <c r="X6" s="16">
        <f t="shared" si="2"/>
        <v>0</v>
      </c>
      <c r="Y6" s="16">
        <f t="shared" si="2"/>
        <v>8</v>
      </c>
      <c r="Z6" s="16">
        <f t="shared" si="2"/>
        <v>43</v>
      </c>
      <c r="AA6" s="16">
        <f t="shared" si="2"/>
        <v>28</v>
      </c>
      <c r="AB6" s="16">
        <f t="shared" si="2"/>
        <v>1</v>
      </c>
      <c r="AC6" s="16">
        <f t="shared" si="2"/>
        <v>44</v>
      </c>
      <c r="AD6" s="16">
        <f t="shared" si="2"/>
        <v>34</v>
      </c>
      <c r="AE6" s="16">
        <f t="shared" si="2"/>
        <v>0</v>
      </c>
      <c r="AF6" s="16">
        <f t="shared" si="2"/>
        <v>12</v>
      </c>
      <c r="AG6" s="16">
        <f t="shared" si="2"/>
        <v>54</v>
      </c>
      <c r="AH6" s="16">
        <f t="shared" si="2"/>
        <v>33</v>
      </c>
      <c r="AI6" s="16">
        <f t="shared" si="2"/>
        <v>22</v>
      </c>
      <c r="AJ6" s="16">
        <f t="shared" si="2"/>
        <v>0</v>
      </c>
      <c r="AK6" s="16">
        <f t="shared" si="2"/>
        <v>16</v>
      </c>
      <c r="AL6" s="16">
        <f t="shared" si="2"/>
        <v>0</v>
      </c>
    </row>
    <row r="7" spans="1:38" ht="14.25" customHeight="1">
      <c r="A7" s="13"/>
      <c r="B7" s="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4.25" customHeight="1">
      <c r="A8" s="13" t="s">
        <v>34</v>
      </c>
      <c r="B8" s="4"/>
      <c r="C8" s="15">
        <v>526</v>
      </c>
      <c r="D8" s="16">
        <v>197</v>
      </c>
      <c r="E8" s="16">
        <v>7</v>
      </c>
      <c r="F8" s="16">
        <v>12</v>
      </c>
      <c r="G8" s="16">
        <v>50</v>
      </c>
      <c r="H8" s="16">
        <v>25</v>
      </c>
      <c r="I8" s="16">
        <v>3</v>
      </c>
      <c r="J8" s="16">
        <v>13</v>
      </c>
      <c r="K8" s="16">
        <v>71</v>
      </c>
      <c r="L8" s="16">
        <v>33</v>
      </c>
      <c r="M8" s="16">
        <v>24</v>
      </c>
      <c r="N8" s="16">
        <v>12</v>
      </c>
      <c r="O8" s="16">
        <v>57</v>
      </c>
      <c r="P8" s="16">
        <v>51</v>
      </c>
      <c r="Q8" s="16">
        <v>5</v>
      </c>
      <c r="R8" s="16">
        <v>2</v>
      </c>
      <c r="S8" s="16">
        <v>16</v>
      </c>
      <c r="T8" s="16">
        <v>2</v>
      </c>
      <c r="U8" s="16">
        <v>10</v>
      </c>
      <c r="V8" s="16">
        <v>3</v>
      </c>
      <c r="W8" s="16">
        <v>28</v>
      </c>
      <c r="X8" s="16">
        <v>2</v>
      </c>
      <c r="Y8" s="16">
        <v>6</v>
      </c>
      <c r="Z8" s="16">
        <v>29</v>
      </c>
      <c r="AA8" s="16">
        <v>20</v>
      </c>
      <c r="AB8" s="16">
        <v>2</v>
      </c>
      <c r="AC8" s="16">
        <v>17</v>
      </c>
      <c r="AD8" s="16">
        <v>11</v>
      </c>
      <c r="AE8" s="16">
        <v>2</v>
      </c>
      <c r="AF8" s="16">
        <v>6</v>
      </c>
      <c r="AG8" s="16">
        <v>26</v>
      </c>
      <c r="AH8" s="16">
        <v>15</v>
      </c>
      <c r="AI8" s="16">
        <v>16</v>
      </c>
      <c r="AJ8" s="17">
        <v>0</v>
      </c>
      <c r="AK8" s="17">
        <v>12</v>
      </c>
      <c r="AL8" s="17">
        <v>3</v>
      </c>
    </row>
    <row r="9" spans="1:38" ht="14.25" customHeight="1">
      <c r="A9" s="13" t="s">
        <v>35</v>
      </c>
      <c r="B9" s="4"/>
      <c r="C9" s="15">
        <v>80</v>
      </c>
      <c r="D9" s="16">
        <v>34</v>
      </c>
      <c r="E9" s="17">
        <v>2</v>
      </c>
      <c r="F9" s="17">
        <v>1</v>
      </c>
      <c r="G9" s="16">
        <v>11</v>
      </c>
      <c r="H9" s="16">
        <v>5</v>
      </c>
      <c r="I9" s="17">
        <v>1</v>
      </c>
      <c r="J9" s="17">
        <v>2</v>
      </c>
      <c r="K9" s="16">
        <v>20</v>
      </c>
      <c r="L9" s="16">
        <v>2</v>
      </c>
      <c r="M9" s="16">
        <v>0</v>
      </c>
      <c r="N9" s="17">
        <v>2</v>
      </c>
      <c r="O9" s="17">
        <v>17</v>
      </c>
      <c r="P9" s="16">
        <v>10</v>
      </c>
      <c r="Q9" s="17">
        <v>0</v>
      </c>
      <c r="R9" s="17">
        <v>0</v>
      </c>
      <c r="S9" s="17">
        <v>3</v>
      </c>
      <c r="T9" s="17">
        <v>0</v>
      </c>
      <c r="U9" s="17">
        <v>2</v>
      </c>
      <c r="V9" s="17">
        <v>0</v>
      </c>
      <c r="W9" s="16">
        <v>6</v>
      </c>
      <c r="X9" s="17">
        <v>0</v>
      </c>
      <c r="Y9" s="16">
        <v>3</v>
      </c>
      <c r="Z9" s="16">
        <v>3</v>
      </c>
      <c r="AA9" s="16">
        <v>4</v>
      </c>
      <c r="AB9" s="17">
        <v>0</v>
      </c>
      <c r="AC9" s="16">
        <v>6</v>
      </c>
      <c r="AD9" s="16">
        <v>9</v>
      </c>
      <c r="AE9" s="17">
        <v>0</v>
      </c>
      <c r="AF9" s="16">
        <v>6</v>
      </c>
      <c r="AG9" s="16">
        <v>4</v>
      </c>
      <c r="AH9" s="16">
        <v>2</v>
      </c>
      <c r="AI9" s="17">
        <v>4</v>
      </c>
      <c r="AJ9" s="17">
        <v>0</v>
      </c>
      <c r="AK9" s="17">
        <v>2</v>
      </c>
      <c r="AL9" s="17">
        <v>0</v>
      </c>
    </row>
    <row r="10" spans="1:38" ht="14.25" customHeight="1">
      <c r="A10" s="13" t="s">
        <v>36</v>
      </c>
      <c r="B10" s="4"/>
      <c r="C10" s="15">
        <v>28</v>
      </c>
      <c r="D10" s="16">
        <v>12</v>
      </c>
      <c r="E10" s="17">
        <v>0</v>
      </c>
      <c r="F10" s="17">
        <v>1</v>
      </c>
      <c r="G10" s="16">
        <v>1</v>
      </c>
      <c r="H10" s="17">
        <v>3</v>
      </c>
      <c r="I10" s="17">
        <v>0</v>
      </c>
      <c r="J10" s="17">
        <v>0</v>
      </c>
      <c r="K10" s="16">
        <v>8</v>
      </c>
      <c r="L10" s="17">
        <v>1</v>
      </c>
      <c r="M10" s="17">
        <v>0</v>
      </c>
      <c r="N10" s="17">
        <v>0</v>
      </c>
      <c r="O10" s="16">
        <v>4</v>
      </c>
      <c r="P10" s="16">
        <v>3</v>
      </c>
      <c r="Q10" s="17">
        <v>0</v>
      </c>
      <c r="R10" s="17">
        <v>0</v>
      </c>
      <c r="S10" s="16">
        <v>2</v>
      </c>
      <c r="T10" s="17">
        <v>0</v>
      </c>
      <c r="U10" s="17">
        <v>0</v>
      </c>
      <c r="V10" s="17">
        <v>0</v>
      </c>
      <c r="W10" s="16">
        <v>2</v>
      </c>
      <c r="X10" s="17">
        <v>0</v>
      </c>
      <c r="Y10" s="17">
        <v>1</v>
      </c>
      <c r="Z10" s="16">
        <v>1</v>
      </c>
      <c r="AA10" s="16">
        <v>0</v>
      </c>
      <c r="AB10" s="17">
        <v>0</v>
      </c>
      <c r="AC10" s="17">
        <v>1</v>
      </c>
      <c r="AD10" s="17">
        <v>0</v>
      </c>
      <c r="AE10" s="17">
        <v>0</v>
      </c>
      <c r="AF10" s="16">
        <v>1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</row>
    <row r="11" spans="1:38" ht="14.25" customHeight="1">
      <c r="A11" s="13" t="s">
        <v>37</v>
      </c>
      <c r="B11" s="4"/>
      <c r="C11" s="15">
        <v>39</v>
      </c>
      <c r="D11" s="16">
        <v>17</v>
      </c>
      <c r="E11" s="17">
        <v>1</v>
      </c>
      <c r="F11" s="17">
        <v>0</v>
      </c>
      <c r="G11" s="17">
        <v>2</v>
      </c>
      <c r="H11" s="17">
        <v>0</v>
      </c>
      <c r="I11" s="17">
        <v>3</v>
      </c>
      <c r="J11" s="17">
        <v>0</v>
      </c>
      <c r="K11" s="17">
        <v>7</v>
      </c>
      <c r="L11" s="17">
        <v>5</v>
      </c>
      <c r="M11" s="17">
        <v>4</v>
      </c>
      <c r="N11" s="17">
        <v>0</v>
      </c>
      <c r="O11" s="17">
        <v>4</v>
      </c>
      <c r="P11" s="17">
        <v>8</v>
      </c>
      <c r="Q11" s="17">
        <v>0</v>
      </c>
      <c r="R11" s="17">
        <v>0</v>
      </c>
      <c r="S11" s="17">
        <v>2</v>
      </c>
      <c r="T11" s="17">
        <v>0</v>
      </c>
      <c r="U11" s="17">
        <v>0</v>
      </c>
      <c r="V11" s="17">
        <v>0</v>
      </c>
      <c r="W11" s="17">
        <v>2</v>
      </c>
      <c r="X11" s="17">
        <v>0</v>
      </c>
      <c r="Y11" s="17">
        <v>0</v>
      </c>
      <c r="Z11" s="16">
        <v>1</v>
      </c>
      <c r="AA11" s="16">
        <v>1</v>
      </c>
      <c r="AB11" s="17">
        <v>0</v>
      </c>
      <c r="AC11" s="17">
        <v>2</v>
      </c>
      <c r="AD11" s="17">
        <v>0</v>
      </c>
      <c r="AE11" s="17">
        <v>0</v>
      </c>
      <c r="AF11" s="17">
        <v>0</v>
      </c>
      <c r="AG11" s="17">
        <v>2</v>
      </c>
      <c r="AH11" s="17">
        <v>0</v>
      </c>
      <c r="AI11" s="17">
        <v>0</v>
      </c>
      <c r="AJ11" s="17">
        <v>0</v>
      </c>
      <c r="AK11" s="17">
        <v>1</v>
      </c>
      <c r="AL11" s="17">
        <v>0</v>
      </c>
    </row>
    <row r="12" spans="1:38" ht="14.25" customHeight="1">
      <c r="A12" s="13" t="s">
        <v>38</v>
      </c>
      <c r="B12" s="4"/>
      <c r="C12" s="15">
        <v>99</v>
      </c>
      <c r="D12" s="16">
        <v>23</v>
      </c>
      <c r="E12" s="17">
        <v>0</v>
      </c>
      <c r="F12" s="16">
        <v>3</v>
      </c>
      <c r="G12" s="16">
        <v>12</v>
      </c>
      <c r="H12" s="17">
        <v>7</v>
      </c>
      <c r="I12" s="17">
        <v>0</v>
      </c>
      <c r="J12" s="17">
        <v>0</v>
      </c>
      <c r="K12" s="16">
        <v>8</v>
      </c>
      <c r="L12" s="17">
        <v>12</v>
      </c>
      <c r="M12" s="17">
        <v>7</v>
      </c>
      <c r="N12" s="17">
        <v>0</v>
      </c>
      <c r="O12" s="16">
        <v>20</v>
      </c>
      <c r="P12" s="17">
        <v>6</v>
      </c>
      <c r="Q12" s="17">
        <v>0</v>
      </c>
      <c r="R12" s="17">
        <v>0</v>
      </c>
      <c r="S12" s="17">
        <v>4</v>
      </c>
      <c r="T12" s="17">
        <v>3</v>
      </c>
      <c r="U12" s="16">
        <v>3</v>
      </c>
      <c r="V12" s="17">
        <v>0</v>
      </c>
      <c r="W12" s="16">
        <v>3</v>
      </c>
      <c r="X12" s="17">
        <v>0</v>
      </c>
      <c r="Y12" s="16">
        <v>1</v>
      </c>
      <c r="Z12" s="16">
        <v>4</v>
      </c>
      <c r="AA12" s="17">
        <v>4</v>
      </c>
      <c r="AB12" s="17">
        <v>0</v>
      </c>
      <c r="AC12" s="16">
        <v>6</v>
      </c>
      <c r="AD12" s="17">
        <v>5</v>
      </c>
      <c r="AE12" s="17">
        <v>0</v>
      </c>
      <c r="AF12" s="17">
        <v>1</v>
      </c>
      <c r="AG12" s="17">
        <v>2</v>
      </c>
      <c r="AH12" s="17">
        <v>4</v>
      </c>
      <c r="AI12" s="17">
        <v>1</v>
      </c>
      <c r="AJ12" s="17">
        <v>0</v>
      </c>
      <c r="AK12" s="17">
        <v>0</v>
      </c>
      <c r="AL12" s="17">
        <v>0</v>
      </c>
    </row>
    <row r="13" spans="1:38" ht="14.25" customHeight="1">
      <c r="A13" s="13" t="s">
        <v>39</v>
      </c>
      <c r="B13" s="4"/>
      <c r="C13" s="15">
        <v>40</v>
      </c>
      <c r="D13" s="16">
        <v>23</v>
      </c>
      <c r="E13" s="17">
        <v>0</v>
      </c>
      <c r="F13" s="17">
        <v>0</v>
      </c>
      <c r="G13" s="17">
        <v>2</v>
      </c>
      <c r="H13" s="17">
        <v>0</v>
      </c>
      <c r="I13" s="17">
        <v>0</v>
      </c>
      <c r="J13" s="17">
        <v>2</v>
      </c>
      <c r="K13" s="16">
        <v>12</v>
      </c>
      <c r="L13" s="16">
        <v>0</v>
      </c>
      <c r="M13" s="17">
        <v>0</v>
      </c>
      <c r="N13" s="17">
        <v>0</v>
      </c>
      <c r="O13" s="16">
        <v>7</v>
      </c>
      <c r="P13" s="16">
        <v>4</v>
      </c>
      <c r="Q13" s="17">
        <v>0</v>
      </c>
      <c r="R13" s="17">
        <v>0</v>
      </c>
      <c r="S13" s="17">
        <v>0</v>
      </c>
      <c r="T13" s="17">
        <v>0</v>
      </c>
      <c r="U13" s="17">
        <v>1</v>
      </c>
      <c r="V13" s="17">
        <v>0</v>
      </c>
      <c r="W13" s="16">
        <v>5</v>
      </c>
      <c r="X13" s="17">
        <v>0</v>
      </c>
      <c r="Y13" s="16">
        <v>0</v>
      </c>
      <c r="Z13" s="16">
        <v>1</v>
      </c>
      <c r="AA13" s="16">
        <v>2</v>
      </c>
      <c r="AB13" s="17">
        <v>1</v>
      </c>
      <c r="AC13" s="16">
        <v>5</v>
      </c>
      <c r="AD13" s="16">
        <v>5</v>
      </c>
      <c r="AE13" s="17">
        <v>0</v>
      </c>
      <c r="AF13" s="17">
        <v>1</v>
      </c>
      <c r="AG13" s="16">
        <v>3</v>
      </c>
      <c r="AH13" s="17">
        <v>0</v>
      </c>
      <c r="AI13" s="17">
        <v>2</v>
      </c>
      <c r="AJ13" s="17">
        <v>0</v>
      </c>
      <c r="AK13" s="17">
        <v>0</v>
      </c>
      <c r="AL13" s="17">
        <v>0</v>
      </c>
    </row>
    <row r="14" spans="1:38" ht="14.25" customHeight="1">
      <c r="A14" s="13" t="s">
        <v>40</v>
      </c>
      <c r="B14" s="4"/>
      <c r="C14" s="15">
        <v>59</v>
      </c>
      <c r="D14" s="16">
        <v>20</v>
      </c>
      <c r="E14" s="17">
        <v>0</v>
      </c>
      <c r="F14" s="17">
        <v>4</v>
      </c>
      <c r="G14" s="16">
        <v>6</v>
      </c>
      <c r="H14" s="17">
        <v>4</v>
      </c>
      <c r="I14" s="17">
        <v>0</v>
      </c>
      <c r="J14" s="17">
        <v>2</v>
      </c>
      <c r="K14" s="16">
        <v>7</v>
      </c>
      <c r="L14" s="16">
        <v>11</v>
      </c>
      <c r="M14" s="17">
        <v>3</v>
      </c>
      <c r="N14" s="17">
        <v>0</v>
      </c>
      <c r="O14" s="16">
        <v>11</v>
      </c>
      <c r="P14" s="16">
        <v>12</v>
      </c>
      <c r="Q14" s="17">
        <v>1</v>
      </c>
      <c r="R14" s="17">
        <v>0</v>
      </c>
      <c r="S14" s="16">
        <v>2</v>
      </c>
      <c r="T14" s="17">
        <v>0</v>
      </c>
      <c r="U14" s="17">
        <v>1</v>
      </c>
      <c r="V14" s="17">
        <v>0</v>
      </c>
      <c r="W14" s="16">
        <v>1</v>
      </c>
      <c r="X14" s="17">
        <v>0</v>
      </c>
      <c r="Y14" s="17">
        <v>0</v>
      </c>
      <c r="Z14" s="16">
        <v>3</v>
      </c>
      <c r="AA14" s="16">
        <v>2</v>
      </c>
      <c r="AB14" s="17">
        <v>0</v>
      </c>
      <c r="AC14" s="16">
        <v>2</v>
      </c>
      <c r="AD14" s="16">
        <v>2</v>
      </c>
      <c r="AE14" s="17">
        <v>0</v>
      </c>
      <c r="AF14" s="17">
        <v>1</v>
      </c>
      <c r="AG14" s="17">
        <v>6</v>
      </c>
      <c r="AH14" s="17">
        <v>2</v>
      </c>
      <c r="AI14" s="17">
        <v>0</v>
      </c>
      <c r="AJ14" s="17">
        <v>0</v>
      </c>
      <c r="AK14" s="17">
        <v>1</v>
      </c>
      <c r="AL14" s="17">
        <v>0</v>
      </c>
    </row>
    <row r="15" spans="1:38" ht="14.25" customHeight="1">
      <c r="A15" s="13"/>
      <c r="B15" s="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4.25" customHeight="1">
      <c r="A16" s="13" t="s">
        <v>41</v>
      </c>
      <c r="B16" s="4"/>
      <c r="C16" s="15">
        <f>SUM(C17:C21)</f>
        <v>29</v>
      </c>
      <c r="D16" s="16">
        <f aca="true" t="shared" si="3" ref="D16:AL16">SUM(D17:D21)</f>
        <v>20</v>
      </c>
      <c r="E16" s="16">
        <f t="shared" si="3"/>
        <v>0</v>
      </c>
      <c r="F16" s="16">
        <f t="shared" si="3"/>
        <v>4</v>
      </c>
      <c r="G16" s="16">
        <f t="shared" si="3"/>
        <v>8</v>
      </c>
      <c r="H16" s="16">
        <f t="shared" si="3"/>
        <v>8</v>
      </c>
      <c r="I16" s="16">
        <f t="shared" si="3"/>
        <v>2</v>
      </c>
      <c r="J16" s="16">
        <f t="shared" si="3"/>
        <v>0</v>
      </c>
      <c r="K16" s="16">
        <f t="shared" si="3"/>
        <v>6</v>
      </c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5</v>
      </c>
      <c r="P16" s="16">
        <f t="shared" si="3"/>
        <v>7</v>
      </c>
      <c r="Q16" s="16">
        <f t="shared" si="3"/>
        <v>1</v>
      </c>
      <c r="R16" s="16">
        <f t="shared" si="3"/>
        <v>0</v>
      </c>
      <c r="S16" s="16">
        <f t="shared" si="3"/>
        <v>1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1</v>
      </c>
      <c r="AB16" s="16">
        <f t="shared" si="3"/>
        <v>0</v>
      </c>
      <c r="AC16" s="16">
        <f t="shared" si="3"/>
        <v>1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15</v>
      </c>
      <c r="AH16" s="16">
        <f t="shared" si="3"/>
        <v>1</v>
      </c>
      <c r="AI16" s="16">
        <f t="shared" si="3"/>
        <v>1</v>
      </c>
      <c r="AJ16" s="16">
        <f t="shared" si="3"/>
        <v>0</v>
      </c>
      <c r="AK16" s="16">
        <f t="shared" si="3"/>
        <v>0</v>
      </c>
      <c r="AL16" s="16">
        <f t="shared" si="3"/>
        <v>0</v>
      </c>
    </row>
    <row r="17" spans="1:38" ht="14.25" customHeight="1">
      <c r="A17" s="2"/>
      <c r="B17" s="13" t="s">
        <v>42</v>
      </c>
      <c r="C17" s="15">
        <v>17</v>
      </c>
      <c r="D17" s="16">
        <v>11</v>
      </c>
      <c r="E17" s="17">
        <v>0</v>
      </c>
      <c r="F17" s="17">
        <v>0</v>
      </c>
      <c r="G17" s="17">
        <v>2</v>
      </c>
      <c r="H17" s="16">
        <v>3</v>
      </c>
      <c r="I17" s="17">
        <v>0</v>
      </c>
      <c r="J17" s="17">
        <v>0</v>
      </c>
      <c r="K17" s="16">
        <v>0</v>
      </c>
      <c r="L17" s="17">
        <v>0</v>
      </c>
      <c r="M17" s="17">
        <v>0</v>
      </c>
      <c r="N17" s="16">
        <v>0</v>
      </c>
      <c r="O17" s="17">
        <v>2</v>
      </c>
      <c r="P17" s="16">
        <v>4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6">
        <v>1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13</v>
      </c>
      <c r="AH17" s="17">
        <v>0</v>
      </c>
      <c r="AI17" s="16">
        <v>1</v>
      </c>
      <c r="AJ17" s="17">
        <v>0</v>
      </c>
      <c r="AK17" s="17">
        <v>0</v>
      </c>
      <c r="AL17" s="17">
        <v>0</v>
      </c>
    </row>
    <row r="18" spans="1:38" ht="14.25" customHeight="1">
      <c r="A18" s="2"/>
      <c r="B18" s="13" t="s">
        <v>43</v>
      </c>
      <c r="C18" s="15">
        <v>3</v>
      </c>
      <c r="D18" s="16">
        <v>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3</v>
      </c>
      <c r="L18" s="17">
        <v>0</v>
      </c>
      <c r="M18" s="17">
        <v>0</v>
      </c>
      <c r="N18" s="17">
        <v>0</v>
      </c>
      <c r="O18" s="16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</row>
    <row r="19" spans="1:38" ht="14.25" customHeight="1">
      <c r="A19" s="2"/>
      <c r="B19" s="13" t="s">
        <v>44</v>
      </c>
      <c r="C19" s="15">
        <v>2</v>
      </c>
      <c r="D19" s="16"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1</v>
      </c>
      <c r="P19" s="17">
        <v>1</v>
      </c>
      <c r="Q19" s="17">
        <v>1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1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</row>
    <row r="20" spans="1:38" ht="14.25" customHeight="1">
      <c r="A20" s="2"/>
      <c r="B20" s="13" t="s">
        <v>45</v>
      </c>
      <c r="C20" s="15">
        <v>5</v>
      </c>
      <c r="D20" s="16">
        <v>3</v>
      </c>
      <c r="E20" s="17">
        <v>0</v>
      </c>
      <c r="F20" s="16">
        <v>2</v>
      </c>
      <c r="G20" s="16">
        <v>4</v>
      </c>
      <c r="H20" s="17">
        <v>3</v>
      </c>
      <c r="I20" s="16">
        <v>2</v>
      </c>
      <c r="J20" s="16">
        <v>0</v>
      </c>
      <c r="K20" s="17">
        <v>3</v>
      </c>
      <c r="L20" s="17">
        <v>0</v>
      </c>
      <c r="M20" s="17">
        <v>0</v>
      </c>
      <c r="N20" s="17">
        <v>0</v>
      </c>
      <c r="O20" s="16">
        <v>2</v>
      </c>
      <c r="P20" s="16">
        <v>2</v>
      </c>
      <c r="Q20" s="17">
        <v>0</v>
      </c>
      <c r="R20" s="17">
        <v>0</v>
      </c>
      <c r="S20" s="16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6">
        <v>1</v>
      </c>
      <c r="AD20" s="17">
        <v>0</v>
      </c>
      <c r="AE20" s="17">
        <v>0</v>
      </c>
      <c r="AF20" s="17">
        <v>0</v>
      </c>
      <c r="AG20" s="17">
        <v>1</v>
      </c>
      <c r="AH20" s="16">
        <v>1</v>
      </c>
      <c r="AI20" s="17">
        <v>0</v>
      </c>
      <c r="AJ20" s="17">
        <v>0</v>
      </c>
      <c r="AK20" s="17">
        <v>0</v>
      </c>
      <c r="AL20" s="17">
        <v>0</v>
      </c>
    </row>
    <row r="21" spans="1:38" ht="14.25" customHeight="1">
      <c r="A21" s="2"/>
      <c r="B21" s="13" t="s">
        <v>46</v>
      </c>
      <c r="C21" s="15">
        <v>2</v>
      </c>
      <c r="D21" s="16">
        <v>2</v>
      </c>
      <c r="E21" s="17">
        <v>0</v>
      </c>
      <c r="F21" s="17">
        <v>2</v>
      </c>
      <c r="G21" s="17">
        <v>2</v>
      </c>
      <c r="H21" s="17">
        <v>2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</row>
    <row r="22" spans="1:38" ht="14.25" customHeight="1">
      <c r="A22" s="13"/>
      <c r="B22" s="8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4.25" customHeight="1">
      <c r="A23" s="13" t="s">
        <v>47</v>
      </c>
      <c r="B23" s="4"/>
      <c r="C23" s="15">
        <f>SUM(C24:C31)</f>
        <v>61</v>
      </c>
      <c r="D23" s="16">
        <f aca="true" t="shared" si="4" ref="D23:AL23">SUM(D24:D31)</f>
        <v>36</v>
      </c>
      <c r="E23" s="16">
        <f t="shared" si="4"/>
        <v>0</v>
      </c>
      <c r="F23" s="16">
        <f t="shared" si="4"/>
        <v>4</v>
      </c>
      <c r="G23" s="16">
        <f t="shared" si="4"/>
        <v>14</v>
      </c>
      <c r="H23" s="16">
        <f t="shared" si="4"/>
        <v>6</v>
      </c>
      <c r="I23" s="16">
        <f t="shared" si="4"/>
        <v>1</v>
      </c>
      <c r="J23" s="16">
        <f t="shared" si="4"/>
        <v>1</v>
      </c>
      <c r="K23" s="16">
        <f t="shared" si="4"/>
        <v>12</v>
      </c>
      <c r="L23" s="16">
        <f t="shared" si="4"/>
        <v>1</v>
      </c>
      <c r="M23" s="16">
        <f t="shared" si="4"/>
        <v>0</v>
      </c>
      <c r="N23" s="16">
        <f t="shared" si="4"/>
        <v>3</v>
      </c>
      <c r="O23" s="16">
        <f t="shared" si="4"/>
        <v>8</v>
      </c>
      <c r="P23" s="16">
        <f t="shared" si="4"/>
        <v>7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3</v>
      </c>
      <c r="X23" s="16">
        <f t="shared" si="4"/>
        <v>0</v>
      </c>
      <c r="Y23" s="16">
        <f t="shared" si="4"/>
        <v>0</v>
      </c>
      <c r="Z23" s="16">
        <f t="shared" si="4"/>
        <v>2</v>
      </c>
      <c r="AA23" s="16">
        <f t="shared" si="4"/>
        <v>1</v>
      </c>
      <c r="AB23" s="16">
        <f t="shared" si="4"/>
        <v>1</v>
      </c>
      <c r="AC23" s="16">
        <f t="shared" si="4"/>
        <v>4</v>
      </c>
      <c r="AD23" s="16">
        <f t="shared" si="4"/>
        <v>0</v>
      </c>
      <c r="AE23" s="16">
        <f t="shared" si="4"/>
        <v>0</v>
      </c>
      <c r="AF23" s="16">
        <f t="shared" si="4"/>
        <v>2</v>
      </c>
      <c r="AG23" s="16">
        <f t="shared" si="4"/>
        <v>9</v>
      </c>
      <c r="AH23" s="16">
        <f t="shared" si="4"/>
        <v>3</v>
      </c>
      <c r="AI23" s="16">
        <f t="shared" si="4"/>
        <v>0</v>
      </c>
      <c r="AJ23" s="16">
        <f t="shared" si="4"/>
        <v>0</v>
      </c>
      <c r="AK23" s="16">
        <f t="shared" si="4"/>
        <v>0</v>
      </c>
      <c r="AL23" s="16">
        <f t="shared" si="4"/>
        <v>0</v>
      </c>
    </row>
    <row r="24" spans="1:38" ht="14.25" customHeight="1">
      <c r="A24" s="2"/>
      <c r="B24" s="13" t="s">
        <v>48</v>
      </c>
      <c r="C24" s="15">
        <v>42</v>
      </c>
      <c r="D24" s="16">
        <v>20</v>
      </c>
      <c r="E24" s="17">
        <v>0</v>
      </c>
      <c r="F24" s="17">
        <v>2</v>
      </c>
      <c r="G24" s="16">
        <v>6</v>
      </c>
      <c r="H24" s="17">
        <v>2</v>
      </c>
      <c r="I24" s="17">
        <v>1</v>
      </c>
      <c r="J24" s="17">
        <v>1</v>
      </c>
      <c r="K24" s="17">
        <v>8</v>
      </c>
      <c r="L24" s="17">
        <v>1</v>
      </c>
      <c r="M24" s="17">
        <v>0</v>
      </c>
      <c r="N24" s="17">
        <v>2</v>
      </c>
      <c r="O24" s="16">
        <v>4</v>
      </c>
      <c r="P24" s="16">
        <v>5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6">
        <v>3</v>
      </c>
      <c r="X24" s="17">
        <v>0</v>
      </c>
      <c r="Y24" s="17">
        <v>0</v>
      </c>
      <c r="Z24" s="16">
        <v>2</v>
      </c>
      <c r="AA24" s="16">
        <v>1</v>
      </c>
      <c r="AB24" s="16">
        <v>1</v>
      </c>
      <c r="AC24" s="16">
        <v>2</v>
      </c>
      <c r="AD24" s="17">
        <v>0</v>
      </c>
      <c r="AE24" s="17">
        <v>0</v>
      </c>
      <c r="AF24" s="17">
        <v>1</v>
      </c>
      <c r="AG24" s="16">
        <v>6</v>
      </c>
      <c r="AH24" s="17">
        <v>1</v>
      </c>
      <c r="AI24" s="17">
        <v>0</v>
      </c>
      <c r="AJ24" s="17">
        <v>0</v>
      </c>
      <c r="AK24" s="17">
        <v>0</v>
      </c>
      <c r="AL24" s="17">
        <v>0</v>
      </c>
    </row>
    <row r="25" spans="1:38" ht="14.25" customHeight="1">
      <c r="A25" s="2"/>
      <c r="B25" s="13" t="s">
        <v>49</v>
      </c>
      <c r="C25" s="15">
        <v>4</v>
      </c>
      <c r="D25" s="16">
        <v>4</v>
      </c>
      <c r="E25" s="17">
        <v>0</v>
      </c>
      <c r="F25" s="17">
        <v>0</v>
      </c>
      <c r="G25" s="16">
        <v>2</v>
      </c>
      <c r="H25" s="17">
        <v>0</v>
      </c>
      <c r="I25" s="17">
        <v>0</v>
      </c>
      <c r="J25" s="17">
        <v>0</v>
      </c>
      <c r="K25" s="16">
        <v>2</v>
      </c>
      <c r="L25" s="17">
        <v>0</v>
      </c>
      <c r="M25" s="17">
        <v>0</v>
      </c>
      <c r="N25" s="17">
        <v>0</v>
      </c>
      <c r="O25" s="16">
        <v>1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2</v>
      </c>
      <c r="AD25" s="17">
        <v>0</v>
      </c>
      <c r="AE25" s="17">
        <v>0</v>
      </c>
      <c r="AF25" s="17">
        <v>0</v>
      </c>
      <c r="AG25" s="16">
        <v>1</v>
      </c>
      <c r="AH25" s="16">
        <v>1</v>
      </c>
      <c r="AI25" s="17">
        <v>0</v>
      </c>
      <c r="AJ25" s="17">
        <v>0</v>
      </c>
      <c r="AK25" s="17">
        <v>0</v>
      </c>
      <c r="AL25" s="17">
        <v>0</v>
      </c>
    </row>
    <row r="26" spans="1:38" ht="14.25" customHeight="1">
      <c r="A26" s="2"/>
      <c r="B26" s="13" t="s">
        <v>50</v>
      </c>
      <c r="C26" s="15">
        <v>8</v>
      </c>
      <c r="D26" s="16">
        <v>5</v>
      </c>
      <c r="E26" s="17">
        <v>0</v>
      </c>
      <c r="F26" s="17">
        <v>1</v>
      </c>
      <c r="G26" s="16">
        <v>2</v>
      </c>
      <c r="H26" s="16">
        <v>2</v>
      </c>
      <c r="I26" s="17">
        <v>0</v>
      </c>
      <c r="J26" s="17">
        <v>0</v>
      </c>
      <c r="K26" s="17">
        <v>1</v>
      </c>
      <c r="L26" s="17">
        <v>0</v>
      </c>
      <c r="M26" s="17">
        <v>0</v>
      </c>
      <c r="N26" s="17">
        <v>1</v>
      </c>
      <c r="O26" s="16">
        <v>1</v>
      </c>
      <c r="P26" s="16">
        <v>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1</v>
      </c>
      <c r="AG26" s="17">
        <v>2</v>
      </c>
      <c r="AH26" s="17">
        <v>1</v>
      </c>
      <c r="AI26" s="17">
        <v>0</v>
      </c>
      <c r="AJ26" s="17">
        <v>0</v>
      </c>
      <c r="AK26" s="17">
        <v>0</v>
      </c>
      <c r="AL26" s="17">
        <v>0</v>
      </c>
    </row>
    <row r="27" spans="1:38" ht="14.25" customHeight="1">
      <c r="A27" s="2"/>
      <c r="B27" s="13" t="s">
        <v>51</v>
      </c>
      <c r="C27" s="15">
        <v>2</v>
      </c>
      <c r="D27" s="16">
        <v>2</v>
      </c>
      <c r="E27" s="17">
        <v>0</v>
      </c>
      <c r="F27" s="16">
        <v>1</v>
      </c>
      <c r="G27" s="16">
        <v>1</v>
      </c>
      <c r="H27" s="16">
        <v>1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v>1</v>
      </c>
      <c r="P27" s="16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</row>
    <row r="28" spans="1:38" ht="14.25" customHeight="1">
      <c r="A28" s="2"/>
      <c r="B28" s="13" t="s">
        <v>52</v>
      </c>
      <c r="C28" s="15">
        <v>1</v>
      </c>
      <c r="D28" s="16">
        <v>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</row>
    <row r="29" spans="1:38" ht="14.25" customHeight="1">
      <c r="A29" s="2"/>
      <c r="B29" s="13" t="s">
        <v>53</v>
      </c>
      <c r="C29" s="15">
        <v>2</v>
      </c>
      <c r="D29" s="16">
        <v>2</v>
      </c>
      <c r="E29" s="17">
        <v>0</v>
      </c>
      <c r="F29" s="17">
        <v>0</v>
      </c>
      <c r="G29" s="16">
        <v>2</v>
      </c>
      <c r="H29" s="17">
        <v>0</v>
      </c>
      <c r="I29" s="17">
        <v>0</v>
      </c>
      <c r="J29" s="17">
        <v>0</v>
      </c>
      <c r="K29" s="16">
        <v>1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</row>
    <row r="30" spans="1:38" ht="14.25" customHeight="1">
      <c r="A30" s="2"/>
      <c r="B30" s="13" t="s">
        <v>54</v>
      </c>
      <c r="C30" s="20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</row>
    <row r="31" spans="1:38" ht="14.25" customHeight="1">
      <c r="A31" s="2"/>
      <c r="B31" s="13" t="s">
        <v>55</v>
      </c>
      <c r="C31" s="20">
        <v>2</v>
      </c>
      <c r="D31" s="17">
        <v>2</v>
      </c>
      <c r="E31" s="17">
        <v>0</v>
      </c>
      <c r="F31" s="17">
        <v>0</v>
      </c>
      <c r="G31" s="16">
        <v>1</v>
      </c>
      <c r="H31" s="16">
        <v>1</v>
      </c>
      <c r="I31" s="17">
        <v>0</v>
      </c>
      <c r="J31" s="17">
        <v>0</v>
      </c>
      <c r="K31" s="16">
        <v>0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</row>
    <row r="32" spans="1:38" ht="14.25" customHeight="1">
      <c r="A32" s="13"/>
      <c r="B32" s="8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4.25" customHeight="1">
      <c r="A33" s="13" t="s">
        <v>56</v>
      </c>
      <c r="B33" s="4"/>
      <c r="C33" s="15">
        <f aca="true" t="shared" si="5" ref="C33:AL33">SUM(C34:C38)</f>
        <v>27</v>
      </c>
      <c r="D33" s="16">
        <f t="shared" si="5"/>
        <v>14</v>
      </c>
      <c r="E33" s="16">
        <f t="shared" si="5"/>
        <v>0</v>
      </c>
      <c r="F33" s="16">
        <f t="shared" si="5"/>
        <v>1</v>
      </c>
      <c r="G33" s="16">
        <f t="shared" si="5"/>
        <v>3</v>
      </c>
      <c r="H33" s="16">
        <f t="shared" si="5"/>
        <v>1</v>
      </c>
      <c r="I33" s="16">
        <f t="shared" si="5"/>
        <v>1</v>
      </c>
      <c r="J33" s="16">
        <f t="shared" si="5"/>
        <v>0</v>
      </c>
      <c r="K33" s="16">
        <f t="shared" si="5"/>
        <v>6</v>
      </c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7</v>
      </c>
      <c r="P33" s="16">
        <f t="shared" si="5"/>
        <v>4</v>
      </c>
      <c r="Q33" s="16">
        <f t="shared" si="5"/>
        <v>0</v>
      </c>
      <c r="R33" s="16">
        <f t="shared" si="5"/>
        <v>0</v>
      </c>
      <c r="S33" s="16">
        <f t="shared" si="5"/>
        <v>0</v>
      </c>
      <c r="T33" s="16">
        <f t="shared" si="5"/>
        <v>0</v>
      </c>
      <c r="U33" s="16">
        <f t="shared" si="5"/>
        <v>0</v>
      </c>
      <c r="V33" s="16">
        <f t="shared" si="5"/>
        <v>0</v>
      </c>
      <c r="W33" s="16">
        <f t="shared" si="5"/>
        <v>0</v>
      </c>
      <c r="X33" s="16">
        <f t="shared" si="5"/>
        <v>0</v>
      </c>
      <c r="Y33" s="16">
        <f t="shared" si="5"/>
        <v>0</v>
      </c>
      <c r="Z33" s="16">
        <f t="shared" si="5"/>
        <v>2</v>
      </c>
      <c r="AA33" s="16">
        <f t="shared" si="5"/>
        <v>0</v>
      </c>
      <c r="AB33" s="16">
        <f t="shared" si="5"/>
        <v>0</v>
      </c>
      <c r="AC33" s="16">
        <f t="shared" si="5"/>
        <v>2</v>
      </c>
      <c r="AD33" s="16">
        <f t="shared" si="5"/>
        <v>3</v>
      </c>
      <c r="AE33" s="16">
        <f t="shared" si="5"/>
        <v>0</v>
      </c>
      <c r="AF33" s="16">
        <f t="shared" si="5"/>
        <v>0</v>
      </c>
      <c r="AG33" s="16">
        <f t="shared" si="5"/>
        <v>2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</row>
    <row r="34" spans="1:38" ht="14.25" customHeight="1">
      <c r="A34" s="2"/>
      <c r="B34" s="13" t="s">
        <v>57</v>
      </c>
      <c r="C34" s="20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</row>
    <row r="35" spans="1:38" ht="14.25" customHeight="1">
      <c r="A35" s="2"/>
      <c r="B35" s="13" t="s">
        <v>58</v>
      </c>
      <c r="C35" s="15">
        <v>2</v>
      </c>
      <c r="D35" s="16">
        <v>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</row>
    <row r="36" spans="1:38" ht="14.25" customHeight="1">
      <c r="A36" s="2"/>
      <c r="B36" s="13" t="s">
        <v>59</v>
      </c>
      <c r="C36" s="15">
        <v>20</v>
      </c>
      <c r="D36" s="16">
        <v>9</v>
      </c>
      <c r="E36" s="17">
        <v>0</v>
      </c>
      <c r="F36" s="17">
        <v>1</v>
      </c>
      <c r="G36" s="17">
        <v>2</v>
      </c>
      <c r="H36" s="17">
        <v>1</v>
      </c>
      <c r="I36" s="17">
        <v>1</v>
      </c>
      <c r="J36" s="17">
        <v>0</v>
      </c>
      <c r="K36" s="16">
        <v>4</v>
      </c>
      <c r="L36" s="17">
        <v>0</v>
      </c>
      <c r="M36" s="17">
        <v>0</v>
      </c>
      <c r="N36" s="17">
        <v>0</v>
      </c>
      <c r="O36" s="16">
        <v>4</v>
      </c>
      <c r="P36" s="16">
        <v>3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6">
        <v>2</v>
      </c>
      <c r="AA36" s="16">
        <v>0</v>
      </c>
      <c r="AB36" s="17">
        <v>0</v>
      </c>
      <c r="AC36" s="17">
        <v>2</v>
      </c>
      <c r="AD36" s="16">
        <v>3</v>
      </c>
      <c r="AE36" s="17">
        <v>0</v>
      </c>
      <c r="AF36" s="17">
        <v>0</v>
      </c>
      <c r="AG36" s="17">
        <v>1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</row>
    <row r="37" spans="1:38" ht="14.25" customHeight="1">
      <c r="A37" s="2"/>
      <c r="B37" s="13" t="s">
        <v>60</v>
      </c>
      <c r="C37" s="15">
        <v>2</v>
      </c>
      <c r="D37" s="16">
        <v>2</v>
      </c>
      <c r="E37" s="17">
        <v>0</v>
      </c>
      <c r="F37" s="17">
        <v>0</v>
      </c>
      <c r="G37" s="17">
        <v>1</v>
      </c>
      <c r="H37" s="17">
        <v>0</v>
      </c>
      <c r="I37" s="17">
        <v>0</v>
      </c>
      <c r="J37" s="17">
        <v>0</v>
      </c>
      <c r="K37" s="16">
        <v>2</v>
      </c>
      <c r="L37" s="17">
        <v>0</v>
      </c>
      <c r="M37" s="17">
        <v>0</v>
      </c>
      <c r="N37" s="17">
        <v>0</v>
      </c>
      <c r="O37" s="16">
        <v>1</v>
      </c>
      <c r="P37" s="17">
        <v>1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</row>
    <row r="38" spans="1:38" ht="14.25" customHeight="1">
      <c r="A38" s="2"/>
      <c r="B38" s="13" t="s">
        <v>61</v>
      </c>
      <c r="C38" s="15">
        <v>3</v>
      </c>
      <c r="D38" s="16">
        <v>1</v>
      </c>
      <c r="E38" s="17">
        <v>0</v>
      </c>
      <c r="F38" s="17">
        <v>0</v>
      </c>
      <c r="G38" s="16">
        <v>0</v>
      </c>
      <c r="H38" s="16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6">
        <v>2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6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</row>
    <row r="39" spans="1:38" ht="14.25" customHeight="1">
      <c r="A39" s="13"/>
      <c r="B39" s="8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4.25" customHeight="1">
      <c r="A40" s="13" t="s">
        <v>62</v>
      </c>
      <c r="B40" s="4"/>
      <c r="C40" s="15">
        <f>SUM(C41:C47)</f>
        <v>50</v>
      </c>
      <c r="D40" s="16">
        <f aca="true" t="shared" si="6" ref="D40:AL40">SUM(D41:D47)</f>
        <v>31</v>
      </c>
      <c r="E40" s="16">
        <f t="shared" si="6"/>
        <v>0</v>
      </c>
      <c r="F40" s="16">
        <f t="shared" si="6"/>
        <v>1</v>
      </c>
      <c r="G40" s="16">
        <f t="shared" si="6"/>
        <v>3</v>
      </c>
      <c r="H40" s="16">
        <f t="shared" si="6"/>
        <v>0</v>
      </c>
      <c r="I40" s="16">
        <f t="shared" si="6"/>
        <v>0</v>
      </c>
      <c r="J40" s="16">
        <f t="shared" si="6"/>
        <v>2</v>
      </c>
      <c r="K40" s="16">
        <f t="shared" si="6"/>
        <v>9</v>
      </c>
      <c r="L40" s="16">
        <f t="shared" si="6"/>
        <v>1</v>
      </c>
      <c r="M40" s="16">
        <f t="shared" si="6"/>
        <v>0</v>
      </c>
      <c r="N40" s="16">
        <f t="shared" si="6"/>
        <v>0</v>
      </c>
      <c r="O40" s="16">
        <f t="shared" si="6"/>
        <v>15</v>
      </c>
      <c r="P40" s="16">
        <f t="shared" si="6"/>
        <v>11</v>
      </c>
      <c r="Q40" s="16">
        <f t="shared" si="6"/>
        <v>0</v>
      </c>
      <c r="R40" s="16">
        <f t="shared" si="6"/>
        <v>0</v>
      </c>
      <c r="S40" s="16">
        <f t="shared" si="6"/>
        <v>0</v>
      </c>
      <c r="T40" s="16">
        <f t="shared" si="6"/>
        <v>0</v>
      </c>
      <c r="U40" s="16">
        <f t="shared" si="6"/>
        <v>0</v>
      </c>
      <c r="V40" s="16">
        <f t="shared" si="6"/>
        <v>0</v>
      </c>
      <c r="W40" s="16">
        <f t="shared" si="6"/>
        <v>1</v>
      </c>
      <c r="X40" s="16">
        <f t="shared" si="6"/>
        <v>0</v>
      </c>
      <c r="Y40" s="16">
        <f t="shared" si="6"/>
        <v>6</v>
      </c>
      <c r="Z40" s="16">
        <f t="shared" si="6"/>
        <v>2</v>
      </c>
      <c r="AA40" s="16">
        <f t="shared" si="6"/>
        <v>3</v>
      </c>
      <c r="AB40" s="16">
        <f t="shared" si="6"/>
        <v>0</v>
      </c>
      <c r="AC40" s="16">
        <f t="shared" si="6"/>
        <v>5</v>
      </c>
      <c r="AD40" s="16">
        <f t="shared" si="6"/>
        <v>4</v>
      </c>
      <c r="AE40" s="16">
        <f t="shared" si="6"/>
        <v>0</v>
      </c>
      <c r="AF40" s="16">
        <f t="shared" si="6"/>
        <v>5</v>
      </c>
      <c r="AG40" s="16">
        <f t="shared" si="6"/>
        <v>3</v>
      </c>
      <c r="AH40" s="16">
        <f t="shared" si="6"/>
        <v>0</v>
      </c>
      <c r="AI40" s="16">
        <f t="shared" si="6"/>
        <v>0</v>
      </c>
      <c r="AJ40" s="16">
        <f t="shared" si="6"/>
        <v>0</v>
      </c>
      <c r="AK40" s="16">
        <f t="shared" si="6"/>
        <v>0</v>
      </c>
      <c r="AL40" s="16">
        <f t="shared" si="6"/>
        <v>0</v>
      </c>
    </row>
    <row r="41" spans="1:38" ht="14.25" customHeight="1">
      <c r="A41" s="2"/>
      <c r="B41" s="13" t="s">
        <v>63</v>
      </c>
      <c r="C41" s="15">
        <v>8</v>
      </c>
      <c r="D41" s="16">
        <v>4</v>
      </c>
      <c r="E41" s="17">
        <v>0</v>
      </c>
      <c r="F41" s="17">
        <v>0</v>
      </c>
      <c r="G41" s="17">
        <v>2</v>
      </c>
      <c r="H41" s="17">
        <v>0</v>
      </c>
      <c r="I41" s="17">
        <v>0</v>
      </c>
      <c r="J41" s="17">
        <v>1</v>
      </c>
      <c r="K41" s="17">
        <v>3</v>
      </c>
      <c r="L41" s="17">
        <v>1</v>
      </c>
      <c r="M41" s="17">
        <v>0</v>
      </c>
      <c r="N41" s="17">
        <v>0</v>
      </c>
      <c r="O41" s="16">
        <v>1</v>
      </c>
      <c r="P41" s="16">
        <v>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6">
        <v>0</v>
      </c>
      <c r="X41" s="17">
        <v>0</v>
      </c>
      <c r="Y41" s="16">
        <v>1</v>
      </c>
      <c r="Z41" s="16">
        <v>0</v>
      </c>
      <c r="AA41" s="17">
        <v>0</v>
      </c>
      <c r="AB41" s="17">
        <v>0</v>
      </c>
      <c r="AC41" s="16">
        <v>1</v>
      </c>
      <c r="AD41" s="17">
        <v>0</v>
      </c>
      <c r="AE41" s="17">
        <v>0</v>
      </c>
      <c r="AF41" s="17">
        <v>1</v>
      </c>
      <c r="AG41" s="17">
        <v>1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</row>
    <row r="42" spans="1:38" ht="14.25" customHeight="1">
      <c r="A42" s="2"/>
      <c r="B42" s="13" t="s">
        <v>64</v>
      </c>
      <c r="C42" s="15">
        <v>19</v>
      </c>
      <c r="D42" s="16">
        <v>10</v>
      </c>
      <c r="E42" s="17">
        <v>0</v>
      </c>
      <c r="F42" s="17">
        <v>1</v>
      </c>
      <c r="G42" s="16">
        <v>1</v>
      </c>
      <c r="H42" s="17">
        <v>0</v>
      </c>
      <c r="I42" s="17">
        <v>0</v>
      </c>
      <c r="J42" s="17">
        <v>0</v>
      </c>
      <c r="K42" s="17">
        <v>3</v>
      </c>
      <c r="L42" s="17">
        <v>0</v>
      </c>
      <c r="M42" s="17">
        <v>0</v>
      </c>
      <c r="N42" s="17">
        <v>0</v>
      </c>
      <c r="O42" s="16">
        <v>7</v>
      </c>
      <c r="P42" s="16">
        <v>6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6">
        <v>0</v>
      </c>
      <c r="X42" s="17">
        <v>0</v>
      </c>
      <c r="Y42" s="17">
        <v>5</v>
      </c>
      <c r="Z42" s="17">
        <v>0</v>
      </c>
      <c r="AA42" s="16">
        <v>2</v>
      </c>
      <c r="AB42" s="17">
        <v>0</v>
      </c>
      <c r="AC42" s="17">
        <v>4</v>
      </c>
      <c r="AD42" s="16">
        <v>4</v>
      </c>
      <c r="AE42" s="17">
        <v>0</v>
      </c>
      <c r="AF42" s="17">
        <v>4</v>
      </c>
      <c r="AG42" s="17">
        <v>1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</row>
    <row r="43" spans="1:38" ht="14.25" customHeight="1">
      <c r="A43" s="2"/>
      <c r="B43" s="13" t="s">
        <v>65</v>
      </c>
      <c r="C43" s="15">
        <v>6</v>
      </c>
      <c r="D43" s="16">
        <v>4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7">
        <v>1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</row>
    <row r="44" spans="1:38" ht="14.25" customHeight="1">
      <c r="A44" s="2"/>
      <c r="B44" s="13" t="s">
        <v>66</v>
      </c>
      <c r="C44" s="20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</row>
    <row r="45" spans="1:38" ht="14.25" customHeight="1">
      <c r="A45" s="2"/>
      <c r="B45" s="13" t="s">
        <v>67</v>
      </c>
      <c r="C45" s="15">
        <v>11</v>
      </c>
      <c r="D45" s="16">
        <v>7</v>
      </c>
      <c r="E45" s="17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1</v>
      </c>
      <c r="L45" s="17">
        <v>0</v>
      </c>
      <c r="M45" s="17">
        <v>0</v>
      </c>
      <c r="N45" s="17">
        <v>0</v>
      </c>
      <c r="O45" s="16">
        <v>5</v>
      </c>
      <c r="P45" s="16">
        <v>2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6">
        <v>1</v>
      </c>
      <c r="X45" s="16">
        <v>0</v>
      </c>
      <c r="Y45" s="16">
        <v>0</v>
      </c>
      <c r="Z45" s="16">
        <v>2</v>
      </c>
      <c r="AA45" s="16">
        <v>1</v>
      </c>
      <c r="AB45" s="17">
        <v>0</v>
      </c>
      <c r="AC45" s="16">
        <v>0</v>
      </c>
      <c r="AD45" s="16">
        <v>0</v>
      </c>
      <c r="AE45" s="17">
        <v>0</v>
      </c>
      <c r="AF45" s="17">
        <v>0</v>
      </c>
      <c r="AG45" s="16">
        <v>1</v>
      </c>
      <c r="AH45" s="16">
        <v>0</v>
      </c>
      <c r="AI45" s="17">
        <v>0</v>
      </c>
      <c r="AJ45" s="17">
        <v>0</v>
      </c>
      <c r="AK45" s="17">
        <v>0</v>
      </c>
      <c r="AL45" s="17">
        <v>0</v>
      </c>
    </row>
    <row r="46" spans="1:38" ht="14.25" customHeight="1">
      <c r="A46" s="2"/>
      <c r="B46" s="13" t="s">
        <v>68</v>
      </c>
      <c r="C46" s="15">
        <v>2</v>
      </c>
      <c r="D46" s="16">
        <v>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</row>
    <row r="47" spans="1:38" ht="14.25" customHeight="1">
      <c r="A47" s="2"/>
      <c r="B47" s="13" t="s">
        <v>69</v>
      </c>
      <c r="C47" s="15">
        <v>4</v>
      </c>
      <c r="D47" s="16">
        <v>4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2</v>
      </c>
      <c r="L47" s="17">
        <v>0</v>
      </c>
      <c r="M47" s="17">
        <v>0</v>
      </c>
      <c r="N47" s="17">
        <v>0</v>
      </c>
      <c r="O47" s="16">
        <v>1</v>
      </c>
      <c r="P47" s="17">
        <v>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</row>
    <row r="48" spans="1:38" ht="14.25" customHeight="1">
      <c r="A48" s="13"/>
      <c r="B48" s="8"/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ht="13.5" customHeight="1">
      <c r="A49" s="13" t="s">
        <v>70</v>
      </c>
      <c r="B49" s="4"/>
      <c r="C49" s="15">
        <f>SUM(C50:C60)</f>
        <v>487</v>
      </c>
      <c r="D49" s="16">
        <f aca="true" t="shared" si="7" ref="D49:AL49">SUM(D50:D60)</f>
        <v>143</v>
      </c>
      <c r="E49" s="16">
        <f t="shared" si="7"/>
        <v>1</v>
      </c>
      <c r="F49" s="16">
        <f t="shared" si="7"/>
        <v>6</v>
      </c>
      <c r="G49" s="16">
        <f t="shared" si="7"/>
        <v>32</v>
      </c>
      <c r="H49" s="16">
        <f t="shared" si="7"/>
        <v>14</v>
      </c>
      <c r="I49" s="16">
        <f t="shared" si="7"/>
        <v>2</v>
      </c>
      <c r="J49" s="16">
        <f t="shared" si="7"/>
        <v>10</v>
      </c>
      <c r="K49" s="16">
        <f t="shared" si="7"/>
        <v>59</v>
      </c>
      <c r="L49" s="16">
        <f t="shared" si="7"/>
        <v>31</v>
      </c>
      <c r="M49" s="16">
        <f t="shared" si="7"/>
        <v>27</v>
      </c>
      <c r="N49" s="16">
        <f t="shared" si="7"/>
        <v>13</v>
      </c>
      <c r="O49" s="16">
        <f t="shared" si="7"/>
        <v>62</v>
      </c>
      <c r="P49" s="16">
        <f t="shared" si="7"/>
        <v>36</v>
      </c>
      <c r="Q49" s="16">
        <f t="shared" si="7"/>
        <v>5</v>
      </c>
      <c r="R49" s="16">
        <f t="shared" si="7"/>
        <v>0</v>
      </c>
      <c r="S49" s="16">
        <f t="shared" si="7"/>
        <v>16</v>
      </c>
      <c r="T49" s="16">
        <f t="shared" si="7"/>
        <v>0</v>
      </c>
      <c r="U49" s="16">
        <f t="shared" si="7"/>
        <v>0</v>
      </c>
      <c r="V49" s="16">
        <f t="shared" si="7"/>
        <v>1</v>
      </c>
      <c r="W49" s="16">
        <f t="shared" si="7"/>
        <v>30</v>
      </c>
      <c r="X49" s="16">
        <f t="shared" si="7"/>
        <v>0</v>
      </c>
      <c r="Y49" s="16">
        <f t="shared" si="7"/>
        <v>1</v>
      </c>
      <c r="Z49" s="16">
        <f t="shared" si="7"/>
        <v>29</v>
      </c>
      <c r="AA49" s="16">
        <f t="shared" si="7"/>
        <v>21</v>
      </c>
      <c r="AB49" s="16">
        <f t="shared" si="7"/>
        <v>0</v>
      </c>
      <c r="AC49" s="16">
        <f t="shared" si="7"/>
        <v>29</v>
      </c>
      <c r="AD49" s="16">
        <f t="shared" si="7"/>
        <v>23</v>
      </c>
      <c r="AE49" s="16">
        <f t="shared" si="7"/>
        <v>0</v>
      </c>
      <c r="AF49" s="16">
        <f t="shared" si="7"/>
        <v>4</v>
      </c>
      <c r="AG49" s="16">
        <f t="shared" si="7"/>
        <v>21</v>
      </c>
      <c r="AH49" s="16">
        <f t="shared" si="7"/>
        <v>26</v>
      </c>
      <c r="AI49" s="16">
        <f t="shared" si="7"/>
        <v>19</v>
      </c>
      <c r="AJ49" s="16">
        <f t="shared" si="7"/>
        <v>0</v>
      </c>
      <c r="AK49" s="16">
        <f t="shared" si="7"/>
        <v>14</v>
      </c>
      <c r="AL49" s="16">
        <f t="shared" si="7"/>
        <v>0</v>
      </c>
    </row>
    <row r="50" spans="1:38" ht="13.5" customHeight="1">
      <c r="A50" s="2"/>
      <c r="B50" s="13" t="s">
        <v>71</v>
      </c>
      <c r="C50" s="15">
        <v>32</v>
      </c>
      <c r="D50" s="16">
        <v>19</v>
      </c>
      <c r="E50" s="17">
        <v>0</v>
      </c>
      <c r="F50" s="16">
        <v>2</v>
      </c>
      <c r="G50" s="16">
        <v>9</v>
      </c>
      <c r="H50" s="17">
        <v>4</v>
      </c>
      <c r="I50" s="17">
        <v>0</v>
      </c>
      <c r="J50" s="17">
        <v>3</v>
      </c>
      <c r="K50" s="16">
        <v>7</v>
      </c>
      <c r="L50" s="17">
        <v>1</v>
      </c>
      <c r="M50" s="17">
        <v>1</v>
      </c>
      <c r="N50" s="16">
        <v>1</v>
      </c>
      <c r="O50" s="16">
        <v>3</v>
      </c>
      <c r="P50" s="16">
        <v>5</v>
      </c>
      <c r="Q50" s="17">
        <v>0</v>
      </c>
      <c r="R50" s="17">
        <v>0</v>
      </c>
      <c r="S50" s="17">
        <v>1</v>
      </c>
      <c r="T50" s="17">
        <v>0</v>
      </c>
      <c r="U50" s="17">
        <v>0</v>
      </c>
      <c r="V50" s="17">
        <v>0</v>
      </c>
      <c r="W50" s="16">
        <v>2</v>
      </c>
      <c r="X50" s="17">
        <v>0</v>
      </c>
      <c r="Y50" s="17">
        <v>0</v>
      </c>
      <c r="Z50" s="16">
        <v>1</v>
      </c>
      <c r="AA50" s="16">
        <v>1</v>
      </c>
      <c r="AB50" s="17">
        <v>0</v>
      </c>
      <c r="AC50" s="16">
        <v>1</v>
      </c>
      <c r="AD50" s="17">
        <v>0</v>
      </c>
      <c r="AE50" s="17">
        <v>0</v>
      </c>
      <c r="AF50" s="17">
        <v>1</v>
      </c>
      <c r="AG50" s="17">
        <v>8</v>
      </c>
      <c r="AH50" s="17">
        <v>1</v>
      </c>
      <c r="AI50" s="17">
        <v>1</v>
      </c>
      <c r="AJ50" s="17">
        <v>0</v>
      </c>
      <c r="AK50" s="17">
        <v>0</v>
      </c>
      <c r="AL50" s="17">
        <v>0</v>
      </c>
    </row>
    <row r="51" spans="1:38" ht="13.5" customHeight="1">
      <c r="A51" s="2"/>
      <c r="B51" s="13" t="s">
        <v>72</v>
      </c>
      <c r="C51" s="15">
        <v>12</v>
      </c>
      <c r="D51" s="16">
        <v>6</v>
      </c>
      <c r="E51" s="17">
        <v>0</v>
      </c>
      <c r="F51" s="17">
        <v>0</v>
      </c>
      <c r="G51" s="16">
        <v>4</v>
      </c>
      <c r="H51" s="17">
        <v>0</v>
      </c>
      <c r="I51" s="17">
        <v>0</v>
      </c>
      <c r="J51" s="17">
        <v>1</v>
      </c>
      <c r="K51" s="16">
        <v>4</v>
      </c>
      <c r="L51" s="17">
        <v>0</v>
      </c>
      <c r="M51" s="17">
        <v>0</v>
      </c>
      <c r="N51" s="17">
        <v>0</v>
      </c>
      <c r="O51" s="16">
        <v>1</v>
      </c>
      <c r="P51" s="16">
        <v>3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1</v>
      </c>
      <c r="AA51" s="16">
        <v>1</v>
      </c>
      <c r="AB51" s="17">
        <v>0</v>
      </c>
      <c r="AC51" s="16">
        <v>3</v>
      </c>
      <c r="AD51" s="17">
        <v>1</v>
      </c>
      <c r="AE51" s="17">
        <v>0</v>
      </c>
      <c r="AF51" s="17">
        <v>0</v>
      </c>
      <c r="AG51" s="17">
        <v>4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</row>
    <row r="52" spans="1:38" ht="13.5" customHeight="1">
      <c r="A52" s="2"/>
      <c r="B52" s="13" t="s">
        <v>73</v>
      </c>
      <c r="C52" s="15">
        <v>324</v>
      </c>
      <c r="D52" s="16">
        <v>62</v>
      </c>
      <c r="E52" s="17">
        <v>0</v>
      </c>
      <c r="F52" s="17">
        <v>0</v>
      </c>
      <c r="G52" s="17">
        <v>1</v>
      </c>
      <c r="H52" s="17">
        <v>0</v>
      </c>
      <c r="I52" s="17">
        <v>0</v>
      </c>
      <c r="J52" s="17">
        <v>0</v>
      </c>
      <c r="K52" s="16">
        <v>23</v>
      </c>
      <c r="L52" s="16">
        <v>24</v>
      </c>
      <c r="M52" s="17">
        <v>20</v>
      </c>
      <c r="N52" s="17">
        <v>10</v>
      </c>
      <c r="O52" s="16">
        <v>34</v>
      </c>
      <c r="P52" s="16">
        <v>15</v>
      </c>
      <c r="Q52" s="17">
        <v>0</v>
      </c>
      <c r="R52" s="17">
        <v>0</v>
      </c>
      <c r="S52" s="16">
        <v>13</v>
      </c>
      <c r="T52" s="17">
        <v>0</v>
      </c>
      <c r="U52" s="17">
        <v>0</v>
      </c>
      <c r="V52" s="17">
        <v>0</v>
      </c>
      <c r="W52" s="16">
        <v>23</v>
      </c>
      <c r="X52" s="17">
        <v>0</v>
      </c>
      <c r="Y52" s="17">
        <v>0</v>
      </c>
      <c r="Z52" s="16">
        <v>20</v>
      </c>
      <c r="AA52" s="16">
        <v>16</v>
      </c>
      <c r="AB52" s="17">
        <v>0</v>
      </c>
      <c r="AC52" s="16">
        <v>19</v>
      </c>
      <c r="AD52" s="16">
        <v>17</v>
      </c>
      <c r="AE52" s="17">
        <v>0</v>
      </c>
      <c r="AF52" s="17">
        <v>0</v>
      </c>
      <c r="AG52" s="17">
        <v>0</v>
      </c>
      <c r="AH52" s="16">
        <v>19</v>
      </c>
      <c r="AI52" s="16">
        <v>15</v>
      </c>
      <c r="AJ52" s="17">
        <v>0</v>
      </c>
      <c r="AK52" s="17">
        <v>14</v>
      </c>
      <c r="AL52" s="17">
        <v>0</v>
      </c>
    </row>
    <row r="53" spans="1:38" ht="13.5" customHeight="1">
      <c r="A53" s="2"/>
      <c r="B53" s="13" t="s">
        <v>74</v>
      </c>
      <c r="C53" s="15">
        <v>32</v>
      </c>
      <c r="D53" s="16">
        <v>11</v>
      </c>
      <c r="E53" s="17">
        <v>0</v>
      </c>
      <c r="F53" s="17">
        <v>0</v>
      </c>
      <c r="G53" s="17">
        <v>3</v>
      </c>
      <c r="H53" s="17">
        <v>0</v>
      </c>
      <c r="I53" s="17">
        <v>2</v>
      </c>
      <c r="J53" s="17">
        <v>3</v>
      </c>
      <c r="K53" s="17">
        <v>7</v>
      </c>
      <c r="L53" s="17">
        <v>0</v>
      </c>
      <c r="M53" s="17">
        <v>0</v>
      </c>
      <c r="N53" s="17">
        <v>2</v>
      </c>
      <c r="O53" s="16">
        <v>5</v>
      </c>
      <c r="P53" s="16">
        <v>6</v>
      </c>
      <c r="Q53" s="17">
        <v>3</v>
      </c>
      <c r="R53" s="17">
        <v>0</v>
      </c>
      <c r="S53" s="17">
        <v>1</v>
      </c>
      <c r="T53" s="17">
        <v>0</v>
      </c>
      <c r="U53" s="17">
        <v>0</v>
      </c>
      <c r="V53" s="17">
        <v>0</v>
      </c>
      <c r="W53" s="16">
        <v>2</v>
      </c>
      <c r="X53" s="17">
        <v>0</v>
      </c>
      <c r="Y53" s="16">
        <v>1</v>
      </c>
      <c r="Z53" s="16">
        <v>2</v>
      </c>
      <c r="AA53" s="16">
        <v>1</v>
      </c>
      <c r="AB53" s="17">
        <v>0</v>
      </c>
      <c r="AC53" s="16">
        <v>3</v>
      </c>
      <c r="AD53" s="16">
        <v>2</v>
      </c>
      <c r="AE53" s="17">
        <v>0</v>
      </c>
      <c r="AF53" s="17">
        <v>2</v>
      </c>
      <c r="AG53" s="17">
        <v>4</v>
      </c>
      <c r="AH53" s="17">
        <v>3</v>
      </c>
      <c r="AI53" s="16">
        <v>3</v>
      </c>
      <c r="AJ53" s="17">
        <v>0</v>
      </c>
      <c r="AK53" s="17">
        <v>0</v>
      </c>
      <c r="AL53" s="17">
        <v>0</v>
      </c>
    </row>
    <row r="54" spans="1:38" ht="13.5" customHeight="1">
      <c r="A54" s="2"/>
      <c r="B54" s="13" t="s">
        <v>75</v>
      </c>
      <c r="C54" s="15">
        <v>12</v>
      </c>
      <c r="D54" s="16">
        <v>6</v>
      </c>
      <c r="E54" s="17">
        <v>0</v>
      </c>
      <c r="F54" s="17">
        <v>0</v>
      </c>
      <c r="G54" s="16">
        <v>1</v>
      </c>
      <c r="H54" s="17">
        <v>1</v>
      </c>
      <c r="I54" s="17">
        <v>0</v>
      </c>
      <c r="J54" s="16">
        <v>1</v>
      </c>
      <c r="K54" s="16">
        <v>5</v>
      </c>
      <c r="L54" s="17">
        <v>0</v>
      </c>
      <c r="M54" s="17">
        <v>0</v>
      </c>
      <c r="N54" s="17">
        <v>0</v>
      </c>
      <c r="O54" s="16">
        <v>1</v>
      </c>
      <c r="P54" s="16">
        <v>1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6">
        <v>3</v>
      </c>
      <c r="AA54" s="17">
        <v>1</v>
      </c>
      <c r="AB54" s="17">
        <v>0</v>
      </c>
      <c r="AC54" s="16">
        <v>0</v>
      </c>
      <c r="AD54" s="16">
        <v>0</v>
      </c>
      <c r="AE54" s="17">
        <v>0</v>
      </c>
      <c r="AF54" s="17">
        <v>0</v>
      </c>
      <c r="AG54" s="16">
        <v>1</v>
      </c>
      <c r="AH54" s="16">
        <v>2</v>
      </c>
      <c r="AI54" s="17">
        <v>0</v>
      </c>
      <c r="AJ54" s="17">
        <v>0</v>
      </c>
      <c r="AK54" s="17">
        <v>0</v>
      </c>
      <c r="AL54" s="17">
        <v>0</v>
      </c>
    </row>
    <row r="55" spans="1:38" ht="13.5" customHeight="1">
      <c r="A55" s="2"/>
      <c r="B55" s="13" t="s">
        <v>76</v>
      </c>
      <c r="C55" s="15">
        <v>1</v>
      </c>
      <c r="D55" s="16">
        <v>1</v>
      </c>
      <c r="E55" s="17">
        <v>0</v>
      </c>
      <c r="F55" s="17">
        <v>0</v>
      </c>
      <c r="G55" s="17">
        <v>1</v>
      </c>
      <c r="H55" s="17">
        <v>1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6">
        <v>1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</row>
    <row r="56" spans="1:38" ht="13.5" customHeight="1">
      <c r="A56" s="2"/>
      <c r="B56" s="13" t="s">
        <v>77</v>
      </c>
      <c r="C56" s="15">
        <v>24</v>
      </c>
      <c r="D56" s="16">
        <v>9</v>
      </c>
      <c r="E56" s="17">
        <v>0</v>
      </c>
      <c r="F56" s="17">
        <v>0</v>
      </c>
      <c r="G56" s="16">
        <v>7</v>
      </c>
      <c r="H56" s="17">
        <v>1</v>
      </c>
      <c r="I56" s="17">
        <v>0</v>
      </c>
      <c r="J56" s="17">
        <v>0</v>
      </c>
      <c r="K56" s="16">
        <v>4</v>
      </c>
      <c r="L56" s="17">
        <v>0</v>
      </c>
      <c r="M56" s="17">
        <v>0</v>
      </c>
      <c r="N56" s="17">
        <v>0</v>
      </c>
      <c r="O56" s="16">
        <v>11</v>
      </c>
      <c r="P56" s="16">
        <v>2</v>
      </c>
      <c r="Q56" s="17">
        <v>0</v>
      </c>
      <c r="R56" s="17">
        <v>0</v>
      </c>
      <c r="S56" s="17">
        <v>1</v>
      </c>
      <c r="T56" s="17">
        <v>0</v>
      </c>
      <c r="U56" s="17">
        <v>0</v>
      </c>
      <c r="V56" s="17">
        <v>0</v>
      </c>
      <c r="W56" s="16">
        <v>2</v>
      </c>
      <c r="X56" s="17">
        <v>0</v>
      </c>
      <c r="Y56" s="17">
        <v>0</v>
      </c>
      <c r="Z56" s="17">
        <v>0</v>
      </c>
      <c r="AA56" s="16">
        <v>1</v>
      </c>
      <c r="AB56" s="17">
        <v>0</v>
      </c>
      <c r="AC56" s="17">
        <v>0</v>
      </c>
      <c r="AD56" s="17">
        <v>1</v>
      </c>
      <c r="AE56" s="17">
        <v>0</v>
      </c>
      <c r="AF56" s="16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</row>
    <row r="57" spans="1:38" ht="13.5" customHeight="1">
      <c r="A57" s="2"/>
      <c r="B57" s="13" t="s">
        <v>78</v>
      </c>
      <c r="C57" s="20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</row>
    <row r="58" spans="1:38" ht="13.5" customHeight="1">
      <c r="A58" s="2"/>
      <c r="B58" s="13" t="s">
        <v>79</v>
      </c>
      <c r="C58" s="15">
        <v>4</v>
      </c>
      <c r="D58" s="16">
        <v>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>
        <v>2</v>
      </c>
      <c r="L58" s="17">
        <v>0</v>
      </c>
      <c r="M58" s="17">
        <v>0</v>
      </c>
      <c r="N58" s="17">
        <v>0</v>
      </c>
      <c r="O58" s="16">
        <v>1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1</v>
      </c>
      <c r="AD58" s="17">
        <v>0</v>
      </c>
      <c r="AE58" s="17">
        <v>0</v>
      </c>
      <c r="AF58" s="16">
        <v>1</v>
      </c>
      <c r="AG58" s="16">
        <v>1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</row>
    <row r="59" spans="1:38" ht="13.5" customHeight="1">
      <c r="A59" s="2"/>
      <c r="B59" s="13" t="s">
        <v>80</v>
      </c>
      <c r="C59" s="15">
        <v>38</v>
      </c>
      <c r="D59" s="16">
        <v>18</v>
      </c>
      <c r="E59" s="16">
        <v>0</v>
      </c>
      <c r="F59" s="16">
        <v>0</v>
      </c>
      <c r="G59" s="16">
        <v>2</v>
      </c>
      <c r="H59" s="17">
        <v>2</v>
      </c>
      <c r="I59" s="17">
        <v>0</v>
      </c>
      <c r="J59" s="17">
        <v>1</v>
      </c>
      <c r="K59" s="16">
        <v>6</v>
      </c>
      <c r="L59" s="17">
        <v>6</v>
      </c>
      <c r="M59" s="17">
        <v>6</v>
      </c>
      <c r="N59" s="17">
        <v>0</v>
      </c>
      <c r="O59" s="16">
        <v>4</v>
      </c>
      <c r="P59" s="17">
        <v>3</v>
      </c>
      <c r="Q59" s="17">
        <v>1</v>
      </c>
      <c r="R59" s="17">
        <v>0</v>
      </c>
      <c r="S59" s="17">
        <v>0</v>
      </c>
      <c r="T59" s="17">
        <v>0</v>
      </c>
      <c r="U59" s="17">
        <v>0</v>
      </c>
      <c r="V59" s="17">
        <v>1</v>
      </c>
      <c r="W59" s="17">
        <v>1</v>
      </c>
      <c r="X59" s="17">
        <v>0</v>
      </c>
      <c r="Y59" s="17">
        <v>0</v>
      </c>
      <c r="Z59" s="17">
        <v>2</v>
      </c>
      <c r="AA59" s="17">
        <v>0</v>
      </c>
      <c r="AB59" s="17">
        <v>0</v>
      </c>
      <c r="AC59" s="17">
        <v>2</v>
      </c>
      <c r="AD59" s="17">
        <v>2</v>
      </c>
      <c r="AE59" s="17">
        <v>0</v>
      </c>
      <c r="AF59" s="17">
        <v>0</v>
      </c>
      <c r="AG59" s="17">
        <v>2</v>
      </c>
      <c r="AH59" s="17">
        <v>1</v>
      </c>
      <c r="AI59" s="17">
        <v>0</v>
      </c>
      <c r="AJ59" s="17">
        <v>0</v>
      </c>
      <c r="AK59" s="17">
        <v>0</v>
      </c>
      <c r="AL59" s="17">
        <v>0</v>
      </c>
    </row>
    <row r="60" spans="1:38" ht="13.5" customHeight="1">
      <c r="A60" s="2"/>
      <c r="B60" s="13" t="s">
        <v>81</v>
      </c>
      <c r="C60" s="15">
        <v>8</v>
      </c>
      <c r="D60" s="16">
        <v>8</v>
      </c>
      <c r="E60" s="17">
        <v>1</v>
      </c>
      <c r="F60" s="16">
        <v>4</v>
      </c>
      <c r="G60" s="16">
        <v>4</v>
      </c>
      <c r="H60" s="16">
        <v>5</v>
      </c>
      <c r="I60" s="17">
        <v>0</v>
      </c>
      <c r="J60" s="16">
        <v>1</v>
      </c>
      <c r="K60" s="16">
        <v>1</v>
      </c>
      <c r="L60" s="17">
        <v>0</v>
      </c>
      <c r="M60" s="17">
        <v>0</v>
      </c>
      <c r="N60" s="17">
        <v>0</v>
      </c>
      <c r="O60" s="16">
        <v>1</v>
      </c>
      <c r="P60" s="16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6">
        <v>1</v>
      </c>
      <c r="AH60" s="17">
        <v>0</v>
      </c>
      <c r="AI60" s="16">
        <v>0</v>
      </c>
      <c r="AJ60" s="17">
        <v>0</v>
      </c>
      <c r="AK60" s="16">
        <v>0</v>
      </c>
      <c r="AL60" s="17">
        <v>0</v>
      </c>
    </row>
    <row r="61" spans="1:38" ht="13.5" customHeight="1">
      <c r="A61" s="13"/>
      <c r="B61" s="8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13.5" customHeight="1">
      <c r="A62" s="13" t="s">
        <v>82</v>
      </c>
      <c r="B62" s="4"/>
      <c r="C62" s="15">
        <f>SUM(C63:C71)</f>
        <v>40</v>
      </c>
      <c r="D62" s="16">
        <f aca="true" t="shared" si="8" ref="D62:AL62">SUM(D63:D71)</f>
        <v>26</v>
      </c>
      <c r="E62" s="16">
        <f t="shared" si="8"/>
        <v>0</v>
      </c>
      <c r="F62" s="16">
        <f t="shared" si="8"/>
        <v>0</v>
      </c>
      <c r="G62" s="16">
        <f t="shared" si="8"/>
        <v>6</v>
      </c>
      <c r="H62" s="16">
        <f t="shared" si="8"/>
        <v>2</v>
      </c>
      <c r="I62" s="16">
        <f t="shared" si="8"/>
        <v>1</v>
      </c>
      <c r="J62" s="16">
        <f t="shared" si="8"/>
        <v>1</v>
      </c>
      <c r="K62" s="16">
        <f t="shared" si="8"/>
        <v>7</v>
      </c>
      <c r="L62" s="16">
        <f t="shared" si="8"/>
        <v>0</v>
      </c>
      <c r="M62" s="16">
        <f t="shared" si="8"/>
        <v>1</v>
      </c>
      <c r="N62" s="16">
        <f t="shared" si="8"/>
        <v>0</v>
      </c>
      <c r="O62" s="16">
        <f t="shared" si="8"/>
        <v>12</v>
      </c>
      <c r="P62" s="16">
        <f t="shared" si="8"/>
        <v>5</v>
      </c>
      <c r="Q62" s="16">
        <f t="shared" si="8"/>
        <v>0</v>
      </c>
      <c r="R62" s="16">
        <f t="shared" si="8"/>
        <v>0</v>
      </c>
      <c r="S62" s="16">
        <f t="shared" si="8"/>
        <v>0</v>
      </c>
      <c r="T62" s="16">
        <f t="shared" si="8"/>
        <v>0</v>
      </c>
      <c r="U62" s="16">
        <f t="shared" si="8"/>
        <v>0</v>
      </c>
      <c r="V62" s="16">
        <f t="shared" si="8"/>
        <v>0</v>
      </c>
      <c r="W62" s="16">
        <f t="shared" si="8"/>
        <v>2</v>
      </c>
      <c r="X62" s="16">
        <f t="shared" si="8"/>
        <v>0</v>
      </c>
      <c r="Y62" s="16">
        <f t="shared" si="8"/>
        <v>0</v>
      </c>
      <c r="Z62" s="16">
        <f t="shared" si="8"/>
        <v>2</v>
      </c>
      <c r="AA62" s="16">
        <f t="shared" si="8"/>
        <v>1</v>
      </c>
      <c r="AB62" s="16">
        <f t="shared" si="8"/>
        <v>0</v>
      </c>
      <c r="AC62" s="16">
        <f t="shared" si="8"/>
        <v>1</v>
      </c>
      <c r="AD62" s="16">
        <f t="shared" si="8"/>
        <v>1</v>
      </c>
      <c r="AE62" s="16">
        <f t="shared" si="8"/>
        <v>0</v>
      </c>
      <c r="AF62" s="16">
        <f t="shared" si="8"/>
        <v>0</v>
      </c>
      <c r="AG62" s="16">
        <f t="shared" si="8"/>
        <v>1</v>
      </c>
      <c r="AH62" s="16">
        <f t="shared" si="8"/>
        <v>0</v>
      </c>
      <c r="AI62" s="16">
        <f t="shared" si="8"/>
        <v>1</v>
      </c>
      <c r="AJ62" s="16">
        <f t="shared" si="8"/>
        <v>0</v>
      </c>
      <c r="AK62" s="16">
        <f t="shared" si="8"/>
        <v>2</v>
      </c>
      <c r="AL62" s="16">
        <f t="shared" si="8"/>
        <v>0</v>
      </c>
    </row>
    <row r="63" spans="1:38" ht="13.5" customHeight="1">
      <c r="A63" s="2"/>
      <c r="B63" s="13" t="s">
        <v>83</v>
      </c>
      <c r="C63" s="15">
        <v>9</v>
      </c>
      <c r="D63" s="16">
        <v>6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1</v>
      </c>
      <c r="K63" s="17">
        <v>4</v>
      </c>
      <c r="L63" s="17">
        <v>0</v>
      </c>
      <c r="M63" s="17">
        <v>0</v>
      </c>
      <c r="N63" s="17">
        <v>0</v>
      </c>
      <c r="O63" s="17">
        <v>2</v>
      </c>
      <c r="P63" s="17">
        <v>1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6">
        <v>2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1</v>
      </c>
      <c r="AD63" s="17">
        <v>1</v>
      </c>
      <c r="AE63" s="17">
        <v>0</v>
      </c>
      <c r="AF63" s="17">
        <v>0</v>
      </c>
      <c r="AG63" s="17">
        <v>1</v>
      </c>
      <c r="AH63" s="17">
        <v>0</v>
      </c>
      <c r="AI63" s="17">
        <v>1</v>
      </c>
      <c r="AJ63" s="17">
        <v>0</v>
      </c>
      <c r="AK63" s="17">
        <v>0</v>
      </c>
      <c r="AL63" s="17">
        <v>0</v>
      </c>
    </row>
    <row r="64" spans="1:38" ht="13.5" customHeight="1">
      <c r="A64" s="2"/>
      <c r="B64" s="13" t="s">
        <v>84</v>
      </c>
      <c r="C64" s="15">
        <v>1</v>
      </c>
      <c r="D64" s="16">
        <v>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</row>
    <row r="65" spans="1:38" ht="13.5" customHeight="1">
      <c r="A65" s="2"/>
      <c r="B65" s="13" t="s">
        <v>85</v>
      </c>
      <c r="C65" s="15">
        <v>10</v>
      </c>
      <c r="D65" s="16">
        <v>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6">
        <v>2</v>
      </c>
      <c r="P65" s="16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6">
        <v>1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1</v>
      </c>
      <c r="AL65" s="17">
        <v>0</v>
      </c>
    </row>
    <row r="66" spans="1:38" ht="13.5" customHeight="1">
      <c r="A66" s="2"/>
      <c r="B66" s="13" t="s">
        <v>86</v>
      </c>
      <c r="C66" s="15">
        <v>3</v>
      </c>
      <c r="D66" s="16">
        <v>3</v>
      </c>
      <c r="E66" s="17">
        <v>0</v>
      </c>
      <c r="F66" s="17">
        <v>0</v>
      </c>
      <c r="G66" s="16">
        <v>0</v>
      </c>
      <c r="H66" s="17">
        <v>0</v>
      </c>
      <c r="I66" s="16">
        <v>1</v>
      </c>
      <c r="J66" s="17">
        <v>0</v>
      </c>
      <c r="K66" s="16">
        <v>1</v>
      </c>
      <c r="L66" s="17">
        <v>0</v>
      </c>
      <c r="M66" s="17">
        <v>0</v>
      </c>
      <c r="N66" s="17">
        <v>0</v>
      </c>
      <c r="O66" s="16">
        <v>1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6">
        <v>0</v>
      </c>
      <c r="AI66" s="17">
        <v>0</v>
      </c>
      <c r="AJ66" s="17">
        <v>0</v>
      </c>
      <c r="AK66" s="17">
        <v>0</v>
      </c>
      <c r="AL66" s="17">
        <v>0</v>
      </c>
    </row>
    <row r="67" spans="1:38" ht="13.5" customHeight="1">
      <c r="A67" s="2"/>
      <c r="B67" s="13" t="s">
        <v>87</v>
      </c>
      <c r="C67" s="15">
        <v>11</v>
      </c>
      <c r="D67" s="16">
        <v>5</v>
      </c>
      <c r="E67" s="17">
        <v>0</v>
      </c>
      <c r="F67" s="17">
        <v>0</v>
      </c>
      <c r="G67" s="16">
        <v>5</v>
      </c>
      <c r="H67" s="17">
        <v>2</v>
      </c>
      <c r="I67" s="17">
        <v>0</v>
      </c>
      <c r="J67" s="17">
        <v>0</v>
      </c>
      <c r="K67" s="16">
        <v>0</v>
      </c>
      <c r="L67" s="16">
        <v>0</v>
      </c>
      <c r="M67" s="17">
        <v>0</v>
      </c>
      <c r="N67" s="17">
        <v>0</v>
      </c>
      <c r="O67" s="16">
        <v>5</v>
      </c>
      <c r="P67" s="16">
        <v>1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6">
        <v>0</v>
      </c>
      <c r="Z67" s="17">
        <v>1</v>
      </c>
      <c r="AA67" s="17">
        <v>1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1</v>
      </c>
      <c r="AL67" s="17">
        <v>0</v>
      </c>
    </row>
    <row r="68" spans="1:38" ht="13.5" customHeight="1">
      <c r="A68" s="2"/>
      <c r="B68" s="13" t="s">
        <v>88</v>
      </c>
      <c r="C68" s="15">
        <v>1</v>
      </c>
      <c r="D68" s="16">
        <v>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6">
        <v>0</v>
      </c>
      <c r="M68" s="16">
        <v>1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</row>
    <row r="69" spans="1:38" ht="13.5" customHeight="1">
      <c r="A69" s="2"/>
      <c r="B69" s="13" t="s">
        <v>89</v>
      </c>
      <c r="C69" s="15">
        <v>2</v>
      </c>
      <c r="D69" s="16">
        <v>2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>
        <v>1</v>
      </c>
      <c r="L69" s="17">
        <v>0</v>
      </c>
      <c r="M69" s="17">
        <v>0</v>
      </c>
      <c r="N69" s="17">
        <v>0</v>
      </c>
      <c r="O69" s="16">
        <v>1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</row>
    <row r="70" spans="1:38" ht="13.5" customHeight="1">
      <c r="A70" s="2"/>
      <c r="B70" s="13" t="s">
        <v>90</v>
      </c>
      <c r="C70" s="15">
        <v>1</v>
      </c>
      <c r="D70" s="16">
        <v>1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1</v>
      </c>
      <c r="P70" s="17">
        <v>1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</row>
    <row r="71" spans="1:38" ht="13.5" customHeight="1">
      <c r="A71" s="2"/>
      <c r="B71" s="13" t="s">
        <v>91</v>
      </c>
      <c r="C71" s="15">
        <v>2</v>
      </c>
      <c r="D71" s="16">
        <v>2</v>
      </c>
      <c r="E71" s="17">
        <v>0</v>
      </c>
      <c r="F71" s="17">
        <v>0</v>
      </c>
      <c r="G71" s="16">
        <v>1</v>
      </c>
      <c r="H71" s="17">
        <v>0</v>
      </c>
      <c r="I71" s="17">
        <v>0</v>
      </c>
      <c r="J71" s="17">
        <v>0</v>
      </c>
      <c r="K71" s="16">
        <v>1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6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</row>
    <row r="72" spans="1:38" ht="13.5" customHeight="1">
      <c r="A72" s="13"/>
      <c r="B72" s="8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13.5" customHeight="1">
      <c r="A73" s="13" t="s">
        <v>92</v>
      </c>
      <c r="B73" s="4"/>
      <c r="C73" s="15">
        <f>SUM(C74:C82)</f>
        <v>66</v>
      </c>
      <c r="D73" s="16">
        <f aca="true" t="shared" si="9" ref="D73:AL73">SUM(D74:D82)</f>
        <v>29</v>
      </c>
      <c r="E73" s="16">
        <f t="shared" si="9"/>
        <v>2</v>
      </c>
      <c r="F73" s="16">
        <f t="shared" si="9"/>
        <v>1</v>
      </c>
      <c r="G73" s="16">
        <f t="shared" si="9"/>
        <v>5</v>
      </c>
      <c r="H73" s="16">
        <f t="shared" si="9"/>
        <v>11</v>
      </c>
      <c r="I73" s="16">
        <f t="shared" si="9"/>
        <v>1</v>
      </c>
      <c r="J73" s="16">
        <f t="shared" si="9"/>
        <v>1</v>
      </c>
      <c r="K73" s="16">
        <f t="shared" si="9"/>
        <v>16</v>
      </c>
      <c r="L73" s="16">
        <f t="shared" si="9"/>
        <v>2</v>
      </c>
      <c r="M73" s="16">
        <f t="shared" si="9"/>
        <v>1</v>
      </c>
      <c r="N73" s="16">
        <f t="shared" si="9"/>
        <v>1</v>
      </c>
      <c r="O73" s="16">
        <f t="shared" si="9"/>
        <v>8</v>
      </c>
      <c r="P73" s="16">
        <f t="shared" si="9"/>
        <v>4</v>
      </c>
      <c r="Q73" s="16">
        <f t="shared" si="9"/>
        <v>1</v>
      </c>
      <c r="R73" s="16">
        <f t="shared" si="9"/>
        <v>0</v>
      </c>
      <c r="S73" s="16">
        <f t="shared" si="9"/>
        <v>2</v>
      </c>
      <c r="T73" s="16">
        <f t="shared" si="9"/>
        <v>0</v>
      </c>
      <c r="U73" s="16">
        <f t="shared" si="9"/>
        <v>1</v>
      </c>
      <c r="V73" s="16">
        <f t="shared" si="9"/>
        <v>0</v>
      </c>
      <c r="W73" s="16">
        <f t="shared" si="9"/>
        <v>5</v>
      </c>
      <c r="X73" s="16">
        <f t="shared" si="9"/>
        <v>0</v>
      </c>
      <c r="Y73" s="16">
        <f t="shared" si="9"/>
        <v>1</v>
      </c>
      <c r="Z73" s="16">
        <f t="shared" si="9"/>
        <v>3</v>
      </c>
      <c r="AA73" s="16">
        <f t="shared" si="9"/>
        <v>0</v>
      </c>
      <c r="AB73" s="16">
        <f t="shared" si="9"/>
        <v>0</v>
      </c>
      <c r="AC73" s="16">
        <f t="shared" si="9"/>
        <v>2</v>
      </c>
      <c r="AD73" s="16">
        <f t="shared" si="9"/>
        <v>2</v>
      </c>
      <c r="AE73" s="16">
        <f t="shared" si="9"/>
        <v>0</v>
      </c>
      <c r="AF73" s="16">
        <f t="shared" si="9"/>
        <v>0</v>
      </c>
      <c r="AG73" s="16">
        <f t="shared" si="9"/>
        <v>1</v>
      </c>
      <c r="AH73" s="16">
        <f t="shared" si="9"/>
        <v>2</v>
      </c>
      <c r="AI73" s="16">
        <f t="shared" si="9"/>
        <v>1</v>
      </c>
      <c r="AJ73" s="16">
        <f t="shared" si="9"/>
        <v>0</v>
      </c>
      <c r="AK73" s="16">
        <f t="shared" si="9"/>
        <v>0</v>
      </c>
      <c r="AL73" s="16">
        <f t="shared" si="9"/>
        <v>0</v>
      </c>
    </row>
    <row r="74" spans="1:38" ht="13.5" customHeight="1">
      <c r="A74" s="2"/>
      <c r="B74" s="13" t="s">
        <v>93</v>
      </c>
      <c r="C74" s="15">
        <v>1</v>
      </c>
      <c r="D74" s="16">
        <v>1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6">
        <v>1</v>
      </c>
      <c r="L74" s="17">
        <v>0</v>
      </c>
      <c r="M74" s="17">
        <v>0</v>
      </c>
      <c r="N74" s="17">
        <v>0</v>
      </c>
      <c r="O74" s="17">
        <v>0</v>
      </c>
      <c r="P74" s="16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</row>
    <row r="75" spans="1:38" ht="13.5" customHeight="1">
      <c r="A75" s="2"/>
      <c r="B75" s="13" t="s">
        <v>94</v>
      </c>
      <c r="C75" s="15">
        <v>2</v>
      </c>
      <c r="D75" s="16">
        <v>2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1</v>
      </c>
      <c r="L75" s="17">
        <v>0</v>
      </c>
      <c r="M75" s="17">
        <v>0</v>
      </c>
      <c r="N75" s="17">
        <v>0</v>
      </c>
      <c r="O75" s="16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</row>
    <row r="76" spans="1:38" ht="13.5" customHeight="1">
      <c r="A76" s="2"/>
      <c r="B76" s="13" t="s">
        <v>95</v>
      </c>
      <c r="C76" s="15">
        <v>4</v>
      </c>
      <c r="D76" s="16">
        <v>3</v>
      </c>
      <c r="E76" s="17">
        <v>1</v>
      </c>
      <c r="F76" s="17">
        <v>0</v>
      </c>
      <c r="G76" s="17">
        <v>1</v>
      </c>
      <c r="H76" s="17">
        <v>0</v>
      </c>
      <c r="I76" s="17">
        <v>0</v>
      </c>
      <c r="J76" s="17">
        <v>0</v>
      </c>
      <c r="K76" s="16">
        <v>1</v>
      </c>
      <c r="L76" s="17">
        <v>1</v>
      </c>
      <c r="M76" s="17">
        <v>1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</row>
    <row r="77" spans="1:38" ht="13.5" customHeight="1">
      <c r="A77" s="2"/>
      <c r="B77" s="13" t="s">
        <v>96</v>
      </c>
      <c r="C77" s="15">
        <v>2</v>
      </c>
      <c r="D77" s="16">
        <v>2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6">
        <v>1</v>
      </c>
      <c r="L77" s="17">
        <v>1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</row>
    <row r="78" spans="1:38" ht="13.5" customHeight="1">
      <c r="A78" s="2"/>
      <c r="B78" s="13" t="s">
        <v>97</v>
      </c>
      <c r="C78" s="15">
        <v>7</v>
      </c>
      <c r="D78" s="16">
        <v>7</v>
      </c>
      <c r="E78" s="17">
        <v>0</v>
      </c>
      <c r="F78" s="16">
        <v>0</v>
      </c>
      <c r="G78" s="17">
        <v>0</v>
      </c>
      <c r="H78" s="17">
        <v>3</v>
      </c>
      <c r="I78" s="17">
        <v>0</v>
      </c>
      <c r="J78" s="17">
        <v>0</v>
      </c>
      <c r="K78" s="17">
        <v>1</v>
      </c>
      <c r="L78" s="17">
        <v>0</v>
      </c>
      <c r="M78" s="17">
        <v>0</v>
      </c>
      <c r="N78" s="17">
        <v>1</v>
      </c>
      <c r="O78" s="16">
        <v>3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1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</row>
    <row r="79" spans="1:38" ht="13.5" customHeight="1">
      <c r="A79" s="2"/>
      <c r="B79" s="13" t="s">
        <v>98</v>
      </c>
      <c r="C79" s="15">
        <v>49</v>
      </c>
      <c r="D79" s="16">
        <v>13</v>
      </c>
      <c r="E79" s="17">
        <v>0</v>
      </c>
      <c r="F79" s="17">
        <v>1</v>
      </c>
      <c r="G79" s="17">
        <v>4</v>
      </c>
      <c r="H79" s="16">
        <v>8</v>
      </c>
      <c r="I79" s="16">
        <v>1</v>
      </c>
      <c r="J79" s="17">
        <v>1</v>
      </c>
      <c r="K79" s="16">
        <v>11</v>
      </c>
      <c r="L79" s="17">
        <v>0</v>
      </c>
      <c r="M79" s="17">
        <v>0</v>
      </c>
      <c r="N79" s="17">
        <v>0</v>
      </c>
      <c r="O79" s="16">
        <v>5</v>
      </c>
      <c r="P79" s="16">
        <v>4</v>
      </c>
      <c r="Q79" s="16">
        <v>1</v>
      </c>
      <c r="R79" s="17">
        <v>0</v>
      </c>
      <c r="S79" s="16">
        <v>2</v>
      </c>
      <c r="T79" s="17">
        <v>0</v>
      </c>
      <c r="U79" s="17">
        <v>0</v>
      </c>
      <c r="V79" s="17">
        <v>0</v>
      </c>
      <c r="W79" s="16">
        <v>5</v>
      </c>
      <c r="X79" s="17">
        <v>0</v>
      </c>
      <c r="Y79" s="16">
        <v>1</v>
      </c>
      <c r="Z79" s="16">
        <v>3</v>
      </c>
      <c r="AA79" s="17">
        <v>0</v>
      </c>
      <c r="AB79" s="17">
        <v>0</v>
      </c>
      <c r="AC79" s="16">
        <v>2</v>
      </c>
      <c r="AD79" s="16">
        <v>2</v>
      </c>
      <c r="AE79" s="17">
        <v>0</v>
      </c>
      <c r="AF79" s="17">
        <v>0</v>
      </c>
      <c r="AG79" s="17">
        <v>1</v>
      </c>
      <c r="AH79" s="16">
        <v>2</v>
      </c>
      <c r="AI79" s="16">
        <v>1</v>
      </c>
      <c r="AJ79" s="17">
        <v>0</v>
      </c>
      <c r="AK79" s="17">
        <v>0</v>
      </c>
      <c r="AL79" s="17">
        <v>0</v>
      </c>
    </row>
    <row r="80" spans="1:38" ht="13.5" customHeight="1">
      <c r="A80" s="2"/>
      <c r="B80" s="13" t="s">
        <v>99</v>
      </c>
      <c r="C80" s="20">
        <v>1</v>
      </c>
      <c r="D80" s="17">
        <v>1</v>
      </c>
      <c r="E80" s="17">
        <v>1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</row>
    <row r="81" spans="1:38" ht="13.5" customHeight="1">
      <c r="A81" s="2"/>
      <c r="B81" s="13" t="s">
        <v>100</v>
      </c>
      <c r="C81" s="20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</row>
    <row r="82" spans="1:38" ht="13.5" customHeight="1">
      <c r="A82" s="2"/>
      <c r="B82" s="13" t="s">
        <v>101</v>
      </c>
      <c r="C82" s="20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</row>
    <row r="83" spans="1:38" ht="13.5" customHeight="1">
      <c r="A83" s="13"/>
      <c r="B83" s="8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13.5" customHeight="1">
      <c r="A84" s="13" t="s">
        <v>102</v>
      </c>
      <c r="B84" s="4"/>
      <c r="C84" s="15">
        <f>SUM(C85:C87)</f>
        <v>35</v>
      </c>
      <c r="D84" s="16">
        <f aca="true" t="shared" si="10" ref="D84:AL84">SUM(D85:D87)</f>
        <v>20</v>
      </c>
      <c r="E84" s="16">
        <f t="shared" si="10"/>
        <v>0</v>
      </c>
      <c r="F84" s="16">
        <f t="shared" si="10"/>
        <v>0</v>
      </c>
      <c r="G84" s="16">
        <f t="shared" si="10"/>
        <v>6</v>
      </c>
      <c r="H84" s="16">
        <f t="shared" si="10"/>
        <v>2</v>
      </c>
      <c r="I84" s="16">
        <f t="shared" si="10"/>
        <v>1</v>
      </c>
      <c r="J84" s="16">
        <f t="shared" si="10"/>
        <v>0</v>
      </c>
      <c r="K84" s="16">
        <f t="shared" si="10"/>
        <v>6</v>
      </c>
      <c r="L84" s="16">
        <f t="shared" si="10"/>
        <v>4</v>
      </c>
      <c r="M84" s="16">
        <f t="shared" si="10"/>
        <v>0</v>
      </c>
      <c r="N84" s="16">
        <f t="shared" si="10"/>
        <v>1</v>
      </c>
      <c r="O84" s="16">
        <f t="shared" si="10"/>
        <v>7</v>
      </c>
      <c r="P84" s="16">
        <f t="shared" si="10"/>
        <v>2</v>
      </c>
      <c r="Q84" s="16">
        <f t="shared" si="10"/>
        <v>0</v>
      </c>
      <c r="R84" s="16">
        <f t="shared" si="10"/>
        <v>0</v>
      </c>
      <c r="S84" s="16">
        <f t="shared" si="10"/>
        <v>1</v>
      </c>
      <c r="T84" s="16">
        <f t="shared" si="10"/>
        <v>0</v>
      </c>
      <c r="U84" s="16">
        <f t="shared" si="10"/>
        <v>0</v>
      </c>
      <c r="V84" s="16">
        <f t="shared" si="10"/>
        <v>0</v>
      </c>
      <c r="W84" s="16">
        <f t="shared" si="10"/>
        <v>1</v>
      </c>
      <c r="X84" s="16">
        <f t="shared" si="10"/>
        <v>0</v>
      </c>
      <c r="Y84" s="16">
        <f t="shared" si="10"/>
        <v>0</v>
      </c>
      <c r="Z84" s="16">
        <f t="shared" si="10"/>
        <v>3</v>
      </c>
      <c r="AA84" s="16">
        <f t="shared" si="10"/>
        <v>1</v>
      </c>
      <c r="AB84" s="16">
        <f t="shared" si="10"/>
        <v>0</v>
      </c>
      <c r="AC84" s="16">
        <f t="shared" si="10"/>
        <v>0</v>
      </c>
      <c r="AD84" s="16">
        <f t="shared" si="10"/>
        <v>1</v>
      </c>
      <c r="AE84" s="16">
        <f t="shared" si="10"/>
        <v>0</v>
      </c>
      <c r="AF84" s="16">
        <f t="shared" si="10"/>
        <v>1</v>
      </c>
      <c r="AG84" s="16">
        <f t="shared" si="10"/>
        <v>2</v>
      </c>
      <c r="AH84" s="16">
        <f t="shared" si="10"/>
        <v>1</v>
      </c>
      <c r="AI84" s="16">
        <f t="shared" si="10"/>
        <v>0</v>
      </c>
      <c r="AJ84" s="16">
        <f t="shared" si="10"/>
        <v>0</v>
      </c>
      <c r="AK84" s="16">
        <f t="shared" si="10"/>
        <v>0</v>
      </c>
      <c r="AL84" s="16">
        <f t="shared" si="10"/>
        <v>0</v>
      </c>
    </row>
    <row r="85" spans="1:38" ht="13.5" customHeight="1">
      <c r="A85" s="2"/>
      <c r="B85" s="13" t="s">
        <v>103</v>
      </c>
      <c r="C85" s="15">
        <v>33</v>
      </c>
      <c r="D85" s="16">
        <v>18</v>
      </c>
      <c r="E85" s="17">
        <v>0</v>
      </c>
      <c r="F85" s="17">
        <v>0</v>
      </c>
      <c r="G85" s="16">
        <v>6</v>
      </c>
      <c r="H85" s="16">
        <v>2</v>
      </c>
      <c r="I85" s="17">
        <v>1</v>
      </c>
      <c r="J85" s="17">
        <v>0</v>
      </c>
      <c r="K85" s="16">
        <v>6</v>
      </c>
      <c r="L85" s="16">
        <v>4</v>
      </c>
      <c r="M85" s="17">
        <v>0</v>
      </c>
      <c r="N85" s="17">
        <v>1</v>
      </c>
      <c r="O85" s="16">
        <v>7</v>
      </c>
      <c r="P85" s="16">
        <v>2</v>
      </c>
      <c r="Q85" s="17">
        <v>0</v>
      </c>
      <c r="R85" s="17">
        <v>0</v>
      </c>
      <c r="S85" s="16">
        <v>1</v>
      </c>
      <c r="T85" s="17">
        <v>0</v>
      </c>
      <c r="U85" s="17">
        <v>0</v>
      </c>
      <c r="V85" s="17">
        <v>0</v>
      </c>
      <c r="W85" s="16">
        <v>1</v>
      </c>
      <c r="X85" s="17">
        <v>0</v>
      </c>
      <c r="Y85" s="17">
        <v>0</v>
      </c>
      <c r="Z85" s="16">
        <v>3</v>
      </c>
      <c r="AA85" s="16">
        <v>1</v>
      </c>
      <c r="AB85" s="17">
        <v>0</v>
      </c>
      <c r="AC85" s="17">
        <v>0</v>
      </c>
      <c r="AD85" s="17">
        <v>1</v>
      </c>
      <c r="AE85" s="17">
        <v>0</v>
      </c>
      <c r="AF85" s="17">
        <v>1</v>
      </c>
      <c r="AG85" s="17">
        <v>2</v>
      </c>
      <c r="AH85" s="17">
        <v>1</v>
      </c>
      <c r="AI85" s="17">
        <v>0</v>
      </c>
      <c r="AJ85" s="17">
        <v>0</v>
      </c>
      <c r="AK85" s="17">
        <v>0</v>
      </c>
      <c r="AL85" s="17">
        <v>0</v>
      </c>
    </row>
    <row r="86" spans="1:38" ht="13.5" customHeight="1">
      <c r="A86" s="2"/>
      <c r="B86" s="13" t="s">
        <v>104</v>
      </c>
      <c r="C86" s="15">
        <v>1</v>
      </c>
      <c r="D86" s="17">
        <v>1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</row>
    <row r="87" spans="1:38" ht="13.5" customHeight="1">
      <c r="A87" s="2"/>
      <c r="B87" s="13" t="s">
        <v>105</v>
      </c>
      <c r="C87" s="15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</row>
    <row r="88" spans="1:38" ht="13.5" customHeight="1">
      <c r="A88" s="13"/>
      <c r="B88" s="9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3.5" customHeight="1">
      <c r="A89" s="13" t="s">
        <v>106</v>
      </c>
      <c r="B89" s="4"/>
      <c r="C89" s="15">
        <f aca="true" t="shared" si="11" ref="C89:AL89">SUM(C8,C50:C54)</f>
        <v>938</v>
      </c>
      <c r="D89" s="16">
        <f t="shared" si="11"/>
        <v>301</v>
      </c>
      <c r="E89" s="16">
        <f t="shared" si="11"/>
        <v>7</v>
      </c>
      <c r="F89" s="16">
        <f t="shared" si="11"/>
        <v>14</v>
      </c>
      <c r="G89" s="16">
        <f t="shared" si="11"/>
        <v>68</v>
      </c>
      <c r="H89" s="16">
        <f t="shared" si="11"/>
        <v>30</v>
      </c>
      <c r="I89" s="16">
        <f t="shared" si="11"/>
        <v>5</v>
      </c>
      <c r="J89" s="16">
        <f t="shared" si="11"/>
        <v>21</v>
      </c>
      <c r="K89" s="16">
        <f t="shared" si="11"/>
        <v>117</v>
      </c>
      <c r="L89" s="16">
        <f t="shared" si="11"/>
        <v>58</v>
      </c>
      <c r="M89" s="16">
        <f t="shared" si="11"/>
        <v>45</v>
      </c>
      <c r="N89" s="16">
        <f t="shared" si="11"/>
        <v>25</v>
      </c>
      <c r="O89" s="16">
        <f t="shared" si="11"/>
        <v>101</v>
      </c>
      <c r="P89" s="16">
        <f t="shared" si="11"/>
        <v>81</v>
      </c>
      <c r="Q89" s="16">
        <f t="shared" si="11"/>
        <v>9</v>
      </c>
      <c r="R89" s="16">
        <f t="shared" si="11"/>
        <v>2</v>
      </c>
      <c r="S89" s="16">
        <f t="shared" si="11"/>
        <v>31</v>
      </c>
      <c r="T89" s="16">
        <f t="shared" si="11"/>
        <v>2</v>
      </c>
      <c r="U89" s="16">
        <f t="shared" si="11"/>
        <v>10</v>
      </c>
      <c r="V89" s="16">
        <f t="shared" si="11"/>
        <v>3</v>
      </c>
      <c r="W89" s="16">
        <f t="shared" si="11"/>
        <v>55</v>
      </c>
      <c r="X89" s="16">
        <f t="shared" si="11"/>
        <v>2</v>
      </c>
      <c r="Y89" s="16">
        <f t="shared" si="11"/>
        <v>7</v>
      </c>
      <c r="Z89" s="16">
        <f t="shared" si="11"/>
        <v>56</v>
      </c>
      <c r="AA89" s="16">
        <f t="shared" si="11"/>
        <v>40</v>
      </c>
      <c r="AB89" s="16">
        <f t="shared" si="11"/>
        <v>2</v>
      </c>
      <c r="AC89" s="16">
        <f t="shared" si="11"/>
        <v>43</v>
      </c>
      <c r="AD89" s="16">
        <f t="shared" si="11"/>
        <v>31</v>
      </c>
      <c r="AE89" s="16">
        <f t="shared" si="11"/>
        <v>2</v>
      </c>
      <c r="AF89" s="16">
        <f t="shared" si="11"/>
        <v>9</v>
      </c>
      <c r="AG89" s="16">
        <f t="shared" si="11"/>
        <v>43</v>
      </c>
      <c r="AH89" s="16">
        <f t="shared" si="11"/>
        <v>40</v>
      </c>
      <c r="AI89" s="16">
        <f t="shared" si="11"/>
        <v>35</v>
      </c>
      <c r="AJ89" s="16">
        <f t="shared" si="11"/>
        <v>0</v>
      </c>
      <c r="AK89" s="16">
        <f t="shared" si="11"/>
        <v>26</v>
      </c>
      <c r="AL89" s="16">
        <f t="shared" si="11"/>
        <v>3</v>
      </c>
    </row>
    <row r="90" spans="1:38" ht="13.5" customHeight="1">
      <c r="A90" s="13" t="s">
        <v>107</v>
      </c>
      <c r="B90" s="4"/>
      <c r="C90" s="15">
        <f>SUM(C10,C12,C16)</f>
        <v>156</v>
      </c>
      <c r="D90" s="16">
        <f>SUM(D10,D12,D16)</f>
        <v>55</v>
      </c>
      <c r="E90" s="16">
        <f aca="true" t="shared" si="12" ref="E90:AL90">SUM(E10,E12,E16)</f>
        <v>0</v>
      </c>
      <c r="F90" s="16">
        <f t="shared" si="12"/>
        <v>8</v>
      </c>
      <c r="G90" s="16">
        <f t="shared" si="12"/>
        <v>21</v>
      </c>
      <c r="H90" s="16">
        <f t="shared" si="12"/>
        <v>18</v>
      </c>
      <c r="I90" s="16">
        <f t="shared" si="12"/>
        <v>2</v>
      </c>
      <c r="J90" s="16">
        <f t="shared" si="12"/>
        <v>0</v>
      </c>
      <c r="K90" s="16">
        <f t="shared" si="12"/>
        <v>22</v>
      </c>
      <c r="L90" s="16">
        <f t="shared" si="12"/>
        <v>13</v>
      </c>
      <c r="M90" s="16">
        <f t="shared" si="12"/>
        <v>7</v>
      </c>
      <c r="N90" s="16">
        <f t="shared" si="12"/>
        <v>0</v>
      </c>
      <c r="O90" s="16">
        <f t="shared" si="12"/>
        <v>29</v>
      </c>
      <c r="P90" s="16">
        <f t="shared" si="12"/>
        <v>16</v>
      </c>
      <c r="Q90" s="16">
        <f t="shared" si="12"/>
        <v>1</v>
      </c>
      <c r="R90" s="16">
        <f t="shared" si="12"/>
        <v>0</v>
      </c>
      <c r="S90" s="16">
        <f t="shared" si="12"/>
        <v>7</v>
      </c>
      <c r="T90" s="16">
        <f t="shared" si="12"/>
        <v>3</v>
      </c>
      <c r="U90" s="16">
        <f t="shared" si="12"/>
        <v>3</v>
      </c>
      <c r="V90" s="16">
        <f t="shared" si="12"/>
        <v>0</v>
      </c>
      <c r="W90" s="16">
        <f t="shared" si="12"/>
        <v>5</v>
      </c>
      <c r="X90" s="16">
        <f t="shared" si="12"/>
        <v>0</v>
      </c>
      <c r="Y90" s="16">
        <f t="shared" si="12"/>
        <v>2</v>
      </c>
      <c r="Z90" s="16">
        <f t="shared" si="12"/>
        <v>5</v>
      </c>
      <c r="AA90" s="16">
        <f t="shared" si="12"/>
        <v>5</v>
      </c>
      <c r="AB90" s="16">
        <f t="shared" si="12"/>
        <v>0</v>
      </c>
      <c r="AC90" s="16">
        <f t="shared" si="12"/>
        <v>8</v>
      </c>
      <c r="AD90" s="16">
        <f t="shared" si="12"/>
        <v>5</v>
      </c>
      <c r="AE90" s="16">
        <f t="shared" si="12"/>
        <v>0</v>
      </c>
      <c r="AF90" s="16">
        <f t="shared" si="12"/>
        <v>2</v>
      </c>
      <c r="AG90" s="16">
        <f t="shared" si="12"/>
        <v>17</v>
      </c>
      <c r="AH90" s="16">
        <f t="shared" si="12"/>
        <v>5</v>
      </c>
      <c r="AI90" s="16">
        <f t="shared" si="12"/>
        <v>2</v>
      </c>
      <c r="AJ90" s="16">
        <f t="shared" si="12"/>
        <v>0</v>
      </c>
      <c r="AK90" s="16">
        <f t="shared" si="12"/>
        <v>0</v>
      </c>
      <c r="AL90" s="16">
        <f t="shared" si="12"/>
        <v>0</v>
      </c>
    </row>
    <row r="91" spans="1:38" ht="13.5" customHeight="1">
      <c r="A91" s="13" t="s">
        <v>108</v>
      </c>
      <c r="B91" s="4"/>
      <c r="C91" s="15">
        <f>SUM(C23)</f>
        <v>61</v>
      </c>
      <c r="D91" s="16">
        <f>SUM(D23)</f>
        <v>36</v>
      </c>
      <c r="E91" s="16">
        <f aca="true" t="shared" si="13" ref="E91:AL91">SUM(E23)</f>
        <v>0</v>
      </c>
      <c r="F91" s="16">
        <f t="shared" si="13"/>
        <v>4</v>
      </c>
      <c r="G91" s="16">
        <f t="shared" si="13"/>
        <v>14</v>
      </c>
      <c r="H91" s="16">
        <f t="shared" si="13"/>
        <v>6</v>
      </c>
      <c r="I91" s="16">
        <f t="shared" si="13"/>
        <v>1</v>
      </c>
      <c r="J91" s="16">
        <f t="shared" si="13"/>
        <v>1</v>
      </c>
      <c r="K91" s="16">
        <f t="shared" si="13"/>
        <v>12</v>
      </c>
      <c r="L91" s="16">
        <f t="shared" si="13"/>
        <v>1</v>
      </c>
      <c r="M91" s="16">
        <f t="shared" si="13"/>
        <v>0</v>
      </c>
      <c r="N91" s="16">
        <f t="shared" si="13"/>
        <v>3</v>
      </c>
      <c r="O91" s="16">
        <f t="shared" si="13"/>
        <v>8</v>
      </c>
      <c r="P91" s="16">
        <f t="shared" si="13"/>
        <v>7</v>
      </c>
      <c r="Q91" s="16">
        <f t="shared" si="13"/>
        <v>0</v>
      </c>
      <c r="R91" s="16">
        <f t="shared" si="13"/>
        <v>0</v>
      </c>
      <c r="S91" s="16">
        <f t="shared" si="13"/>
        <v>0</v>
      </c>
      <c r="T91" s="16">
        <f t="shared" si="13"/>
        <v>0</v>
      </c>
      <c r="U91" s="16">
        <f t="shared" si="13"/>
        <v>0</v>
      </c>
      <c r="V91" s="16">
        <f t="shared" si="13"/>
        <v>0</v>
      </c>
      <c r="W91" s="16">
        <f t="shared" si="13"/>
        <v>3</v>
      </c>
      <c r="X91" s="16">
        <f t="shared" si="13"/>
        <v>0</v>
      </c>
      <c r="Y91" s="16">
        <f t="shared" si="13"/>
        <v>0</v>
      </c>
      <c r="Z91" s="16">
        <f t="shared" si="13"/>
        <v>2</v>
      </c>
      <c r="AA91" s="16">
        <f t="shared" si="13"/>
        <v>1</v>
      </c>
      <c r="AB91" s="16">
        <f t="shared" si="13"/>
        <v>1</v>
      </c>
      <c r="AC91" s="16">
        <f t="shared" si="13"/>
        <v>4</v>
      </c>
      <c r="AD91" s="16">
        <f t="shared" si="13"/>
        <v>0</v>
      </c>
      <c r="AE91" s="16">
        <f t="shared" si="13"/>
        <v>0</v>
      </c>
      <c r="AF91" s="16">
        <f t="shared" si="13"/>
        <v>2</v>
      </c>
      <c r="AG91" s="16">
        <f t="shared" si="13"/>
        <v>9</v>
      </c>
      <c r="AH91" s="16">
        <f t="shared" si="13"/>
        <v>3</v>
      </c>
      <c r="AI91" s="16">
        <f t="shared" si="13"/>
        <v>0</v>
      </c>
      <c r="AJ91" s="16">
        <f t="shared" si="13"/>
        <v>0</v>
      </c>
      <c r="AK91" s="16">
        <f t="shared" si="13"/>
        <v>0</v>
      </c>
      <c r="AL91" s="16">
        <f t="shared" si="13"/>
        <v>0</v>
      </c>
    </row>
    <row r="92" spans="1:38" ht="13.5" customHeight="1">
      <c r="A92" s="13" t="s">
        <v>109</v>
      </c>
      <c r="B92" s="4"/>
      <c r="C92" s="15">
        <f aca="true" t="shared" si="14" ref="C92:AL92">SUM(C41:C47,C35:C38)</f>
        <v>77</v>
      </c>
      <c r="D92" s="16">
        <f t="shared" si="14"/>
        <v>45</v>
      </c>
      <c r="E92" s="16">
        <f t="shared" si="14"/>
        <v>0</v>
      </c>
      <c r="F92" s="16">
        <f t="shared" si="14"/>
        <v>2</v>
      </c>
      <c r="G92" s="16">
        <f t="shared" si="14"/>
        <v>6</v>
      </c>
      <c r="H92" s="16">
        <f t="shared" si="14"/>
        <v>1</v>
      </c>
      <c r="I92" s="16">
        <f t="shared" si="14"/>
        <v>1</v>
      </c>
      <c r="J92" s="16">
        <f t="shared" si="14"/>
        <v>2</v>
      </c>
      <c r="K92" s="16">
        <f t="shared" si="14"/>
        <v>15</v>
      </c>
      <c r="L92" s="16">
        <f t="shared" si="14"/>
        <v>1</v>
      </c>
      <c r="M92" s="16">
        <f t="shared" si="14"/>
        <v>0</v>
      </c>
      <c r="N92" s="16">
        <f t="shared" si="14"/>
        <v>0</v>
      </c>
      <c r="O92" s="16">
        <f t="shared" si="14"/>
        <v>22</v>
      </c>
      <c r="P92" s="16">
        <f t="shared" si="14"/>
        <v>15</v>
      </c>
      <c r="Q92" s="16">
        <f t="shared" si="14"/>
        <v>0</v>
      </c>
      <c r="R92" s="16">
        <f t="shared" si="14"/>
        <v>0</v>
      </c>
      <c r="S92" s="16">
        <f t="shared" si="14"/>
        <v>0</v>
      </c>
      <c r="T92" s="16">
        <f t="shared" si="14"/>
        <v>0</v>
      </c>
      <c r="U92" s="16">
        <f t="shared" si="14"/>
        <v>0</v>
      </c>
      <c r="V92" s="16">
        <f t="shared" si="14"/>
        <v>0</v>
      </c>
      <c r="W92" s="16">
        <f t="shared" si="14"/>
        <v>1</v>
      </c>
      <c r="X92" s="16">
        <f t="shared" si="14"/>
        <v>0</v>
      </c>
      <c r="Y92" s="16">
        <f t="shared" si="14"/>
        <v>6</v>
      </c>
      <c r="Z92" s="16">
        <f t="shared" si="14"/>
        <v>4</v>
      </c>
      <c r="AA92" s="16">
        <f t="shared" si="14"/>
        <v>3</v>
      </c>
      <c r="AB92" s="16">
        <f t="shared" si="14"/>
        <v>0</v>
      </c>
      <c r="AC92" s="16">
        <f t="shared" si="14"/>
        <v>7</v>
      </c>
      <c r="AD92" s="16">
        <f t="shared" si="14"/>
        <v>7</v>
      </c>
      <c r="AE92" s="16">
        <f t="shared" si="14"/>
        <v>0</v>
      </c>
      <c r="AF92" s="16">
        <f t="shared" si="14"/>
        <v>5</v>
      </c>
      <c r="AG92" s="16">
        <f t="shared" si="14"/>
        <v>5</v>
      </c>
      <c r="AH92" s="16">
        <f t="shared" si="14"/>
        <v>0</v>
      </c>
      <c r="AI92" s="16">
        <f t="shared" si="14"/>
        <v>0</v>
      </c>
      <c r="AJ92" s="16">
        <f t="shared" si="14"/>
        <v>0</v>
      </c>
      <c r="AK92" s="16">
        <f t="shared" si="14"/>
        <v>0</v>
      </c>
      <c r="AL92" s="16">
        <f t="shared" si="14"/>
        <v>0</v>
      </c>
    </row>
    <row r="93" spans="1:38" ht="13.5" customHeight="1">
      <c r="A93" s="13" t="s">
        <v>110</v>
      </c>
      <c r="B93" s="4"/>
      <c r="C93" s="15">
        <f aca="true" t="shared" si="15" ref="C93:AL93">SUM(C55:C60)</f>
        <v>75</v>
      </c>
      <c r="D93" s="16">
        <f t="shared" si="15"/>
        <v>39</v>
      </c>
      <c r="E93" s="16">
        <f t="shared" si="15"/>
        <v>1</v>
      </c>
      <c r="F93" s="16">
        <f t="shared" si="15"/>
        <v>4</v>
      </c>
      <c r="G93" s="16">
        <f t="shared" si="15"/>
        <v>14</v>
      </c>
      <c r="H93" s="16">
        <f t="shared" si="15"/>
        <v>9</v>
      </c>
      <c r="I93" s="16">
        <f t="shared" si="15"/>
        <v>0</v>
      </c>
      <c r="J93" s="16">
        <f t="shared" si="15"/>
        <v>2</v>
      </c>
      <c r="K93" s="16">
        <f t="shared" si="15"/>
        <v>13</v>
      </c>
      <c r="L93" s="16">
        <f t="shared" si="15"/>
        <v>6</v>
      </c>
      <c r="M93" s="16">
        <f t="shared" si="15"/>
        <v>6</v>
      </c>
      <c r="N93" s="16">
        <f t="shared" si="15"/>
        <v>0</v>
      </c>
      <c r="O93" s="16">
        <f t="shared" si="15"/>
        <v>18</v>
      </c>
      <c r="P93" s="16">
        <f t="shared" si="15"/>
        <v>6</v>
      </c>
      <c r="Q93" s="16">
        <f t="shared" si="15"/>
        <v>1</v>
      </c>
      <c r="R93" s="16">
        <f t="shared" si="15"/>
        <v>0</v>
      </c>
      <c r="S93" s="16">
        <f t="shared" si="15"/>
        <v>1</v>
      </c>
      <c r="T93" s="16">
        <f t="shared" si="15"/>
        <v>0</v>
      </c>
      <c r="U93" s="16">
        <f t="shared" si="15"/>
        <v>0</v>
      </c>
      <c r="V93" s="16">
        <f t="shared" si="15"/>
        <v>1</v>
      </c>
      <c r="W93" s="16">
        <f t="shared" si="15"/>
        <v>3</v>
      </c>
      <c r="X93" s="16">
        <f t="shared" si="15"/>
        <v>0</v>
      </c>
      <c r="Y93" s="16">
        <f t="shared" si="15"/>
        <v>0</v>
      </c>
      <c r="Z93" s="16">
        <f t="shared" si="15"/>
        <v>2</v>
      </c>
      <c r="AA93" s="16">
        <f t="shared" si="15"/>
        <v>1</v>
      </c>
      <c r="AB93" s="16">
        <f t="shared" si="15"/>
        <v>0</v>
      </c>
      <c r="AC93" s="16">
        <f t="shared" si="15"/>
        <v>3</v>
      </c>
      <c r="AD93" s="16">
        <f t="shared" si="15"/>
        <v>3</v>
      </c>
      <c r="AE93" s="16">
        <f t="shared" si="15"/>
        <v>0</v>
      </c>
      <c r="AF93" s="16">
        <f t="shared" si="15"/>
        <v>1</v>
      </c>
      <c r="AG93" s="16">
        <f t="shared" si="15"/>
        <v>4</v>
      </c>
      <c r="AH93" s="16">
        <f t="shared" si="15"/>
        <v>1</v>
      </c>
      <c r="AI93" s="16">
        <f t="shared" si="15"/>
        <v>0</v>
      </c>
      <c r="AJ93" s="16">
        <f t="shared" si="15"/>
        <v>0</v>
      </c>
      <c r="AK93" s="16">
        <f t="shared" si="15"/>
        <v>0</v>
      </c>
      <c r="AL93" s="16">
        <f t="shared" si="15"/>
        <v>0</v>
      </c>
    </row>
    <row r="94" spans="1:38" ht="13.5" customHeight="1">
      <c r="A94" s="13" t="s">
        <v>111</v>
      </c>
      <c r="B94" s="4"/>
      <c r="C94" s="15">
        <f aca="true" t="shared" si="16" ref="C94:AL94">SUM(C14,C62)</f>
        <v>99</v>
      </c>
      <c r="D94" s="16">
        <f t="shared" si="16"/>
        <v>46</v>
      </c>
      <c r="E94" s="16">
        <f t="shared" si="16"/>
        <v>0</v>
      </c>
      <c r="F94" s="16">
        <f t="shared" si="16"/>
        <v>4</v>
      </c>
      <c r="G94" s="16">
        <f t="shared" si="16"/>
        <v>12</v>
      </c>
      <c r="H94" s="16">
        <f t="shared" si="16"/>
        <v>6</v>
      </c>
      <c r="I94" s="16">
        <f t="shared" si="16"/>
        <v>1</v>
      </c>
      <c r="J94" s="16">
        <f t="shared" si="16"/>
        <v>3</v>
      </c>
      <c r="K94" s="16">
        <f t="shared" si="16"/>
        <v>14</v>
      </c>
      <c r="L94" s="16">
        <f t="shared" si="16"/>
        <v>11</v>
      </c>
      <c r="M94" s="16">
        <f t="shared" si="16"/>
        <v>4</v>
      </c>
      <c r="N94" s="16">
        <f t="shared" si="16"/>
        <v>0</v>
      </c>
      <c r="O94" s="16">
        <f t="shared" si="16"/>
        <v>23</v>
      </c>
      <c r="P94" s="16">
        <f t="shared" si="16"/>
        <v>17</v>
      </c>
      <c r="Q94" s="16">
        <f t="shared" si="16"/>
        <v>1</v>
      </c>
      <c r="R94" s="16">
        <f t="shared" si="16"/>
        <v>0</v>
      </c>
      <c r="S94" s="16">
        <f t="shared" si="16"/>
        <v>2</v>
      </c>
      <c r="T94" s="16">
        <f t="shared" si="16"/>
        <v>0</v>
      </c>
      <c r="U94" s="16">
        <f t="shared" si="16"/>
        <v>1</v>
      </c>
      <c r="V94" s="16">
        <f t="shared" si="16"/>
        <v>0</v>
      </c>
      <c r="W94" s="16">
        <f t="shared" si="16"/>
        <v>3</v>
      </c>
      <c r="X94" s="16">
        <f t="shared" si="16"/>
        <v>0</v>
      </c>
      <c r="Y94" s="16">
        <f t="shared" si="16"/>
        <v>0</v>
      </c>
      <c r="Z94" s="16">
        <f t="shared" si="16"/>
        <v>5</v>
      </c>
      <c r="AA94" s="16">
        <f t="shared" si="16"/>
        <v>3</v>
      </c>
      <c r="AB94" s="16">
        <f t="shared" si="16"/>
        <v>0</v>
      </c>
      <c r="AC94" s="16">
        <f t="shared" si="16"/>
        <v>3</v>
      </c>
      <c r="AD94" s="16">
        <f t="shared" si="16"/>
        <v>3</v>
      </c>
      <c r="AE94" s="16">
        <f t="shared" si="16"/>
        <v>0</v>
      </c>
      <c r="AF94" s="16">
        <f t="shared" si="16"/>
        <v>1</v>
      </c>
      <c r="AG94" s="16">
        <f t="shared" si="16"/>
        <v>7</v>
      </c>
      <c r="AH94" s="16">
        <f t="shared" si="16"/>
        <v>2</v>
      </c>
      <c r="AI94" s="16">
        <f t="shared" si="16"/>
        <v>1</v>
      </c>
      <c r="AJ94" s="16">
        <f t="shared" si="16"/>
        <v>0</v>
      </c>
      <c r="AK94" s="16">
        <f t="shared" si="16"/>
        <v>3</v>
      </c>
      <c r="AL94" s="16">
        <f t="shared" si="16"/>
        <v>0</v>
      </c>
    </row>
    <row r="95" spans="1:38" ht="13.5" customHeight="1">
      <c r="A95" s="13" t="s">
        <v>112</v>
      </c>
      <c r="B95" s="4"/>
      <c r="C95" s="15">
        <f>SUM(C9,C34,C75:C82)</f>
        <v>145</v>
      </c>
      <c r="D95" s="16">
        <f aca="true" t="shared" si="17" ref="C95:AL95">SUM(D9,D34,D75:D82)</f>
        <v>62</v>
      </c>
      <c r="E95" s="16">
        <f t="shared" si="17"/>
        <v>4</v>
      </c>
      <c r="F95" s="16">
        <f t="shared" si="17"/>
        <v>2</v>
      </c>
      <c r="G95" s="16">
        <f t="shared" si="17"/>
        <v>16</v>
      </c>
      <c r="H95" s="16">
        <f t="shared" si="17"/>
        <v>16</v>
      </c>
      <c r="I95" s="16">
        <f t="shared" si="17"/>
        <v>2</v>
      </c>
      <c r="J95" s="16">
        <f t="shared" si="17"/>
        <v>3</v>
      </c>
      <c r="K95" s="16">
        <f t="shared" si="17"/>
        <v>35</v>
      </c>
      <c r="L95" s="16">
        <f t="shared" si="17"/>
        <v>4</v>
      </c>
      <c r="M95" s="16">
        <f t="shared" si="17"/>
        <v>1</v>
      </c>
      <c r="N95" s="16">
        <f t="shared" si="17"/>
        <v>3</v>
      </c>
      <c r="O95" s="16">
        <f t="shared" si="17"/>
        <v>25</v>
      </c>
      <c r="P95" s="16">
        <f t="shared" si="17"/>
        <v>14</v>
      </c>
      <c r="Q95" s="16">
        <f t="shared" si="17"/>
        <v>1</v>
      </c>
      <c r="R95" s="16">
        <f t="shared" si="17"/>
        <v>0</v>
      </c>
      <c r="S95" s="16">
        <f t="shared" si="17"/>
        <v>5</v>
      </c>
      <c r="T95" s="16">
        <f t="shared" si="17"/>
        <v>0</v>
      </c>
      <c r="U95" s="16">
        <f t="shared" si="17"/>
        <v>3</v>
      </c>
      <c r="V95" s="16">
        <f t="shared" si="17"/>
        <v>0</v>
      </c>
      <c r="W95" s="16">
        <f t="shared" si="17"/>
        <v>11</v>
      </c>
      <c r="X95" s="16">
        <f t="shared" si="17"/>
        <v>0</v>
      </c>
      <c r="Y95" s="16">
        <f t="shared" si="17"/>
        <v>4</v>
      </c>
      <c r="Z95" s="16">
        <f t="shared" si="17"/>
        <v>6</v>
      </c>
      <c r="AA95" s="16">
        <f t="shared" si="17"/>
        <v>4</v>
      </c>
      <c r="AB95" s="16">
        <f t="shared" si="17"/>
        <v>0</v>
      </c>
      <c r="AC95" s="16">
        <f t="shared" si="17"/>
        <v>8</v>
      </c>
      <c r="AD95" s="16">
        <f t="shared" si="17"/>
        <v>11</v>
      </c>
      <c r="AE95" s="16">
        <f t="shared" si="17"/>
        <v>0</v>
      </c>
      <c r="AF95" s="16">
        <f t="shared" si="17"/>
        <v>6</v>
      </c>
      <c r="AG95" s="16">
        <f t="shared" si="17"/>
        <v>5</v>
      </c>
      <c r="AH95" s="16">
        <f t="shared" si="17"/>
        <v>4</v>
      </c>
      <c r="AI95" s="16">
        <f t="shared" si="17"/>
        <v>5</v>
      </c>
      <c r="AJ95" s="16">
        <f t="shared" si="17"/>
        <v>0</v>
      </c>
      <c r="AK95" s="16">
        <f t="shared" si="17"/>
        <v>2</v>
      </c>
      <c r="AL95" s="16">
        <f t="shared" si="17"/>
        <v>0</v>
      </c>
    </row>
    <row r="96" spans="1:38" ht="13.5" customHeight="1">
      <c r="A96" s="14" t="s">
        <v>113</v>
      </c>
      <c r="B96" s="10"/>
      <c r="C96" s="21">
        <f aca="true" t="shared" si="18" ref="C96:AL96">SUM(C13,C11,C85:C87,C74)</f>
        <v>115</v>
      </c>
      <c r="D96" s="22">
        <f t="shared" si="18"/>
        <v>61</v>
      </c>
      <c r="E96" s="22">
        <f t="shared" si="18"/>
        <v>1</v>
      </c>
      <c r="F96" s="22">
        <f t="shared" si="18"/>
        <v>0</v>
      </c>
      <c r="G96" s="22">
        <f t="shared" si="18"/>
        <v>10</v>
      </c>
      <c r="H96" s="22">
        <f t="shared" si="18"/>
        <v>2</v>
      </c>
      <c r="I96" s="22">
        <f t="shared" si="18"/>
        <v>4</v>
      </c>
      <c r="J96" s="22">
        <f t="shared" si="18"/>
        <v>2</v>
      </c>
      <c r="K96" s="22">
        <f t="shared" si="18"/>
        <v>26</v>
      </c>
      <c r="L96" s="22">
        <f t="shared" si="18"/>
        <v>9</v>
      </c>
      <c r="M96" s="22">
        <f t="shared" si="18"/>
        <v>4</v>
      </c>
      <c r="N96" s="22">
        <f t="shared" si="18"/>
        <v>1</v>
      </c>
      <c r="O96" s="22">
        <f t="shared" si="18"/>
        <v>18</v>
      </c>
      <c r="P96" s="22">
        <f t="shared" si="18"/>
        <v>14</v>
      </c>
      <c r="Q96" s="22">
        <f t="shared" si="18"/>
        <v>0</v>
      </c>
      <c r="R96" s="22">
        <f t="shared" si="18"/>
        <v>0</v>
      </c>
      <c r="S96" s="22">
        <f t="shared" si="18"/>
        <v>3</v>
      </c>
      <c r="T96" s="22">
        <f t="shared" si="18"/>
        <v>0</v>
      </c>
      <c r="U96" s="22">
        <f t="shared" si="18"/>
        <v>1</v>
      </c>
      <c r="V96" s="22">
        <f t="shared" si="18"/>
        <v>0</v>
      </c>
      <c r="W96" s="22">
        <f t="shared" si="18"/>
        <v>8</v>
      </c>
      <c r="X96" s="22">
        <f t="shared" si="18"/>
        <v>0</v>
      </c>
      <c r="Y96" s="22">
        <f t="shared" si="18"/>
        <v>0</v>
      </c>
      <c r="Z96" s="22">
        <f t="shared" si="18"/>
        <v>5</v>
      </c>
      <c r="AA96" s="22">
        <f t="shared" si="18"/>
        <v>4</v>
      </c>
      <c r="AB96" s="22">
        <f t="shared" si="18"/>
        <v>1</v>
      </c>
      <c r="AC96" s="22">
        <f t="shared" si="18"/>
        <v>7</v>
      </c>
      <c r="AD96" s="22">
        <f t="shared" si="18"/>
        <v>6</v>
      </c>
      <c r="AE96" s="22">
        <f t="shared" si="18"/>
        <v>0</v>
      </c>
      <c r="AF96" s="22">
        <f t="shared" si="18"/>
        <v>2</v>
      </c>
      <c r="AG96" s="22">
        <f t="shared" si="18"/>
        <v>7</v>
      </c>
      <c r="AH96" s="22">
        <f t="shared" si="18"/>
        <v>1</v>
      </c>
      <c r="AI96" s="22">
        <f t="shared" si="18"/>
        <v>2</v>
      </c>
      <c r="AJ96" s="22">
        <f t="shared" si="18"/>
        <v>0</v>
      </c>
      <c r="AK96" s="22">
        <f t="shared" si="18"/>
        <v>1</v>
      </c>
      <c r="AL96" s="22">
        <f t="shared" si="18"/>
        <v>0</v>
      </c>
    </row>
    <row r="97" spans="2:32" ht="12">
      <c r="B97" s="33" t="s">
        <v>120</v>
      </c>
      <c r="O97" s="11"/>
      <c r="P97" s="11"/>
      <c r="Q97" s="11"/>
      <c r="R97" s="11"/>
      <c r="S97" s="11"/>
      <c r="AF97" s="12" t="s">
        <v>114</v>
      </c>
    </row>
  </sheetData>
  <printOptions/>
  <pageMargins left="0.7874015748031497" right="0.31496062992125984" top="0.7874015748031497" bottom="0.4330708661417323" header="0.3937007874015748" footer="0.2755905511811024"/>
  <pageSetup fitToHeight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2010-03-22T03:29:59Z</cp:lastPrinted>
  <dcterms:created xsi:type="dcterms:W3CDTF">2004-11-12T05:03:04Z</dcterms:created>
  <dcterms:modified xsi:type="dcterms:W3CDTF">2010-03-22T05:44:29Z</dcterms:modified>
  <cp:category/>
  <cp:version/>
  <cp:contentType/>
  <cp:contentStatus/>
</cp:coreProperties>
</file>