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財政状況資料集\R4決算\2_財政状況資料集の作成について\06_HPアップロード\アップロード用ファイル\"/>
    </mc:Choice>
  </mc:AlternateContent>
  <xr:revisionPtr revIDLastSave="0" documentId="13_ncr:1_{A5AA8EB6-5557-4EE4-A2EC-889EC195F844}" xr6:coauthVersionLast="47" xr6:coauthVersionMax="47" xr10:uidLastSave="{00000000-0000-0000-0000-000000000000}"/>
  <bookViews>
    <workbookView xWindow="28404" yWindow="0" windowWidth="21408" windowHeight="1728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F75" i="12" l="1"/>
  <c r="AA75" i="12"/>
  <c r="AA7" i="12" l="1"/>
  <c r="AA29" i="12" l="1"/>
  <c r="AA30" i="12"/>
  <c r="AA31" i="12"/>
  <c r="AA32" i="12"/>
  <c r="AA28" i="12"/>
  <c r="AA34" i="12"/>
  <c r="AA35" i="12"/>
  <c r="AA33" i="12"/>
  <c r="BG36" i="10" l="1"/>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AM36" i="10"/>
  <c r="C36" i="10"/>
  <c r="CO35" i="10"/>
  <c r="AM35" i="10"/>
  <c r="C35" i="10"/>
  <c r="BW34" i="10"/>
  <c r="AM34" i="10"/>
  <c r="U34" i="10"/>
  <c r="U35" i="10" s="1"/>
  <c r="U36" i="10" s="1"/>
  <c r="U37" i="10" s="1"/>
  <c r="U38" i="10" s="1"/>
  <c r="C34" i="10"/>
  <c r="BW35" i="10" l="1"/>
  <c r="BW36" i="10" s="1"/>
  <c r="BW37" i="10" s="1"/>
  <c r="BW38" i="10" s="1"/>
  <c r="BW39" i="10" s="1"/>
  <c r="BW40" i="10" s="1"/>
  <c r="BW41" i="10" s="1"/>
  <c r="CO34" i="10" s="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<sst xmlns="http://schemas.openxmlformats.org/spreadsheetml/2006/main" count="1131" uniqueCount="593">
  <si>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</si>
  <si>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</si>
  <si>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</si>
  <si>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</si>
  <si>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</si>
  <si>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</si>
  <si>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</si>
  <si>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</si>
  <si>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</si>
  <si>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</si>
  <si>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</si>
  <si>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</si>
  <si>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</si>
  <si>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</si>
  <si>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</si>
  <si>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</si>
  <si>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</si>
  <si>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</si>
  <si>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</si>
  <si>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</si>
  <si>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</si>
  <si>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</si>
  <si>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</si>
  <si>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</si>
  <si>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</si>
  <si>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</si>
  <si>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</si>
  <si>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</si>
  <si>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</si>
  <si>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</si>
  <si>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</si>
  <si>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</si>
  <si>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</si>
  <si>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</si>
  <si>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</si>
  <si>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</si>
  <si>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</si>
  <si>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</si>
  <si>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</si>
  <si>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</si>
  <si>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</si>
  <si>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</si>
  <si>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</si>
  <si>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</si>
  <si>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</si>
  <si>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</si>
  <si>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</si>
  <si>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</si>
  <si>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</si>
  <si>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</si>
  <si>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</si>
  <si>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</si>
  <si>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</si>
  <si>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</si>
  <si>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</si>
  <si>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</si>
  <si>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</si>
  <si>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</si>
  <si>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</si>
  <si>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</si>
  <si>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</si>
  <si>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</si>
  <si>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</si>
  <si>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</si>
  <si>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</si>
  <si>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</si>
  <si>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</si>
  <si>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</si>
  <si>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</si>
  <si>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</si>
  <si>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</si>
  <si>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</si>
  <si>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</si>
  <si>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</si>
  <si>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</si>
  <si>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</si>
  <si>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</si>
  <si>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</si>
  <si>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</si>
  <si>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</si>
  <si>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</si>
  <si>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</si>
  <si>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</si>
  <si>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</si>
  <si>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</si>
  <si>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</si>
  <si>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</si>
  <si>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</si>
  <si>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</si>
  <si>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</si>
  <si>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</si>
  <si>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</si>
  <si>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</si>
  <si>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</si>
  <si>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</si>
  <si>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</si>
  <si>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</si>
  <si>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</si>
  <si>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</si>
  <si>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小菅村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</si>
  <si>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</si>
  <si>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</si>
  <si>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</si>
  <si>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</si>
  <si>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</si>
  <si>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</si>
  <si>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</si>
  <si>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</si>
  <si>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</si>
  <si>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</si>
  <si>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</si>
  <si>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</si>
  <si>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</si>
  <si>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</si>
  <si>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</si>
  <si>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</si>
  <si>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</si>
  <si>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</si>
  <si>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</si>
  <si>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</si>
  <si>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</si>
  <si>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</si>
  <si>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</si>
  <si>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</si>
  <si>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</si>
  <si>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</si>
  <si>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</si>
  <si>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</si>
  <si>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</si>
  <si>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</si>
  <si>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</si>
  <si>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</si>
  <si>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</si>
  <si>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</si>
  <si>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</si>
  <si>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</si>
  <si>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</si>
  <si>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</si>
  <si>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</si>
  <si>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</si>
  <si>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</si>
  <si>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</si>
  <si>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</si>
  <si>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</si>
  <si>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</si>
  <si>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</si>
  <si>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</si>
  <si>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</si>
  <si>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</si>
  <si>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</si>
  <si>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</si>
  <si>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</si>
  <si>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</si>
  <si>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</si>
  <si>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うち日本人(％)</t>
    <phoneticPr fontId="5"/>
  </si>
  <si>
    <t>-3.4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</si>
  <si>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</si>
  <si>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</si>
  <si>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</si>
  <si>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</si>
  <si>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</si>
  <si>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</si>
  <si>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</si>
  <si>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</si>
  <si>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</si>
  <si>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</si>
  <si>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</si>
  <si>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</si>
  <si>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</si>
  <si>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</si>
  <si>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</si>
  <si>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</si>
  <si>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</si>
  <si>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</si>
  <si>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</si>
  <si>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</si>
  <si>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t>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</si>
  <si>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</si>
  <si>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</si>
  <si>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</si>
  <si>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</si>
  <si>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</si>
  <si>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</si>
  <si>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</si>
  <si>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</si>
  <si>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</si>
  <si>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</si>
  <si>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</si>
  <si>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</si>
  <si>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</si>
  <si>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</si>
  <si>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</si>
  <si>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</si>
  <si>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</si>
  <si>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</si>
  <si>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</si>
  <si>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</si>
  <si>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</si>
  <si>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</si>
  <si>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</si>
  <si>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</si>
  <si>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</si>
  <si>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</si>
  <si>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</si>
  <si>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</si>
  <si>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</si>
  <si>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</si>
  <si>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</si>
  <si>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</si>
  <si>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</si>
  <si>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</si>
  <si>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</si>
  <si>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</si>
  <si>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</si>
  <si>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</si>
  <si>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</si>
  <si>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</si>
  <si>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山梨県小菅村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</si>
  <si>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</si>
  <si>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</si>
  <si>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</si>
  <si>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</si>
  <si>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</si>
  <si>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</si>
  <si>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</si>
  <si>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</si>
  <si>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</si>
  <si>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</si>
  <si>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</si>
  <si>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</si>
  <si>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</si>
  <si>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</si>
  <si>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</si>
  <si>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</si>
  <si>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</si>
  <si>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</si>
  <si>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</si>
  <si>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</si>
  <si>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</si>
  <si>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</si>
  <si>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</si>
  <si>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</si>
  <si>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</si>
  <si>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</si>
  <si>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</si>
  <si>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</si>
  <si>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</si>
  <si>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</si>
  <si>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</si>
  <si>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</si>
  <si>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</si>
  <si>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</si>
  <si>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</si>
  <si>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</si>
  <si>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</si>
  <si>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</si>
  <si>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</si>
  <si>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</si>
  <si>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</si>
  <si>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</si>
  <si>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</si>
  <si>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</si>
  <si>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</si>
  <si>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</si>
  <si>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</si>
  <si>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</si>
  <si>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</si>
  <si>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</si>
  <si>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</si>
  <si>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</si>
  <si>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</si>
  <si>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</si>
  <si>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</si>
  <si>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</si>
  <si>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</si>
  <si>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</si>
  <si>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</si>
  <si>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</si>
  <si>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</si>
  <si>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</si>
  <si>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</si>
  <si>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</si>
  <si>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</si>
  <si>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</si>
  <si>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</si>
  <si>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</si>
  <si>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</si>
  <si>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</si>
  <si>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</si>
  <si>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</si>
  <si>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</si>
  <si>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</si>
  <si>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</si>
  <si>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</si>
  <si>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</si>
  <si>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</si>
  <si>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</si>
  <si>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</si>
  <si>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</si>
  <si>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</si>
  <si>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</si>
  <si>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</si>
  <si>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</si>
  <si>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</si>
  <si>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</si>
  <si>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</si>
  <si>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</si>
  <si>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</si>
  <si>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</si>
  <si>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</si>
  <si>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</si>
  <si>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</si>
  <si>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</si>
  <si>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</si>
  <si>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</si>
  <si>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</si>
  <si>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</si>
  <si>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</si>
  <si>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</si>
  <si>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</si>
  <si>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</si>
  <si>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</si>
  <si>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</si>
  <si>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</si>
  <si>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</si>
  <si>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</si>
  <si>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</si>
  <si>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</si>
  <si>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</si>
  <si>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</si>
  <si>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</si>
  <si>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</si>
  <si>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</si>
  <si>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</si>
  <si>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</si>
  <si>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</si>
  <si>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</si>
  <si>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</si>
  <si>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</si>
  <si>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</si>
  <si>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</si>
  <si>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</si>
  <si>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</si>
  <si>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</si>
  <si>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</si>
  <si>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</si>
  <si>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</si>
  <si>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</si>
  <si>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</si>
  <si>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</si>
  <si>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</si>
  <si>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</si>
  <si>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</si>
  <si>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</si>
  <si>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</si>
  <si>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</si>
  <si>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</si>
  <si>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</si>
  <si>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</si>
  <si>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</si>
  <si>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</si>
  <si>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</si>
  <si>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</si>
  <si>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</si>
  <si>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</si>
  <si>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</si>
  <si>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</si>
  <si>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</si>
  <si>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</si>
  <si>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山梨県小菅村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</si>
  <si>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</si>
  <si>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</si>
  <si>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</si>
  <si>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</si>
  <si>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</si>
  <si>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</si>
  <si>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</si>
  <si>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</si>
  <si>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</si>
  <si>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</si>
  <si>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</si>
  <si>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</si>
  <si>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</si>
  <si>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</si>
  <si>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</si>
  <si>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</si>
  <si>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</si>
  <si>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</si>
  <si>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</si>
  <si>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</si>
  <si>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</si>
  <si>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</si>
  <si>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</si>
  <si>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</si>
  <si>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</si>
  <si>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</si>
  <si>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</si>
  <si>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</si>
  <si>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</si>
  <si>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</si>
  <si>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</si>
  <si>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</si>
  <si>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</si>
  <si>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</si>
  <si>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</si>
  <si>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</si>
  <si>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介護保険事業特別会計</t>
    <phoneticPr fontId="5"/>
  </si>
  <si>
    <t>介護サービス事業特別会計</t>
    <phoneticPr fontId="5"/>
  </si>
  <si>
    <t>後期高齢者医療特別会計</t>
    <phoneticPr fontId="5"/>
  </si>
  <si>
    <t>簡易水道事業特別会計</t>
    <phoneticPr fontId="5"/>
  </si>
  <si>
    <t>法非適用企業</t>
    <phoneticPr fontId="5"/>
  </si>
  <si>
    <t>特定環境保全公共下水道特別会計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</si>
  <si>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</si>
  <si>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</si>
  <si>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</si>
  <si>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</si>
  <si>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</si>
  <si>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</si>
  <si>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</si>
  <si>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</si>
  <si>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</si>
  <si>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</si>
  <si>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</si>
  <si>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</si>
  <si>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</si>
  <si>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</si>
  <si>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</si>
  <si>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</si>
  <si>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</si>
  <si>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</si>
  <si>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</si>
  <si>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</si>
  <si>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</si>
  <si>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</si>
  <si>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</si>
  <si>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</si>
  <si>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</si>
  <si>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</si>
  <si>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</si>
  <si>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</si>
  <si>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</si>
  <si>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</si>
  <si>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</si>
  <si>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</si>
  <si>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</si>
  <si>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</si>
  <si>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</si>
  <si>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</si>
  <si>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</si>
  <si>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</si>
  <si>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</si>
  <si>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</si>
  <si>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</si>
  <si>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</si>
  <si>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</si>
  <si>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</si>
  <si>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</si>
  <si>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</si>
  <si>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</si>
  <si>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</si>
  <si>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</si>
  <si>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</si>
  <si>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</si>
  <si>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</si>
  <si>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</si>
  <si>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</si>
  <si>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</si>
  <si>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</si>
  <si>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</si>
  <si>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</si>
  <si>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</si>
  <si>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</si>
  <si>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</si>
  <si>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</si>
  <si>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</si>
  <si>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特定環境保全公共下水道特別会計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</si>
  <si>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</si>
  <si>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</si>
  <si>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</si>
  <si>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</si>
  <si>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</si>
  <si>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</si>
  <si>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</si>
  <si>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</si>
  <si>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</si>
  <si>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</si>
  <si>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</si>
  <si>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</si>
  <si>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</si>
  <si>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</si>
  <si>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</si>
  <si>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</si>
  <si>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</si>
  <si>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</si>
  <si>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</si>
  <si>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</si>
  <si>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</si>
  <si>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</si>
  <si>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</si>
  <si>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</si>
  <si>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</si>
  <si>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</si>
  <si>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</si>
  <si>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</si>
  <si>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</si>
  <si>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</si>
  <si>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</si>
  <si>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</si>
  <si>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</si>
  <si>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</si>
  <si>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</si>
  <si>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</si>
  <si>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</si>
  <si>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</si>
  <si>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</si>
  <si>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</si>
  <si>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</si>
  <si>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</si>
  <si>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</si>
  <si>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</si>
  <si>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</si>
  <si>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</si>
  <si>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</si>
  <si>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</si>
  <si>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</si>
  <si>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</si>
  <si>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</si>
  <si>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</si>
  <si>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</si>
  <si>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</si>
  <si>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</si>
  <si>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</si>
  <si>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</si>
  <si>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</si>
  <si>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</si>
  <si>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</si>
  <si>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</si>
  <si>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</si>
  <si>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</si>
  <si>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</si>
  <si>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</si>
  <si>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</si>
  <si>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</si>
  <si>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</si>
  <si>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</si>
  <si>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</si>
  <si>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</si>
  <si>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</si>
  <si>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</si>
  <si>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</si>
  <si>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</si>
  <si>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</si>
  <si>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</si>
  <si>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</si>
  <si>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</si>
  <si>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</si>
  <si>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</si>
  <si>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</si>
  <si>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</si>
  <si>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</si>
  <si>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</si>
  <si>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0.78</t>
  </si>
  <si>
    <t>▲ 16.75</t>
  </si>
  <si>
    <t>一般会計</t>
  </si>
  <si>
    <t>介護保険事業特別会計</t>
  </si>
  <si>
    <t>簡易水道事業特別会計</t>
  </si>
  <si>
    <t>国民健康保険特別会計（直営診療施設勘定）</t>
  </si>
  <si>
    <t>特定環境保全公共下水道特別会計</t>
  </si>
  <si>
    <t>国民健康保険特別会計（事業勘定）</t>
  </si>
  <si>
    <t>農業集落排水事業特別会計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</si>
  <si>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</si>
  <si>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</si>
  <si>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</si>
  <si>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</si>
  <si>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</si>
  <si>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</si>
  <si>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</si>
  <si>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</si>
  <si>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</si>
  <si>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源</t>
    <rPh sb="0" eb="1">
      <t>ミナモト</t>
    </rPh>
    <phoneticPr fontId="2"/>
  </si>
  <si>
    <t>山梨県後期高齢者医療広域連合　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19"/>
  </si>
  <si>
    <t>山梨県後期高齢者医療広域連合　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9"/>
  </si>
  <si>
    <t>山梨県市町村総合事務組合　一般会計</t>
    <rPh sb="0" eb="3">
      <t>ヤマナシケン</t>
    </rPh>
    <rPh sb="3" eb="6">
      <t>シチョウソン</t>
    </rPh>
    <rPh sb="6" eb="8">
      <t>ソウゴウ</t>
    </rPh>
    <rPh sb="8" eb="10">
      <t>ジム</t>
    </rPh>
    <rPh sb="10" eb="12">
      <t>クミアイ</t>
    </rPh>
    <rPh sb="13" eb="15">
      <t>イッパン</t>
    </rPh>
    <rPh sb="15" eb="17">
      <t>カイケイ</t>
    </rPh>
    <phoneticPr fontId="19"/>
  </si>
  <si>
    <t>山梨県市町村総合事務組合　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19"/>
  </si>
  <si>
    <t>山梨県市町村総合事務組合　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19"/>
  </si>
  <si>
    <t>山梨県市町村総合事務組合　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4">
      <t>ジギョウヒ</t>
    </rPh>
    <rPh sb="24" eb="26">
      <t>トクベツ</t>
    </rPh>
    <rPh sb="26" eb="28">
      <t>カイケイ</t>
    </rPh>
    <phoneticPr fontId="19"/>
  </si>
  <si>
    <t>山梨県市町村総合事務組合　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19"/>
  </si>
  <si>
    <t>富士・東部広域環境事務組合</t>
    <phoneticPr fontId="2"/>
  </si>
  <si>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</si>
  <si>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</si>
  <si>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景観保全基金</t>
    <rPh sb="0" eb="6">
      <t>ケイカンホゼンキキン</t>
    </rPh>
    <phoneticPr fontId="2"/>
  </si>
  <si>
    <t>水と土保全対策基金</t>
    <phoneticPr fontId="2"/>
  </si>
  <si>
    <t>多摩源流の再生基金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</si>
</sst>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quotePrefix="1"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033D-44E2-9477-8D5BFFA21B9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161698</c:v>
                </c:pt>
                <c:pt idx="1">
                  <c:v>184868</c:v>
                </c:pt>
                <c:pt idx="2">
                  <c:v>439703</c:v>
                </c:pt>
                <c:pt idx="3">
                  <c:v>340018</c:v>
                </c:pt>
                <c:pt idx="4">
                  <c:v>428613</c:v>
                </c:pt>
              </c:numCache>
            </c:numRef>
          </c:val>
          <c:smooth val="0"/>
          <c:extLst>
            <c:ext xmlns:c16="http://schemas.microsoft.com/office/drawing/2014/chart" uri="{C3380CC4-5D6E-409C-BE32-E72D297353CC}">
              <c16:uniqueId val="{00000001-033D-44E2-9477-8D5BFFA21B9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32.46</c:v>
                </c:pt>
                <c:pt idx="1">
                  <c:v>15.52</c:v>
                </c:pt>
                <c:pt idx="2">
                  <c:v>25.17</c:v>
                </c:pt>
                <c:pt idx="3">
                  <c:v>30.47</c:v>
                </c:pt>
                <c:pt idx="4">
                  <c:v>32.5</c:v>
                </c:pt>
              </c:numCache>
            </c:numRef>
          </c:val>
          <c:extLst>
            <c:ext xmlns:c16="http://schemas.microsoft.com/office/drawing/2014/chart" uri="{C3380CC4-5D6E-409C-BE32-E72D297353CC}">
              <c16:uniqueId val="{00000000-194C-4ECD-AC0E-F5B6B940059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51.06</c:v>
                </c:pt>
                <c:pt idx="1">
                  <c:v>50.88</c:v>
                </c:pt>
                <c:pt idx="2">
                  <c:v>54.23</c:v>
                </c:pt>
                <c:pt idx="3">
                  <c:v>49</c:v>
                </c:pt>
                <c:pt idx="4">
                  <c:v>55.85</c:v>
                </c:pt>
              </c:numCache>
            </c:numRef>
          </c:val>
          <c:extLst>
            <c:ext xmlns:c16="http://schemas.microsoft.com/office/drawing/2014/chart" uri="{C3380CC4-5D6E-409C-BE32-E72D297353CC}">
              <c16:uniqueId val="{00000001-194C-4ECD-AC0E-F5B6B940059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-0.78</c:v>
                </c:pt>
                <c:pt idx="1">
                  <c:v>-16.75</c:v>
                </c:pt>
                <c:pt idx="2">
                  <c:v>17.3</c:v>
                </c:pt>
                <c:pt idx="3">
                  <c:v>7.76</c:v>
                </c:pt>
                <c:pt idx="4">
                  <c:v>7.62</c:v>
                </c:pt>
              </c:numCache>
            </c:numRef>
          </c:val>
          <c:smooth val="0"/>
          <c:extLst>
            <c:ext xmlns:c16="http://schemas.microsoft.com/office/drawing/2014/chart" uri="{C3380CC4-5D6E-409C-BE32-E72D297353CC}">
              <c16:uniqueId val="{00000002-194C-4ECD-AC0E-F5B6B940059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#N/A</c:v>
                </c:pt>
                <c:pt idx="3">
                  <c:v>0.03</c:v>
                </c:pt>
                <c:pt idx="4">
                  <c:v>#N/A</c:v>
                </c:pt>
                <c:pt idx="5">
                  <c:v>0.03</c:v>
                </c:pt>
                <c:pt idx="6">
                  <c:v>#N/A</c:v>
                </c:pt>
                <c:pt idx="7">
                  <c:v>0.02</c:v>
                </c:pt>
                <c:pt idx="8">
                  <c:v>#N/A</c:v>
                </c:pt>
                <c:pt idx="9">
                  <c:v>0.02</c:v>
                </c:pt>
              </c:numCache>
            </c:numRef>
          </c:val>
          <c:extLst>
            <c:ext xmlns:c16="http://schemas.microsoft.com/office/drawing/2014/chart" uri="{C3380CC4-5D6E-409C-BE32-E72D297353CC}">
              <c16:uniqueId val="{00000000-2F20-4779-96AC-F7ACB1A53CB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F20-4779-96AC-F7ACB1A53CB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0.21</c:v>
                </c:pt>
                <c:pt idx="2">
                  <c:v>#N/A</c:v>
                </c:pt>
                <c:pt idx="3">
                  <c:v>0.21</c:v>
                </c:pt>
                <c:pt idx="4">
                  <c:v>#N/A</c:v>
                </c:pt>
                <c:pt idx="5">
                  <c:v>0.22</c:v>
                </c:pt>
                <c:pt idx="6">
                  <c:v>#N/A</c:v>
                </c:pt>
                <c:pt idx="7">
                  <c:v>0.14000000000000001</c:v>
                </c:pt>
                <c:pt idx="8">
                  <c:v>#N/A</c:v>
                </c:pt>
                <c:pt idx="9">
                  <c:v>0.14000000000000001</c:v>
                </c:pt>
              </c:numCache>
            </c:numRef>
          </c:val>
          <c:extLst>
            <c:ext xmlns:c16="http://schemas.microsoft.com/office/drawing/2014/chart" uri="{C3380CC4-5D6E-409C-BE32-E72D297353CC}">
              <c16:uniqueId val="{00000002-2F20-4779-96AC-F7ACB1A53CB5}"/>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0.08</c:v>
                </c:pt>
                <c:pt idx="2">
                  <c:v>#N/A</c:v>
                </c:pt>
                <c:pt idx="3">
                  <c:v>0.11</c:v>
                </c:pt>
                <c:pt idx="4">
                  <c:v>#N/A</c:v>
                </c:pt>
                <c:pt idx="5">
                  <c:v>0.25</c:v>
                </c:pt>
                <c:pt idx="6">
                  <c:v>#N/A</c:v>
                </c:pt>
                <c:pt idx="7">
                  <c:v>0.11</c:v>
                </c:pt>
                <c:pt idx="8">
                  <c:v>#N/A</c:v>
                </c:pt>
                <c:pt idx="9">
                  <c:v>0.22</c:v>
                </c:pt>
              </c:numCache>
            </c:numRef>
          </c:val>
          <c:extLst>
            <c:ext xmlns:c16="http://schemas.microsoft.com/office/drawing/2014/chart" uri="{C3380CC4-5D6E-409C-BE32-E72D297353CC}">
              <c16:uniqueId val="{00000003-2F20-4779-96AC-F7ACB1A53CB5}"/>
            </c:ext>
          </c:extLst>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0.27</c:v>
                </c:pt>
                <c:pt idx="2">
                  <c:v>#N/A</c:v>
                </c:pt>
                <c:pt idx="3">
                  <c:v>1.3</c:v>
                </c:pt>
                <c:pt idx="4">
                  <c:v>#N/A</c:v>
                </c:pt>
                <c:pt idx="5">
                  <c:v>0.96</c:v>
                </c:pt>
                <c:pt idx="6">
                  <c:v>#N/A</c:v>
                </c:pt>
                <c:pt idx="7">
                  <c:v>0.12</c:v>
                </c:pt>
                <c:pt idx="8">
                  <c:v>#N/A</c:v>
                </c:pt>
                <c:pt idx="9">
                  <c:v>0.27</c:v>
                </c:pt>
              </c:numCache>
            </c:numRef>
          </c:val>
          <c:extLst>
            <c:ext xmlns:c16="http://schemas.microsoft.com/office/drawing/2014/chart" uri="{C3380CC4-5D6E-409C-BE32-E72D297353CC}">
              <c16:uniqueId val="{00000004-2F20-4779-96AC-F7ACB1A53CB5}"/>
            </c:ext>
          </c:extLst>
        </c:ser>
        <c:ser>
          <c:idx val="5"/>
          <c:order val="5"/>
          <c:tx>
            <c:strRef>
              <c:f>データシート!$A$32</c:f>
              <c:strCache>
                <c:ptCount val="1"/>
                <c:pt idx="0">
                  <c:v>特定環境保全公共下水道特別会計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0.85</c:v>
                </c:pt>
                <c:pt idx="2">
                  <c:v>#N/A</c:v>
                </c:pt>
                <c:pt idx="3">
                  <c:v>0.77</c:v>
                </c:pt>
                <c:pt idx="4">
                  <c:v>#N/A</c:v>
                </c:pt>
                <c:pt idx="5">
                  <c:v>0.49</c:v>
                </c:pt>
                <c:pt idx="6">
                  <c:v>#N/A</c:v>
                </c:pt>
                <c:pt idx="7">
                  <c:v>0.68</c:v>
                </c:pt>
                <c:pt idx="8">
                  <c:v>#N/A</c:v>
                </c:pt>
                <c:pt idx="9">
                  <c:v>0.47</c:v>
                </c:pt>
              </c:numCache>
            </c:numRef>
          </c:val>
          <c:extLst>
            <c:ext xmlns:c16="http://schemas.microsoft.com/office/drawing/2014/chart" uri="{C3380CC4-5D6E-409C-BE32-E72D297353CC}">
              <c16:uniqueId val="{00000005-2F20-4779-96AC-F7ACB1A53CB5}"/>
            </c:ext>
          </c:extLst>
        </c:ser>
        <c:ser>
          <c:idx val="6"/>
          <c:order val="6"/>
          <c:tx>
            <c:strRef>
              <c:f>データシート!$A$33</c:f>
              <c:strCache>
                <c:ptCount val="1"/>
                <c:pt idx="0">
                  <c:v>国民健康保険特別会計（直営診療施設勘定）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c:v>
                </c:pt>
                <c:pt idx="2">
                  <c:v>#N/A</c:v>
                </c:pt>
                <c:pt idx="3">
                  <c:v>0.86</c:v>
                </c:pt>
                <c:pt idx="4">
                  <c:v>#N/A</c:v>
                </c:pt>
                <c:pt idx="5">
                  <c:v>0.84</c:v>
                </c:pt>
                <c:pt idx="6">
                  <c:v>#N/A</c:v>
                </c:pt>
                <c:pt idx="7">
                  <c:v>0.54</c:v>
                </c:pt>
                <c:pt idx="8">
                  <c:v>#N/A</c:v>
                </c:pt>
                <c:pt idx="9">
                  <c:v>0.61</c:v>
                </c:pt>
              </c:numCache>
            </c:numRef>
          </c:val>
          <c:extLst>
            <c:ext xmlns:c16="http://schemas.microsoft.com/office/drawing/2014/chart" uri="{C3380CC4-5D6E-409C-BE32-E72D297353CC}">
              <c16:uniqueId val="{00000006-2F20-4779-96AC-F7ACB1A53CB5}"/>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0.34</c:v>
                </c:pt>
                <c:pt idx="2">
                  <c:v>#N/A</c:v>
                </c:pt>
                <c:pt idx="3">
                  <c:v>0.9</c:v>
                </c:pt>
                <c:pt idx="4">
                  <c:v>#N/A</c:v>
                </c:pt>
                <c:pt idx="5">
                  <c:v>0.5</c:v>
                </c:pt>
                <c:pt idx="6">
                  <c:v>#N/A</c:v>
                </c:pt>
                <c:pt idx="7">
                  <c:v>0.69</c:v>
                </c:pt>
                <c:pt idx="8">
                  <c:v>#N/A</c:v>
                </c:pt>
                <c:pt idx="9">
                  <c:v>1.4</c:v>
                </c:pt>
              </c:numCache>
            </c:numRef>
          </c:val>
          <c:extLst>
            <c:ext xmlns:c16="http://schemas.microsoft.com/office/drawing/2014/chart" uri="{C3380CC4-5D6E-409C-BE32-E72D297353CC}">
              <c16:uniqueId val="{00000007-2F20-4779-96AC-F7ACB1A53CB5}"/>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4.51</c:v>
                </c:pt>
                <c:pt idx="2">
                  <c:v>#N/A</c:v>
                </c:pt>
                <c:pt idx="3">
                  <c:v>3.96</c:v>
                </c:pt>
                <c:pt idx="4">
                  <c:v>#N/A</c:v>
                </c:pt>
                <c:pt idx="5">
                  <c:v>2.06</c:v>
                </c:pt>
                <c:pt idx="6">
                  <c:v>#N/A</c:v>
                </c:pt>
                <c:pt idx="7">
                  <c:v>1.52</c:v>
                </c:pt>
                <c:pt idx="8">
                  <c:v>#N/A</c:v>
                </c:pt>
                <c:pt idx="9">
                  <c:v>1.98</c:v>
                </c:pt>
              </c:numCache>
            </c:numRef>
          </c:val>
          <c:extLst>
            <c:ext xmlns:c16="http://schemas.microsoft.com/office/drawing/2014/chart" uri="{C3380CC4-5D6E-409C-BE32-E72D297353CC}">
              <c16:uniqueId val="{00000008-2F20-4779-96AC-F7ACB1A53CB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32.450000000000003</c:v>
                </c:pt>
                <c:pt idx="2">
                  <c:v>#N/A</c:v>
                </c:pt>
                <c:pt idx="3">
                  <c:v>15.52</c:v>
                </c:pt>
                <c:pt idx="4">
                  <c:v>#N/A</c:v>
                </c:pt>
                <c:pt idx="5">
                  <c:v>25.16</c:v>
                </c:pt>
                <c:pt idx="6">
                  <c:v>#N/A</c:v>
                </c:pt>
                <c:pt idx="7">
                  <c:v>30.46</c:v>
                </c:pt>
                <c:pt idx="8">
                  <c:v>#N/A</c:v>
                </c:pt>
                <c:pt idx="9">
                  <c:v>29.5</c:v>
                </c:pt>
              </c:numCache>
            </c:numRef>
          </c:val>
          <c:extLst>
            <c:ext xmlns:c16="http://schemas.microsoft.com/office/drawing/2014/chart" uri="{C3380CC4-5D6E-409C-BE32-E72D297353CC}">
              <c16:uniqueId val="{00000009-2F20-4779-96AC-F7ACB1A53CB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118</c:v>
                </c:pt>
                <c:pt idx="5">
                  <c:v>122</c:v>
                </c:pt>
                <c:pt idx="8">
                  <c:v>130</c:v>
                </c:pt>
                <c:pt idx="11">
                  <c:v>131</c:v>
                </c:pt>
                <c:pt idx="14">
                  <c:v>131</c:v>
                </c:pt>
              </c:numCache>
            </c:numRef>
          </c:val>
          <c:extLst>
            <c:ext xmlns:c16="http://schemas.microsoft.com/office/drawing/2014/chart" uri="{C3380CC4-5D6E-409C-BE32-E72D297353CC}">
              <c16:uniqueId val="{00000000-971E-4712-87A4-9C31289E638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71E-4712-87A4-9C31289E638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71E-4712-87A4-9C31289E638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71E-4712-87A4-9C31289E638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53</c:v>
                </c:pt>
                <c:pt idx="3">
                  <c:v>48</c:v>
                </c:pt>
                <c:pt idx="6">
                  <c:v>45</c:v>
                </c:pt>
                <c:pt idx="9">
                  <c:v>41</c:v>
                </c:pt>
                <c:pt idx="12">
                  <c:v>42</c:v>
                </c:pt>
              </c:numCache>
            </c:numRef>
          </c:val>
          <c:extLst>
            <c:ext xmlns:c16="http://schemas.microsoft.com/office/drawing/2014/chart" uri="{C3380CC4-5D6E-409C-BE32-E72D297353CC}">
              <c16:uniqueId val="{00000004-971E-4712-87A4-9C31289E638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1E-4712-87A4-9C31289E638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71E-4712-87A4-9C31289E638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112</c:v>
                </c:pt>
                <c:pt idx="3">
                  <c:v>122</c:v>
                </c:pt>
                <c:pt idx="6">
                  <c:v>140</c:v>
                </c:pt>
                <c:pt idx="9">
                  <c:v>155</c:v>
                </c:pt>
                <c:pt idx="12">
                  <c:v>160</c:v>
                </c:pt>
              </c:numCache>
            </c:numRef>
          </c:val>
          <c:extLst>
            <c:ext xmlns:c16="http://schemas.microsoft.com/office/drawing/2014/chart" uri="{C3380CC4-5D6E-409C-BE32-E72D297353CC}">
              <c16:uniqueId val="{00000007-971E-4712-87A4-9C31289E638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47</c:v>
                </c:pt>
                <c:pt idx="2">
                  <c:v>#N/A</c:v>
                </c:pt>
                <c:pt idx="3">
                  <c:v>#N/A</c:v>
                </c:pt>
                <c:pt idx="4">
                  <c:v>48</c:v>
                </c:pt>
                <c:pt idx="5">
                  <c:v>#N/A</c:v>
                </c:pt>
                <c:pt idx="6">
                  <c:v>#N/A</c:v>
                </c:pt>
                <c:pt idx="7">
                  <c:v>55</c:v>
                </c:pt>
                <c:pt idx="8">
                  <c:v>#N/A</c:v>
                </c:pt>
                <c:pt idx="9">
                  <c:v>#N/A</c:v>
                </c:pt>
                <c:pt idx="10">
                  <c:v>65</c:v>
                </c:pt>
                <c:pt idx="11">
                  <c:v>#N/A</c:v>
                </c:pt>
                <c:pt idx="12">
                  <c:v>#N/A</c:v>
                </c:pt>
                <c:pt idx="13">
                  <c:v>71</c:v>
                </c:pt>
                <c:pt idx="14">
                  <c:v>#N/A</c:v>
                </c:pt>
              </c:numCache>
            </c:numRef>
          </c:val>
          <c:smooth val="0"/>
          <c:extLst>
            <c:ext xmlns:c16="http://schemas.microsoft.com/office/drawing/2014/chart" uri="{C3380CC4-5D6E-409C-BE32-E72D297353CC}">
              <c16:uniqueId val="{00000008-971E-4712-87A4-9C31289E638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1294</c:v>
                </c:pt>
                <c:pt idx="5">
                  <c:v>1268</c:v>
                </c:pt>
                <c:pt idx="8">
                  <c:v>1273</c:v>
                </c:pt>
                <c:pt idx="11">
                  <c:v>1607</c:v>
                </c:pt>
                <c:pt idx="14">
                  <c:v>1148</c:v>
                </c:pt>
              </c:numCache>
            </c:numRef>
          </c:val>
          <c:extLst>
            <c:ext xmlns:c16="http://schemas.microsoft.com/office/drawing/2014/chart" uri="{C3380CC4-5D6E-409C-BE32-E72D297353CC}">
              <c16:uniqueId val="{00000000-86D6-4912-B181-EF31C3B07EF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163</c:v>
                </c:pt>
                <c:pt idx="5">
                  <c:v>143</c:v>
                </c:pt>
                <c:pt idx="8">
                  <c:v>126</c:v>
                </c:pt>
                <c:pt idx="11">
                  <c:v>114</c:v>
                </c:pt>
                <c:pt idx="14">
                  <c:v>103</c:v>
                </c:pt>
              </c:numCache>
            </c:numRef>
          </c:val>
          <c:extLst>
            <c:ext xmlns:c16="http://schemas.microsoft.com/office/drawing/2014/chart" uri="{C3380CC4-5D6E-409C-BE32-E72D297353CC}">
              <c16:uniqueId val="{00000001-86D6-4912-B181-EF31C3B07EF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1084</c:v>
                </c:pt>
                <c:pt idx="5">
                  <c:v>1085</c:v>
                </c:pt>
                <c:pt idx="8">
                  <c:v>1035</c:v>
                </c:pt>
                <c:pt idx="11">
                  <c:v>1067</c:v>
                </c:pt>
                <c:pt idx="14">
                  <c:v>1172</c:v>
                </c:pt>
              </c:numCache>
            </c:numRef>
          </c:val>
          <c:extLst>
            <c:ext xmlns:c16="http://schemas.microsoft.com/office/drawing/2014/chart" uri="{C3380CC4-5D6E-409C-BE32-E72D297353CC}">
              <c16:uniqueId val="{00000002-86D6-4912-B181-EF31C3B07EF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6D6-4912-B181-EF31C3B07EF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6D6-4912-B181-EF31C3B07EF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D6-4912-B181-EF31C3B07EF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210</c:v>
                </c:pt>
                <c:pt idx="3">
                  <c:v>201</c:v>
                </c:pt>
                <c:pt idx="6">
                  <c:v>196</c:v>
                </c:pt>
                <c:pt idx="9">
                  <c:v>206</c:v>
                </c:pt>
                <c:pt idx="12">
                  <c:v>222</c:v>
                </c:pt>
              </c:numCache>
            </c:numRef>
          </c:val>
          <c:extLst>
            <c:ext xmlns:c16="http://schemas.microsoft.com/office/drawing/2014/chart" uri="{C3380CC4-5D6E-409C-BE32-E72D297353CC}">
              <c16:uniqueId val="{00000006-86D6-4912-B181-EF31C3B07EF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c:v>
                </c:pt>
                <c:pt idx="3">
                  <c:v>6</c:v>
                </c:pt>
                <c:pt idx="6">
                  <c:v>6</c:v>
                </c:pt>
                <c:pt idx="9">
                  <c:v>5</c:v>
                </c:pt>
                <c:pt idx="12">
                  <c:v>5</c:v>
                </c:pt>
              </c:numCache>
            </c:numRef>
          </c:val>
          <c:extLst>
            <c:ext xmlns:c16="http://schemas.microsoft.com/office/drawing/2014/chart" uri="{C3380CC4-5D6E-409C-BE32-E72D297353CC}">
              <c16:uniqueId val="{00000007-86D6-4912-B181-EF31C3B07EF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635</c:v>
                </c:pt>
                <c:pt idx="3">
                  <c:v>639</c:v>
                </c:pt>
                <c:pt idx="6">
                  <c:v>611</c:v>
                </c:pt>
                <c:pt idx="9">
                  <c:v>603</c:v>
                </c:pt>
                <c:pt idx="12">
                  <c:v>598</c:v>
                </c:pt>
              </c:numCache>
            </c:numRef>
          </c:val>
          <c:extLst>
            <c:ext xmlns:c16="http://schemas.microsoft.com/office/drawing/2014/chart" uri="{C3380CC4-5D6E-409C-BE32-E72D297353CC}">
              <c16:uniqueId val="{00000008-86D6-4912-B181-EF31C3B07EF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6D6-4912-B181-EF31C3B07EF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1386</c:v>
                </c:pt>
                <c:pt idx="3">
                  <c:v>1361</c:v>
                </c:pt>
                <c:pt idx="6">
                  <c:v>1387</c:v>
                </c:pt>
                <c:pt idx="9">
                  <c:v>1347</c:v>
                </c:pt>
                <c:pt idx="12">
                  <c:v>1318</c:v>
                </c:pt>
              </c:numCache>
            </c:numRef>
          </c:val>
          <c:extLst>
            <c:ext xmlns:c16="http://schemas.microsoft.com/office/drawing/2014/chart" uri="{C3380CC4-5D6E-409C-BE32-E72D297353CC}">
              <c16:uniqueId val="{0000000A-86D6-4912-B181-EF31C3B07EF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6D6-4912-B181-EF31C3B07EF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410</c:v>
                </c:pt>
                <c:pt idx="1">
                  <c:v>411</c:v>
                </c:pt>
                <c:pt idx="2">
                  <c:v>461</c:v>
                </c:pt>
              </c:numCache>
            </c:numRef>
          </c:val>
          <c:extLst>
            <c:ext xmlns:c16="http://schemas.microsoft.com/office/drawing/2014/chart" uri="{C3380CC4-5D6E-409C-BE32-E72D297353CC}">
              <c16:uniqueId val="{00000000-80DF-4721-8567-9FBA7F796B0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210</c:v>
                </c:pt>
                <c:pt idx="1">
                  <c:v>210</c:v>
                </c:pt>
                <c:pt idx="2">
                  <c:v>210</c:v>
                </c:pt>
              </c:numCache>
            </c:numRef>
          </c:val>
          <c:extLst>
            <c:ext xmlns:c16="http://schemas.microsoft.com/office/drawing/2014/chart" uri="{C3380CC4-5D6E-409C-BE32-E72D297353CC}">
              <c16:uniqueId val="{00000001-80DF-4721-8567-9FBA7F796B0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291</c:v>
                </c:pt>
                <c:pt idx="1">
                  <c:v>306</c:v>
                </c:pt>
                <c:pt idx="2">
                  <c:v>322</c:v>
                </c:pt>
              </c:numCache>
            </c:numRef>
          </c:val>
          <c:extLst>
            <c:ext xmlns:c16="http://schemas.microsoft.com/office/drawing/2014/chart" uri="{C3380CC4-5D6E-409C-BE32-E72D297353CC}">
              <c16:uniqueId val="{00000002-80DF-4721-8567-9FBA7F796B0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山梨県小菅村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年度までの間の抑制期間を経て、公共施設更新等に係る借入を行っているため令和元年度からの上昇傾向が令和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年度も続き、今後も続く見込みとなっている。公営企業債の元利償還金に対する繰入金も現段階では減少傾向となっているが、平成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年度から水道事業において借入れを行っているため据置き期間満了後上昇することが見込まれる。</a:t>
          </a:r>
          <a:endParaRPr lang="ja-JP" altLang="ja-JP" sz="1400">
            <a:effectLst/>
          </a:endParaRPr>
        </a:p>
        <a:p>
          <a:r>
            <a:rPr kumimoji="1" lang="ja-JP" altLang="ja-JP" sz="1100">
              <a:solidFill>
                <a:schemeClr val="dk1"/>
              </a:solidFill>
              <a:effectLst/>
              <a:latin typeface="+mn-lt"/>
              <a:ea typeface="+mn-ea"/>
              <a:cs typeface="+mn-cs"/>
            </a:rPr>
            <a:t>今後も財政健全化に向け、事業内容の精査を十分に行い、財政規模に適した地方債の発行に努める。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満期一括償還地方債の利用はない。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山梨県小菅村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年度までに起債の抑制と定期償還による一般会計等に係る地方債現在高の減少、また、主に特定環境保全公共下水道事業、簡易水道事業に係る公営企業債等繰入額の減少により年々減少傾向にあった。平成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年度より起債発行抑制期間を経て、計画的な借入を再開したことにより、近年一般会計等に係る地方債の現在高は増額となっていたが、令和４年度は対前年比で</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百万円の減となった。今後も借入については引き続き財政規模にあった起債の発行に努めていく。</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年度は消防庁舎の建て替えの為基金取り崩しをおこなったため、基金の減少となったがその後、令和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年は少額だが基金の積み立てをおこなった。今後も基金増をおこない、ほかの施設更新等に備えるため、公財政調整基金・共施設整備基金を中心に積立を行っていく。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山梨県小菅村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基金の取り崩しがなく、わずかだが積み立てをおこなったので昨年度よりも増となった。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公共施設の老朽化による更新が必要なってくることは必至なので、基金を積立そなえるようにする。一方自主財源が乏しく依存財源に頼らざるを得ない財政状況の中で今後はふるさと納税等に力を入れ特定目的基金への積立てを行い、少子高齢化や地域振興対策に対応するための資金として運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本村各種公共施設整備を施行するに当たり、各種事業の円滑な執行を図る。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住民が主体となって行う福祉活動を活発化する。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水と土保全対策基金：　小菅村が実施した土地改良施設の多面的機能と併せ地域資源の有する価値を評価し、将来にわたってこれらを整備保全していくための地域住民活動を支援する。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多摩源流の再生基金：　多摩源流の豊かな自然と森林を有する小菅村を愛し、その存続願う人たちや企業などから寄付金を募り、心癒される豊かな多摩川源流の森を保全し、水をはぐくみ、川を守り、未来を託す子どもたちの育成や多摩川流域住民との交流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源流景観保全基金：　源流の良好な自然環境の保護を図るために必要な土地（土地の定着物を含む。）の円滑な取得、自然環境の適切な利用を図るために必要な施設の維持又は地域の景観の形成に関する活動の推進に係る事業の実施に必要な経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について村外へのアピールを積極的に実施を開始したことで増大した。一方で水と土保全対策基金については前年度実施した木質ボイラーに関連してストックヤードの資材購入等に使用した為基金取り崩しをおこなっ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多摩源流の再生基金：　ふるさと納税等の寄付金を各種目的毎に積立てているため必要に応じて取り崩しを行う。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源流景観保全基金：　良好な景観形成のため景観間伐や景観シート等の推進に向け取り崩しを行う予定。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利子の積立と基金積立により微増となった。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当村は県内の市町村の中でも基金が少ないほうになるので今後予測される災害等への備えのため一定の額を保有できるよう調整をしていく予定。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今後も起債の償還額が年々増えていく可能性が高いので、収入支出のバランスを把握し必要に応じて取り崩しを行う。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B7706E2B-471F-4E13-BBB6-504104277EFB}"/>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CB30BBE5-202F-49C7-998C-F795EAAE1E0F}"/>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6EE2F937-8479-446A-AB56-986AE2549A61}"/>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5071D6C1-77D6-4EE1-B723-76CBF5C93BF7}"/>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3AAE2789-F77C-459F-AA9F-DCCF8F9AE23B}"/>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19621C32-21C1-47B3-B8EE-82BAC83E19BB}"/>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97912D2C-3F18-40E1-83AF-01645F82778A}"/>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FE072C3-E5B9-4768-9BE9-BEB081AC1EFE}"/>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89FB2FF-4C26-43FF-94DD-9E301ECE022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5F080C8A-C468-4F2F-B806-D59D9D31F47C}"/>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
646
52.78
1,843,558
1,547,239
268,013
824,776
1,373,361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CD186BDF-DE34-42A8-BBF4-90ACCCCFDB05}"/>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481CE06-8DDD-4E8A-99B2-B47E4BB02593}"/>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D67B6F7B-81E9-485B-B05B-7AC61B84290E}"/>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99A4B41-90E3-4D38-8850-1D72516ED027}"/>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698434D-301A-4ECA-9659-D15BC343C6EF}"/>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5A91E9DA-4294-4C29-B5F3-E3392CA78969}"/>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343F5FD-A7FC-4826-ABCB-100F2B1A5968}"/>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41872EB-3C05-4741-BB8F-F144AF23C5BA}"/>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52852D85-501D-4DDB-93BD-B06DF0E613A6}"/>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0567553-6359-4ACB-8725-9A705B04411A}"/>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8A73D30F-E1C8-458F-8DF8-79BBBF14E8FE}"/>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B68E2DB1-C082-497F-8B6E-F2460775505E}"/>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D01EC6A6-7E4D-4EE4-9119-5B7E5F592018}"/>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7B7D998-A90C-4ECE-9E72-F45E955971ED}"/>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9E0C0B9C-2481-4A67-A108-09D42830CCDB}"/>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8289C02-068A-45DF-9BAA-2DD1BAA2DEBB}"/>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C5B4146-EB77-4AE6-ABED-F922D40C38EC}"/>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3B5DA949-79D3-47AE-A5E5-D4A690D7C085}"/>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2F8FE932-B7B3-4736-8044-E8D592115223}"/>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A037D8D1-82E6-4783-8D4B-B84F04CB86F2}"/>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E2B29CB3-BAA5-4645-B84B-E5B3B30C5C91}"/>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9FB6ACCE-F0E8-4FAF-ADA9-163BE39E3DAB}"/>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E7B2BF8A-049D-4ED4-BA2D-58E03EBB1BCF}"/>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4EEE7D5F-244F-4B8C-AB22-353CD9D26DE1}"/>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93C01B0-2536-4C37-BBFB-5CC4CB47AE6E}"/>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4F535281-BE20-40FC-8425-1A8B8B0C912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8D5CA99-905D-49A6-973B-018957ECCDC6}"/>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A06E7822-39D9-4850-832F-1582945E1E16}"/>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E9A8834C-6717-4C25-A58D-9D2519275EA5}"/>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6B4FAD0-FF22-4F70-8578-39E7293D0D1B}"/>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77D527FC-EA2E-42BA-A3C6-85E6B1F311DB}"/>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6A2C42D-CFD7-405F-B2B3-8501AACDB9A6}"/>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A133801-1C54-4FAB-ABE5-AB7461FDFA34}"/>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7FC1746F-5A7A-43AE-BF2A-B4D5DF2FFFE3}"/>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8C2B36B-F9B1-4326-BE60-BB71E4E643D3}"/>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82C1F085-7B77-4A2C-A51E-7BDBD5204CC1}"/>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FC939053-1033-4C95-BC5B-06E3D89E737E}"/>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昨年度から引き続き、人口の減少や全国平均を上回る高齢化率（令和３年度末</a:t>
          </a:r>
          <a:r>
            <a:rPr kumimoji="1" lang="en-US" altLang="ja-JP" sz="800">
              <a:solidFill>
                <a:schemeClr val="dk1"/>
              </a:solidFill>
              <a:effectLst/>
              <a:latin typeface="+mn-lt"/>
              <a:ea typeface="+mn-ea"/>
              <a:cs typeface="+mn-cs"/>
            </a:rPr>
            <a:t>46.1</a:t>
          </a:r>
          <a:r>
            <a:rPr kumimoji="1" lang="ja-JP" altLang="ja-JP" sz="800">
              <a:solidFill>
                <a:schemeClr val="dk1"/>
              </a:solidFill>
              <a:effectLst/>
              <a:latin typeface="+mn-lt"/>
              <a:ea typeface="+mn-ea"/>
              <a:cs typeface="+mn-cs"/>
            </a:rPr>
            <a:t>％）に加え、伝統産業の衰退、基幹産業が弱いことで財政基盤が非常に弱く、財政力は類似団体より</a:t>
          </a:r>
          <a:r>
            <a:rPr kumimoji="1" lang="en-US" altLang="ja-JP" sz="800">
              <a:solidFill>
                <a:schemeClr val="dk1"/>
              </a:solidFill>
              <a:effectLst/>
              <a:latin typeface="+mn-lt"/>
              <a:ea typeface="+mn-ea"/>
              <a:cs typeface="+mn-cs"/>
            </a:rPr>
            <a:t>0.11</a:t>
          </a:r>
          <a:r>
            <a:rPr kumimoji="1" lang="ja-JP" altLang="ja-JP" sz="800">
              <a:solidFill>
                <a:schemeClr val="dk1"/>
              </a:solidFill>
              <a:effectLst/>
              <a:latin typeface="+mn-lt"/>
              <a:ea typeface="+mn-ea"/>
              <a:cs typeface="+mn-cs"/>
            </a:rPr>
            <a:t>ポイント下回っている。とくに人口減少は顕著で長期的視点で見た場合村の過疎化は今後急激に進んでいくと考えられる。　　</a:t>
          </a:r>
          <a:endParaRPr lang="ja-JP" altLang="ja-JP" sz="1000">
            <a:effectLst/>
          </a:endParaRPr>
        </a:p>
        <a:p>
          <a:r>
            <a:rPr kumimoji="1" lang="ja-JP" altLang="ja-JP" sz="800">
              <a:solidFill>
                <a:schemeClr val="dk1"/>
              </a:solidFill>
              <a:effectLst/>
              <a:latin typeface="+mn-lt"/>
              <a:ea typeface="+mn-ea"/>
              <a:cs typeface="+mn-cs"/>
            </a:rPr>
            <a:t>　そこで今後も現状のままでは少子高齢化や人口減少がすすみ地方税収の伸びは期待できないので、一昨年度策定した第五次小菅村総合計画に基づき、既存の産業の活性化策や新たな産業の発掘、源流親子留学に移住定住施策をさらに進めることで村内企業の活性化や生産人口比率の向上をおこない、財政力の強化に努めていく。また現在コロナ過が落ちつきつつある状況状況から当村の主力事業である観光事業へ再度力をいれていき村内の経済業況を活性化も同時におこなっていく。</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3C3564E-BFB8-431A-9D09-228315CBD697}"/>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E1647678-2442-4D90-BFD3-9457E90C0BB9}"/>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7B8B3C60-B178-46EA-B3EA-2031ADC2046B}"/>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2B0F9D65-A5FB-4E4D-8B37-30E4231EEB97}"/>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ED77A830-A479-405A-BEAD-F00C9BB8901C}"/>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43C6E992-1EAC-4ADB-AE7D-A75EA38BDEF6}"/>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93618EAB-2E5B-43A3-97B5-525EB479141E}"/>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758EE0CA-FB00-4F90-8093-CEE29818B4C6}"/>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3FE2B360-52B4-49CE-A59B-3BC53E4AAE5D}"/>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4768B5EA-D03D-4EE7-A8FC-6B911E910187}"/>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767BAD1-3262-46B5-991E-8B9F050E722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DD36644C-716C-4EA5-B477-F4DE3FF9BD6A}"/>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714C76CB-60E4-4394-BEF1-4FE671A116B4}"/>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9453C5E5-8884-43D3-9841-5BE745DB1D24}"/>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92312C38-271E-4571-B474-4D21D2552A1C}"/>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461EFDCE-CF4C-4F9F-BDDB-E32300A619FD}"/>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5EE4C5EF-E56E-4E4B-B9BC-1FB441B6BF19}"/>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3B85D969-6CD3-44A8-8BED-1D7D34CF223F}"/>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E6F8AEAD-7204-4E4A-B33D-9C7F50BCB4A5}"/>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6E3C983D-B14D-4D5A-8A7F-82F565290541}"/>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53A775BB-BBD2-4D60-BCE3-8C60951DF300}"/>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5141</xdr:rowOff>
    </xdr:from>
    <xdr:to>
      <xdr:col>23</xdr:col>
      <xdr:colOff>133350</xdr:colOff>
      <xdr:row>45</xdr:row>
      <xdr:rowOff>5141</xdr:rowOff>
    </xdr:to>
    <xdr:cxnSp macro="">
      <xdr:nvCxnSpPr>
        <xdr:cNvPr id="70" name="直線コネクタ 69">
          <a:extLst>
            <a:ext uri="{FF2B5EF4-FFF2-40B4-BE49-F238E27FC236}">
              <a16:creationId xmlns:a16="http://schemas.microsoft.com/office/drawing/2014/main" id="{EBB16A67-3DCC-47CF-A332-C756E770D72B}"/>
            </a:ext>
          </a:extLst>
        </xdr:cNvPr>
        <xdr:cNvCxnSpPr/>
      </xdr:nvCxnSpPr>
      <xdr:spPr>
        <a:xfrm>
          <a:off x="4114800" y="77203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F60DECCF-9C6F-470C-BCB2-0FFE52C8BE7E}"/>
            </a:ext>
          </a:extLst>
        </xdr:cNvPr>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F062E5A9-71CD-4245-A1E0-8311F66B4C52}"/>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5141</xdr:rowOff>
    </xdr:from>
    <xdr:to>
      <xdr:col>19</xdr:col>
      <xdr:colOff>133350</xdr:colOff>
      <xdr:row>45</xdr:row>
      <xdr:rowOff>5141</xdr:rowOff>
    </xdr:to>
    <xdr:cxnSp macro="">
      <xdr:nvCxnSpPr>
        <xdr:cNvPr id="73" name="直線コネクタ 72">
          <a:extLst>
            <a:ext uri="{FF2B5EF4-FFF2-40B4-BE49-F238E27FC236}">
              <a16:creationId xmlns:a16="http://schemas.microsoft.com/office/drawing/2014/main" id="{E623E914-5967-4D01-8F19-48131CD43090}"/>
            </a:ext>
          </a:extLst>
        </xdr:cNvPr>
        <xdr:cNvCxnSpPr/>
      </xdr:nvCxnSpPr>
      <xdr:spPr>
        <a:xfrm>
          <a:off x="3225800" y="772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A865DF71-3D36-4C1E-9098-6FB511949287}"/>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9E06CFB8-3C76-46F6-91A1-6F963D577403}"/>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5141</xdr:rowOff>
    </xdr:from>
    <xdr:to>
      <xdr:col>15</xdr:col>
      <xdr:colOff>82550</xdr:colOff>
      <xdr:row>45</xdr:row>
      <xdr:rowOff>5141</xdr:rowOff>
    </xdr:to>
    <xdr:cxnSp macro="">
      <xdr:nvCxnSpPr>
        <xdr:cNvPr id="76" name="直線コネクタ 75">
          <a:extLst>
            <a:ext uri="{FF2B5EF4-FFF2-40B4-BE49-F238E27FC236}">
              <a16:creationId xmlns:a16="http://schemas.microsoft.com/office/drawing/2014/main" id="{EDB62C94-80B5-469D-B442-A88656EBA357}"/>
            </a:ext>
          </a:extLst>
        </xdr:cNvPr>
        <xdr:cNvCxnSpPr/>
      </xdr:nvCxnSpPr>
      <xdr:spPr>
        <a:xfrm>
          <a:off x="2336800" y="772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8A76E87B-F767-415B-B755-DE81495B0504}"/>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814339EE-0D1E-45CE-B95A-35A6092B4BBA}"/>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5141</xdr:rowOff>
    </xdr:from>
    <xdr:to>
      <xdr:col>11</xdr:col>
      <xdr:colOff>31750</xdr:colOff>
      <xdr:row>45</xdr:row>
      <xdr:rowOff>16631</xdr:rowOff>
    </xdr:to>
    <xdr:cxnSp macro="">
      <xdr:nvCxnSpPr>
        <xdr:cNvPr id="79" name="直線コネクタ 78">
          <a:extLst>
            <a:ext uri="{FF2B5EF4-FFF2-40B4-BE49-F238E27FC236}">
              <a16:creationId xmlns:a16="http://schemas.microsoft.com/office/drawing/2014/main" id="{C92CF7D6-7E30-4B3C-BF5C-D6A24507371F}"/>
            </a:ext>
          </a:extLst>
        </xdr:cNvPr>
        <xdr:cNvCxnSpPr/>
      </xdr:nvCxnSpPr>
      <xdr:spPr>
        <a:xfrm flipV="1">
          <a:off x="1447800" y="77203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a16="http://schemas.microsoft.com/office/drawing/2014/main" id="{3F1DC0F6-FCF7-451D-B194-71B80DBCD32A}"/>
            </a:ext>
          </a:extLst>
        </xdr:cNvPr>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a:extLst>
            <a:ext uri="{FF2B5EF4-FFF2-40B4-BE49-F238E27FC236}">
              <a16:creationId xmlns:a16="http://schemas.microsoft.com/office/drawing/2014/main" id="{8C7A0695-E016-4955-A59D-11F2EA865921}"/>
            </a:ext>
          </a:extLst>
        </xdr:cNvPr>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1D45CB8E-9F3C-4C22-A07B-4FC206CAAF45}"/>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4E68ACC4-AB3C-47AB-ACED-4BE8819B44DF}"/>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2FFE2D0C-1C42-49AF-BA40-C081B66AC858}"/>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AC1C6587-96E5-4510-A3BF-07FB42EA310A}"/>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9054E200-1A2E-4957-939A-0A214594CFAC}"/>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A8291AC6-58C6-43F4-B93A-540A6E200E69}"/>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7D09536-664E-4272-BA44-DA09201BE4F9}"/>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125791</xdr:rowOff>
    </xdr:from>
    <xdr:to>
      <xdr:col>23</xdr:col>
      <xdr:colOff>184150</xdr:colOff>
      <xdr:row>45</xdr:row>
      <xdr:rowOff>55941</xdr:rowOff>
    </xdr:to>
    <xdr:sp macro="" textlink="">
      <xdr:nvSpPr>
        <xdr:cNvPr id="89" name="楕円 88">
          <a:extLst>
            <a:ext uri="{FF2B5EF4-FFF2-40B4-BE49-F238E27FC236}">
              <a16:creationId xmlns:a16="http://schemas.microsoft.com/office/drawing/2014/main" id="{16B26F29-E316-4E18-8AC8-5CDE153EFE89}"/>
            </a:ext>
          </a:extLst>
        </xdr:cNvPr>
        <xdr:cNvSpPr/>
      </xdr:nvSpPr>
      <xdr:spPr>
        <a:xfrm>
          <a:off x="49022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21668</xdr:rowOff>
    </xdr:from>
    <xdr:ext cx="762000" cy="259045"/>
    <xdr:sp macro="" textlink="">
      <xdr:nvSpPr>
        <xdr:cNvPr id="90" name="財政力該当値テキスト">
          <a:extLst>
            <a:ext uri="{FF2B5EF4-FFF2-40B4-BE49-F238E27FC236}">
              <a16:creationId xmlns:a16="http://schemas.microsoft.com/office/drawing/2014/main" id="{2AE6B96A-D63B-4700-B592-A0CD463B815A}"/>
            </a:ext>
          </a:extLst>
        </xdr:cNvPr>
        <xdr:cNvSpPr txBox="1"/>
      </xdr:nvSpPr>
      <xdr:spPr>
        <a:xfrm>
          <a:off x="5041900" y="756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125791</xdr:rowOff>
    </xdr:from>
    <xdr:to>
      <xdr:col>19</xdr:col>
      <xdr:colOff>184150</xdr:colOff>
      <xdr:row>45</xdr:row>
      <xdr:rowOff>55941</xdr:rowOff>
    </xdr:to>
    <xdr:sp macro="" textlink="">
      <xdr:nvSpPr>
        <xdr:cNvPr id="91" name="楕円 90">
          <a:extLst>
            <a:ext uri="{FF2B5EF4-FFF2-40B4-BE49-F238E27FC236}">
              <a16:creationId xmlns:a16="http://schemas.microsoft.com/office/drawing/2014/main" id="{F9BF25A2-4AB6-4D4E-9A0D-1155C149B86D}"/>
            </a:ext>
          </a:extLst>
        </xdr:cNvPr>
        <xdr:cNvSpPr/>
      </xdr:nvSpPr>
      <xdr:spPr>
        <a:xfrm>
          <a:off x="4064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40718</xdr:rowOff>
    </xdr:from>
    <xdr:ext cx="736600" cy="259045"/>
    <xdr:sp macro="" textlink="">
      <xdr:nvSpPr>
        <xdr:cNvPr id="92" name="テキスト ボックス 91">
          <a:extLst>
            <a:ext uri="{FF2B5EF4-FFF2-40B4-BE49-F238E27FC236}">
              <a16:creationId xmlns:a16="http://schemas.microsoft.com/office/drawing/2014/main" id="{723A78B9-F2EC-4E66-8444-1B2D40C75AA4}"/>
            </a:ext>
          </a:extLst>
        </xdr:cNvPr>
        <xdr:cNvSpPr txBox="1"/>
      </xdr:nvSpPr>
      <xdr:spPr>
        <a:xfrm>
          <a:off x="3733800" y="7755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125791</xdr:rowOff>
    </xdr:from>
    <xdr:to>
      <xdr:col>15</xdr:col>
      <xdr:colOff>133350</xdr:colOff>
      <xdr:row>45</xdr:row>
      <xdr:rowOff>55941</xdr:rowOff>
    </xdr:to>
    <xdr:sp macro="" textlink="">
      <xdr:nvSpPr>
        <xdr:cNvPr id="93" name="楕円 92">
          <a:extLst>
            <a:ext uri="{FF2B5EF4-FFF2-40B4-BE49-F238E27FC236}">
              <a16:creationId xmlns:a16="http://schemas.microsoft.com/office/drawing/2014/main" id="{2F90FC39-80FA-4A9D-8459-BC510EB93F27}"/>
            </a:ext>
          </a:extLst>
        </xdr:cNvPr>
        <xdr:cNvSpPr/>
      </xdr:nvSpPr>
      <xdr:spPr>
        <a:xfrm>
          <a:off x="3175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40718</xdr:rowOff>
    </xdr:from>
    <xdr:ext cx="762000" cy="259045"/>
    <xdr:sp macro="" textlink="">
      <xdr:nvSpPr>
        <xdr:cNvPr id="94" name="テキスト ボックス 93">
          <a:extLst>
            <a:ext uri="{FF2B5EF4-FFF2-40B4-BE49-F238E27FC236}">
              <a16:creationId xmlns:a16="http://schemas.microsoft.com/office/drawing/2014/main" id="{76CE29FE-1944-4E32-892E-5486D9BD4EA6}"/>
            </a:ext>
          </a:extLst>
        </xdr:cNvPr>
        <xdr:cNvSpPr txBox="1"/>
      </xdr:nvSpPr>
      <xdr:spPr>
        <a:xfrm>
          <a:off x="2844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125791</xdr:rowOff>
    </xdr:from>
    <xdr:to>
      <xdr:col>11</xdr:col>
      <xdr:colOff>82550</xdr:colOff>
      <xdr:row>45</xdr:row>
      <xdr:rowOff>55941</xdr:rowOff>
    </xdr:to>
    <xdr:sp macro="" textlink="">
      <xdr:nvSpPr>
        <xdr:cNvPr id="95" name="楕円 94">
          <a:extLst>
            <a:ext uri="{FF2B5EF4-FFF2-40B4-BE49-F238E27FC236}">
              <a16:creationId xmlns:a16="http://schemas.microsoft.com/office/drawing/2014/main" id="{95A10F1C-E891-4410-9D99-9AF63B6A58F2}"/>
            </a:ext>
          </a:extLst>
        </xdr:cNvPr>
        <xdr:cNvSpPr/>
      </xdr:nvSpPr>
      <xdr:spPr>
        <a:xfrm>
          <a:off x="2286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40718</xdr:rowOff>
    </xdr:from>
    <xdr:ext cx="762000" cy="259045"/>
    <xdr:sp macro="" textlink="">
      <xdr:nvSpPr>
        <xdr:cNvPr id="96" name="テキスト ボックス 95">
          <a:extLst>
            <a:ext uri="{FF2B5EF4-FFF2-40B4-BE49-F238E27FC236}">
              <a16:creationId xmlns:a16="http://schemas.microsoft.com/office/drawing/2014/main" id="{35B42627-2A7D-4D58-A4C0-C11D9A28BF49}"/>
            </a:ext>
          </a:extLst>
        </xdr:cNvPr>
        <xdr:cNvSpPr txBox="1"/>
      </xdr:nvSpPr>
      <xdr:spPr>
        <a:xfrm>
          <a:off x="1955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137281</xdr:rowOff>
    </xdr:from>
    <xdr:to>
      <xdr:col>7</xdr:col>
      <xdr:colOff>31750</xdr:colOff>
      <xdr:row>45</xdr:row>
      <xdr:rowOff>67431</xdr:rowOff>
    </xdr:to>
    <xdr:sp macro="" textlink="">
      <xdr:nvSpPr>
        <xdr:cNvPr id="97" name="楕円 96">
          <a:extLst>
            <a:ext uri="{FF2B5EF4-FFF2-40B4-BE49-F238E27FC236}">
              <a16:creationId xmlns:a16="http://schemas.microsoft.com/office/drawing/2014/main" id="{C8249D49-01A9-440F-A3BE-04082DC22717}"/>
            </a:ext>
          </a:extLst>
        </xdr:cNvPr>
        <xdr:cNvSpPr/>
      </xdr:nvSpPr>
      <xdr:spPr>
        <a:xfrm>
          <a:off x="1397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52208</xdr:rowOff>
    </xdr:from>
    <xdr:ext cx="762000" cy="259045"/>
    <xdr:sp macro="" textlink="">
      <xdr:nvSpPr>
        <xdr:cNvPr id="98" name="テキスト ボックス 97">
          <a:extLst>
            <a:ext uri="{FF2B5EF4-FFF2-40B4-BE49-F238E27FC236}">
              <a16:creationId xmlns:a16="http://schemas.microsoft.com/office/drawing/2014/main" id="{EE402751-A84A-46C8-8F89-431E964ED3DB}"/>
            </a:ext>
          </a:extLst>
        </xdr:cNvPr>
        <xdr:cNvSpPr txBox="1"/>
      </xdr:nvSpPr>
      <xdr:spPr>
        <a:xfrm>
          <a:off x="1066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BEBE36BC-F90E-4EDA-A090-1BAB6DCA2191}"/>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C3DD265B-E563-41DC-B783-9027A99F8B05}"/>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4A0A01B0-82CE-445B-88E8-315FE4937D5F}"/>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B80D408E-9096-40C1-82F2-D24B1D1BD175}"/>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A1C1F7AA-2630-4957-820B-2A97BD64AED8}"/>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EA70D515-8D9C-49E6-A189-BE11A733EEE1}"/>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CDFE99C6-F525-4C6B-A726-2F56FA4B2C7B}"/>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CA7C090E-2D11-4B3F-A4AC-A6D6C8FE5A2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6B863031-D08E-41F5-BF10-BD2C091DCB8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5DFC7093-5D64-4059-AAE0-52752E779C62}"/>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B469BA7E-F545-4EC4-AFE2-ACCE7C292C04}"/>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42DEE301-D09F-4461-A965-409BFBAB672C}"/>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93FE6A47-4DD2-4706-BA49-2923FCCECAB7}"/>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mn-lt"/>
              <a:ea typeface="+mn-ea"/>
              <a:cs typeface="+mn-cs"/>
            </a:rPr>
            <a:t>今年度は近年過疎債等を活用した簡易水道更新工事の償還等が始まった為、経常収支比率は昨年度より上昇している。また本比率は類似団体の平均よりも約１ポイント上回っている状況である。今後も村所有の温泉施設の改良工事や今年度に引き続き毎年おこなっている水道の耐震化事業などの償還が始まるため、経常収支比率はゆるやかに上昇していくことが見込まれる。よって今後は財政規模に適した起債の発行に努め、事業については起債発行に頼らない民間主導の手法など新た事業の実施をはかっていく。</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BE791AC6-6EB3-42C7-865E-BE91BF26CCF1}"/>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524FBDD4-C1E3-4469-A0EA-90B1228CB1CB}"/>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F3AFC555-4019-4DFF-84A3-5F0A566479F1}"/>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F2E29198-F997-4AD5-B84A-14869D97FC7F}"/>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EC0EF0A7-5117-4949-94F9-A9E9A8615D7A}"/>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35E68F39-7CDC-4E87-BD3E-F64D2C6FA1EA}"/>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EDF53D04-7277-49BB-91DF-AFBFB67F9D91}"/>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E548CC9E-47EA-46D4-876E-3440CB0EABA7}"/>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C98EA360-2F62-4260-96D8-DF1D768593DC}"/>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1DA8D4CA-ED9B-43FD-98D0-6A04FDD898C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E5DAEA2E-541D-4899-B71B-7FB82EAC2BDD}"/>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5783B0BE-733F-4263-B603-3D8370F6175B}"/>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A291C2AC-5748-41DA-B36B-BA2FF6FE0FC2}"/>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E2450930-1773-4150-938E-220383E1B031}"/>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629714B6-A744-464D-AB56-F9817964277C}"/>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E7065A59-7EA3-4D60-91AC-FFBC47D5BC39}"/>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B6846929-D119-431F-9B93-2B1A465A5560}"/>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73990CE1-5FE9-4F32-8E89-7A74A5F6B8B6}"/>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E9AA97B8-B753-4F97-AE8C-9CBBCE1AA3BD}"/>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126365</xdr:rowOff>
    </xdr:from>
    <xdr:to>
      <xdr:col>23</xdr:col>
      <xdr:colOff>133350</xdr:colOff>
      <xdr:row>64</xdr:row>
      <xdr:rowOff>164846</xdr:rowOff>
    </xdr:to>
    <xdr:cxnSp macro="">
      <xdr:nvCxnSpPr>
        <xdr:cNvPr id="131" name="直線コネクタ 130">
          <a:extLst>
            <a:ext uri="{FF2B5EF4-FFF2-40B4-BE49-F238E27FC236}">
              <a16:creationId xmlns:a16="http://schemas.microsoft.com/office/drawing/2014/main" id="{3CB51523-97D3-4330-817F-A2C58C75FFBD}"/>
            </a:ext>
          </a:extLst>
        </xdr:cNvPr>
        <xdr:cNvCxnSpPr/>
      </xdr:nvCxnSpPr>
      <xdr:spPr>
        <a:xfrm>
          <a:off x="4114800" y="10927715"/>
          <a:ext cx="838200" cy="20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a:extLst>
            <a:ext uri="{FF2B5EF4-FFF2-40B4-BE49-F238E27FC236}">
              <a16:creationId xmlns:a16="http://schemas.microsoft.com/office/drawing/2014/main" id="{524F1B07-6BC7-4092-A20C-8CED1194DB39}"/>
            </a:ext>
          </a:extLst>
        </xdr:cNvPr>
        <xdr:cNvSpPr txBox="1"/>
      </xdr:nvSpPr>
      <xdr:spPr>
        <a:xfrm>
          <a:off x="5041900" y="10900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D40B7D97-F38A-43D1-84EC-E24A0E6B038F}"/>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126365</xdr:rowOff>
    </xdr:from>
    <xdr:to>
      <xdr:col>19</xdr:col>
      <xdr:colOff>133350</xdr:colOff>
      <xdr:row>64</xdr:row>
      <xdr:rowOff>65913</xdr:rowOff>
    </xdr:to>
    <xdr:cxnSp macro="">
      <xdr:nvCxnSpPr>
        <xdr:cNvPr id="134" name="直線コネクタ 133">
          <a:extLst>
            <a:ext uri="{FF2B5EF4-FFF2-40B4-BE49-F238E27FC236}">
              <a16:creationId xmlns:a16="http://schemas.microsoft.com/office/drawing/2014/main" id="{FF3CCB88-615D-4C57-952E-FA13E2F9D110}"/>
            </a:ext>
          </a:extLst>
        </xdr:cNvPr>
        <xdr:cNvCxnSpPr/>
      </xdr:nvCxnSpPr>
      <xdr:spPr>
        <a:xfrm flipV="1">
          <a:off x="3225800" y="10927715"/>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BB5A5E56-1738-416D-AB80-0BAE40E72269}"/>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a:extLst>
            <a:ext uri="{FF2B5EF4-FFF2-40B4-BE49-F238E27FC236}">
              <a16:creationId xmlns:a16="http://schemas.microsoft.com/office/drawing/2014/main" id="{02A11A19-4906-4C12-93B1-FA4141ACD2DF}"/>
            </a:ext>
          </a:extLst>
        </xdr:cNvPr>
        <xdr:cNvSpPr txBox="1"/>
      </xdr:nvSpPr>
      <xdr:spPr>
        <a:xfrm>
          <a:off x="3733800" y="11064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65913</xdr:rowOff>
    </xdr:from>
    <xdr:to>
      <xdr:col>15</xdr:col>
      <xdr:colOff>82550</xdr:colOff>
      <xdr:row>64</xdr:row>
      <xdr:rowOff>97282</xdr:rowOff>
    </xdr:to>
    <xdr:cxnSp macro="">
      <xdr:nvCxnSpPr>
        <xdr:cNvPr id="137" name="直線コネクタ 136">
          <a:extLst>
            <a:ext uri="{FF2B5EF4-FFF2-40B4-BE49-F238E27FC236}">
              <a16:creationId xmlns:a16="http://schemas.microsoft.com/office/drawing/2014/main" id="{1FB36ABC-4BE3-42C7-9108-7017D94DCF6D}"/>
            </a:ext>
          </a:extLst>
        </xdr:cNvPr>
        <xdr:cNvCxnSpPr/>
      </xdr:nvCxnSpPr>
      <xdr:spPr>
        <a:xfrm flipV="1">
          <a:off x="2336800" y="11038713"/>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D9F00E0C-4B27-4FB1-AB10-10766FA0179A}"/>
            </a:ext>
          </a:extLst>
        </xdr:cNvPr>
        <xdr:cNvSpPr/>
      </xdr:nvSpPr>
      <xdr:spPr>
        <a:xfrm>
          <a:off x="3175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53103</xdr:rowOff>
    </xdr:from>
    <xdr:ext cx="762000" cy="259045"/>
    <xdr:sp macro="" textlink="">
      <xdr:nvSpPr>
        <xdr:cNvPr id="139" name="テキスト ボックス 138">
          <a:extLst>
            <a:ext uri="{FF2B5EF4-FFF2-40B4-BE49-F238E27FC236}">
              <a16:creationId xmlns:a16="http://schemas.microsoft.com/office/drawing/2014/main" id="{994B9AD1-8FEA-4A45-99B4-B6FC2C972E02}"/>
            </a:ext>
          </a:extLst>
        </xdr:cNvPr>
        <xdr:cNvSpPr txBox="1"/>
      </xdr:nvSpPr>
      <xdr:spPr>
        <a:xfrm>
          <a:off x="2844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3175</xdr:rowOff>
    </xdr:from>
    <xdr:to>
      <xdr:col>11</xdr:col>
      <xdr:colOff>31750</xdr:colOff>
      <xdr:row>64</xdr:row>
      <xdr:rowOff>97282</xdr:rowOff>
    </xdr:to>
    <xdr:cxnSp macro="">
      <xdr:nvCxnSpPr>
        <xdr:cNvPr id="140" name="直線コネクタ 139">
          <a:extLst>
            <a:ext uri="{FF2B5EF4-FFF2-40B4-BE49-F238E27FC236}">
              <a16:creationId xmlns:a16="http://schemas.microsoft.com/office/drawing/2014/main" id="{879B607F-DA7D-4BAF-A53A-03BB07511E21}"/>
            </a:ext>
          </a:extLst>
        </xdr:cNvPr>
        <xdr:cNvCxnSpPr/>
      </xdr:nvCxnSpPr>
      <xdr:spPr>
        <a:xfrm>
          <a:off x="1447800" y="10975975"/>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a:extLst>
            <a:ext uri="{FF2B5EF4-FFF2-40B4-BE49-F238E27FC236}">
              <a16:creationId xmlns:a16="http://schemas.microsoft.com/office/drawing/2014/main" id="{7649E64E-0FEE-4CA4-877E-525AC896679C}"/>
            </a:ext>
          </a:extLst>
        </xdr:cNvPr>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42" name="テキスト ボックス 141">
          <a:extLst>
            <a:ext uri="{FF2B5EF4-FFF2-40B4-BE49-F238E27FC236}">
              <a16:creationId xmlns:a16="http://schemas.microsoft.com/office/drawing/2014/main" id="{015EF3EE-0F4A-4A79-A4B5-38BB78FD192C}"/>
            </a:ext>
          </a:extLst>
        </xdr:cNvPr>
        <xdr:cNvSpPr txBox="1"/>
      </xdr:nvSpPr>
      <xdr:spPr>
        <a:xfrm>
          <a:off x="1955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a:extLst>
            <a:ext uri="{FF2B5EF4-FFF2-40B4-BE49-F238E27FC236}">
              <a16:creationId xmlns:a16="http://schemas.microsoft.com/office/drawing/2014/main" id="{3A962E17-430D-4B63-8C38-2C6005BE8EE4}"/>
            </a:ext>
          </a:extLst>
        </xdr:cNvPr>
        <xdr:cNvSpPr/>
      </xdr:nvSpPr>
      <xdr:spPr>
        <a:xfrm>
          <a:off x="1397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125493</xdr:rowOff>
    </xdr:from>
    <xdr:ext cx="762000" cy="259045"/>
    <xdr:sp macro="" textlink="">
      <xdr:nvSpPr>
        <xdr:cNvPr id="144" name="テキスト ボックス 143">
          <a:extLst>
            <a:ext uri="{FF2B5EF4-FFF2-40B4-BE49-F238E27FC236}">
              <a16:creationId xmlns:a16="http://schemas.microsoft.com/office/drawing/2014/main" id="{DE641ADB-CE89-422B-AB83-DC85BF7E820B}"/>
            </a:ext>
          </a:extLst>
        </xdr:cNvPr>
        <xdr:cNvSpPr txBox="1"/>
      </xdr:nvSpPr>
      <xdr:spPr>
        <a:xfrm>
          <a:off x="1066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6A6C41A1-BF63-42B4-B1EA-4DEC658BFEA5}"/>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98922CFA-D638-4871-94D1-3CD009D04039}"/>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884F9692-AF74-45ED-9DE7-1D22931A9C28}"/>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3677E3A-2C69-45F0-9828-DD5F7F6EA5EF}"/>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DBC2546D-A1D6-4073-808F-45CA4A75699B}"/>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114046</xdr:rowOff>
    </xdr:from>
    <xdr:to>
      <xdr:col>23</xdr:col>
      <xdr:colOff>184150</xdr:colOff>
      <xdr:row>65</xdr:row>
      <xdr:rowOff>44196</xdr:rowOff>
    </xdr:to>
    <xdr:sp macro="" textlink="">
      <xdr:nvSpPr>
        <xdr:cNvPr id="150" name="楕円 149">
          <a:extLst>
            <a:ext uri="{FF2B5EF4-FFF2-40B4-BE49-F238E27FC236}">
              <a16:creationId xmlns:a16="http://schemas.microsoft.com/office/drawing/2014/main" id="{A820F627-E185-4951-8F54-2A1CED519B95}"/>
            </a:ext>
          </a:extLst>
        </xdr:cNvPr>
        <xdr:cNvSpPr/>
      </xdr:nvSpPr>
      <xdr:spPr>
        <a:xfrm>
          <a:off x="49022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86123</xdr:rowOff>
    </xdr:from>
    <xdr:ext cx="762000" cy="259045"/>
    <xdr:sp macro="" textlink="">
      <xdr:nvSpPr>
        <xdr:cNvPr id="151" name="財政構造の弾力性該当値テキスト">
          <a:extLst>
            <a:ext uri="{FF2B5EF4-FFF2-40B4-BE49-F238E27FC236}">
              <a16:creationId xmlns:a16="http://schemas.microsoft.com/office/drawing/2014/main" id="{9B4DBE18-76B6-4C8A-A763-5CD93975B426}"/>
            </a:ext>
          </a:extLst>
        </xdr:cNvPr>
        <xdr:cNvSpPr txBox="1"/>
      </xdr:nvSpPr>
      <xdr:spPr>
        <a:xfrm>
          <a:off x="5041900" y="1105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75565</xdr:rowOff>
    </xdr:from>
    <xdr:to>
      <xdr:col>19</xdr:col>
      <xdr:colOff>184150</xdr:colOff>
      <xdr:row>64</xdr:row>
      <xdr:rowOff>5715</xdr:rowOff>
    </xdr:to>
    <xdr:sp macro="" textlink="">
      <xdr:nvSpPr>
        <xdr:cNvPr id="152" name="楕円 151">
          <a:extLst>
            <a:ext uri="{FF2B5EF4-FFF2-40B4-BE49-F238E27FC236}">
              <a16:creationId xmlns:a16="http://schemas.microsoft.com/office/drawing/2014/main" id="{5D3BFB89-71FC-4785-83E6-B4E0D1576128}"/>
            </a:ext>
          </a:extLst>
        </xdr:cNvPr>
        <xdr:cNvSpPr/>
      </xdr:nvSpPr>
      <xdr:spPr>
        <a:xfrm>
          <a:off x="4064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15892</xdr:rowOff>
    </xdr:from>
    <xdr:ext cx="736600" cy="259045"/>
    <xdr:sp macro="" textlink="">
      <xdr:nvSpPr>
        <xdr:cNvPr id="153" name="テキスト ボックス 152">
          <a:extLst>
            <a:ext uri="{FF2B5EF4-FFF2-40B4-BE49-F238E27FC236}">
              <a16:creationId xmlns:a16="http://schemas.microsoft.com/office/drawing/2014/main" id="{A8AA6244-8E7D-4B54-BF5B-5CA9BA11E0E8}"/>
            </a:ext>
          </a:extLst>
        </xdr:cNvPr>
        <xdr:cNvSpPr txBox="1"/>
      </xdr:nvSpPr>
      <xdr:spPr>
        <a:xfrm>
          <a:off x="3733800" y="1064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15113</xdr:rowOff>
    </xdr:from>
    <xdr:to>
      <xdr:col>15</xdr:col>
      <xdr:colOff>133350</xdr:colOff>
      <xdr:row>64</xdr:row>
      <xdr:rowOff>116713</xdr:rowOff>
    </xdr:to>
    <xdr:sp macro="" textlink="">
      <xdr:nvSpPr>
        <xdr:cNvPr id="154" name="楕円 153">
          <a:extLst>
            <a:ext uri="{FF2B5EF4-FFF2-40B4-BE49-F238E27FC236}">
              <a16:creationId xmlns:a16="http://schemas.microsoft.com/office/drawing/2014/main" id="{DEE23786-DEDD-46D2-8C4F-6F5CC33F8203}"/>
            </a:ext>
          </a:extLst>
        </xdr:cNvPr>
        <xdr:cNvSpPr/>
      </xdr:nvSpPr>
      <xdr:spPr>
        <a:xfrm>
          <a:off x="3175000" y="109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126890</xdr:rowOff>
    </xdr:from>
    <xdr:ext cx="762000" cy="259045"/>
    <xdr:sp macro="" textlink="">
      <xdr:nvSpPr>
        <xdr:cNvPr id="155" name="テキスト ボックス 154">
          <a:extLst>
            <a:ext uri="{FF2B5EF4-FFF2-40B4-BE49-F238E27FC236}">
              <a16:creationId xmlns:a16="http://schemas.microsoft.com/office/drawing/2014/main" id="{084DB0C6-12AC-43D5-B9CB-B27B9C1E0076}"/>
            </a:ext>
          </a:extLst>
        </xdr:cNvPr>
        <xdr:cNvSpPr txBox="1"/>
      </xdr:nvSpPr>
      <xdr:spPr>
        <a:xfrm>
          <a:off x="2844800" y="1075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46482</xdr:rowOff>
    </xdr:from>
    <xdr:to>
      <xdr:col>11</xdr:col>
      <xdr:colOff>82550</xdr:colOff>
      <xdr:row>64</xdr:row>
      <xdr:rowOff>148082</xdr:rowOff>
    </xdr:to>
    <xdr:sp macro="" textlink="">
      <xdr:nvSpPr>
        <xdr:cNvPr id="156" name="楕円 155">
          <a:extLst>
            <a:ext uri="{FF2B5EF4-FFF2-40B4-BE49-F238E27FC236}">
              <a16:creationId xmlns:a16="http://schemas.microsoft.com/office/drawing/2014/main" id="{889FDBFE-0740-4067-B34A-4A96FF499572}"/>
            </a:ext>
          </a:extLst>
        </xdr:cNvPr>
        <xdr:cNvSpPr/>
      </xdr:nvSpPr>
      <xdr:spPr>
        <a:xfrm>
          <a:off x="2286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158259</xdr:rowOff>
    </xdr:from>
    <xdr:ext cx="762000" cy="259045"/>
    <xdr:sp macro="" textlink="">
      <xdr:nvSpPr>
        <xdr:cNvPr id="157" name="テキスト ボックス 156">
          <a:extLst>
            <a:ext uri="{FF2B5EF4-FFF2-40B4-BE49-F238E27FC236}">
              <a16:creationId xmlns:a16="http://schemas.microsoft.com/office/drawing/2014/main" id="{AAA6712B-395F-4A55-B7CF-F97B579F8D87}"/>
            </a:ext>
          </a:extLst>
        </xdr:cNvPr>
        <xdr:cNvSpPr txBox="1"/>
      </xdr:nvSpPr>
      <xdr:spPr>
        <a:xfrm>
          <a:off x="1955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123825</xdr:rowOff>
    </xdr:from>
    <xdr:to>
      <xdr:col>7</xdr:col>
      <xdr:colOff>31750</xdr:colOff>
      <xdr:row>64</xdr:row>
      <xdr:rowOff>53975</xdr:rowOff>
    </xdr:to>
    <xdr:sp macro="" textlink="">
      <xdr:nvSpPr>
        <xdr:cNvPr id="158" name="楕円 157">
          <a:extLst>
            <a:ext uri="{FF2B5EF4-FFF2-40B4-BE49-F238E27FC236}">
              <a16:creationId xmlns:a16="http://schemas.microsoft.com/office/drawing/2014/main" id="{8EF6A884-EFF3-4329-B628-989931153A58}"/>
            </a:ext>
          </a:extLst>
        </xdr:cNvPr>
        <xdr:cNvSpPr/>
      </xdr:nvSpPr>
      <xdr:spPr>
        <a:xfrm>
          <a:off x="1397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64152</xdr:rowOff>
    </xdr:from>
    <xdr:ext cx="762000" cy="259045"/>
    <xdr:sp macro="" textlink="">
      <xdr:nvSpPr>
        <xdr:cNvPr id="159" name="テキスト ボックス 158">
          <a:extLst>
            <a:ext uri="{FF2B5EF4-FFF2-40B4-BE49-F238E27FC236}">
              <a16:creationId xmlns:a16="http://schemas.microsoft.com/office/drawing/2014/main" id="{46844930-12EE-4AE3-8D81-DDF5574BBB76}"/>
            </a:ext>
          </a:extLst>
        </xdr:cNvPr>
        <xdr:cNvSpPr txBox="1"/>
      </xdr:nvSpPr>
      <xdr:spPr>
        <a:xfrm>
          <a:off x="1066800" y="1069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4D105D50-3CC2-4338-81F9-C8C4E3689827}"/>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4CA9A78D-BC59-4A3C-8652-6D6AD7E2D716}"/>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86BF45A0-AFAC-4243-BC5F-6E99C563E0C3}"/>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9EFE03F5-2944-4D18-843C-0C637372F5C3}"/>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FBEFF47C-8986-4CA9-8379-D4807E951D53}"/>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760CBB43-D858-4FAF-89E6-14495DC287DD}"/>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FC94E8FD-38A0-445D-80F0-0CBBDD71645C}"/>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48496274-599B-4394-9E7E-CDF0CDEBFBBB}"/>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DA51E5FC-C425-4852-AA22-CC329195E80F}"/>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FB6E4E53-934A-4342-A652-AB31C9C0F345}"/>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6BA2E40-56EC-47AB-A262-A0AACC007E56}"/>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BB8A0161-0029-4ED1-B06E-E69F354DF9A5}"/>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4475E9CC-69AA-4BCE-93FD-BC5FC90E1A57}"/>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人件費・物件費は例年、類似団体を上回っているが、今年度はさらに上昇し２７４</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８０８円上回る結果となった。</a:t>
          </a:r>
          <a:endParaRPr lang="ja-JP" altLang="ja-JP" sz="1000">
            <a:effectLst/>
          </a:endParaRPr>
        </a:p>
        <a:p>
          <a:r>
            <a:rPr kumimoji="1" lang="ja-JP" altLang="ja-JP" sz="800">
              <a:solidFill>
                <a:schemeClr val="dk1"/>
              </a:solidFill>
              <a:effectLst/>
              <a:latin typeface="+mn-lt"/>
              <a:ea typeface="+mn-ea"/>
              <a:cs typeface="+mn-cs"/>
            </a:rPr>
            <a:t>本村は、過疎対策に重点を置き、地域おこし協力隊事業や集落支援員事業、源流大学等のソフト事業を積極的に導入している結果、人件費、物件費が類似団体よりも高い数字になってしまっている。また人口自体はコロナ過の中で移住施策を休止していたことが大きく影響し、令和４年度は人口減となった結果、一人当たりの決算額が増える結果となっている。今後については今年度より地方創生事業も開始されさらに上昇する見込みであるので、適正な予算執行をおこない、抑制に努めていく。</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AE7B553F-8F69-4975-B624-3AA557DAE192}"/>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1108FE2-7CF6-4644-91C2-DB7AA88CA542}"/>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ED35E3-F727-4314-8E26-2D4183A08458}"/>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3619E76E-C4A5-4BBF-9E34-A78701A2314B}"/>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CD46F73B-9A64-47D8-A144-3248027D1EEE}"/>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DB135569-0D69-4E9B-981F-D979AB44CBFF}"/>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3AC54A9C-CC28-4208-832E-71C01AB114BD}"/>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D99DE1A2-E849-406A-973D-05C73DB29BEB}"/>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5E03971A-7B40-4E28-B5BD-17A1CE65351A}"/>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F5051525-43DD-4219-80C2-531E222D5601}"/>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58D9492E-4DDC-446E-9D85-78355BC0D8F8}"/>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3403D507-E765-41A2-84BA-077587D482A4}"/>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F6774D52-CA1D-4AB6-B0D0-D4C1BDA97EE4}"/>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1D3977B3-3BB0-4128-AAD9-5385A626441C}"/>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6E2E271C-53B7-462D-9086-919349A8AFAE}"/>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6F401F87-AE65-45D3-8E27-BC5D8AE9F0A4}"/>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14B1F658-91A5-46E3-A2EB-A510F2CFF939}"/>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30251FDF-1969-4C45-9A01-01FCA68C4022}"/>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25947</xdr:rowOff>
    </xdr:from>
    <xdr:to>
      <xdr:col>23</xdr:col>
      <xdr:colOff>133350</xdr:colOff>
      <xdr:row>83</xdr:row>
      <xdr:rowOff>51214</xdr:rowOff>
    </xdr:to>
    <xdr:cxnSp macro="">
      <xdr:nvCxnSpPr>
        <xdr:cNvPr id="191" name="直線コネクタ 190">
          <a:extLst>
            <a:ext uri="{FF2B5EF4-FFF2-40B4-BE49-F238E27FC236}">
              <a16:creationId xmlns:a16="http://schemas.microsoft.com/office/drawing/2014/main" id="{165322E4-7B15-4646-A4FE-8FFF073EF1A5}"/>
            </a:ext>
          </a:extLst>
        </xdr:cNvPr>
        <xdr:cNvCxnSpPr/>
      </xdr:nvCxnSpPr>
      <xdr:spPr>
        <a:xfrm>
          <a:off x="4114800" y="14256297"/>
          <a:ext cx="838200" cy="2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a:extLst>
            <a:ext uri="{FF2B5EF4-FFF2-40B4-BE49-F238E27FC236}">
              <a16:creationId xmlns:a16="http://schemas.microsoft.com/office/drawing/2014/main" id="{8D6DB3DC-218C-4CEE-80A8-80BA4255180B}"/>
            </a:ext>
          </a:extLst>
        </xdr:cNvPr>
        <xdr:cNvSpPr txBox="1"/>
      </xdr:nvSpPr>
      <xdr:spPr>
        <a:xfrm>
          <a:off x="5041900" y="13943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9954FCD9-3D7D-4AE4-91A6-59809E749726}"/>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145591</xdr:rowOff>
    </xdr:from>
    <xdr:to>
      <xdr:col>19</xdr:col>
      <xdr:colOff>133350</xdr:colOff>
      <xdr:row>83</xdr:row>
      <xdr:rowOff>25947</xdr:rowOff>
    </xdr:to>
    <xdr:cxnSp macro="">
      <xdr:nvCxnSpPr>
        <xdr:cNvPr id="194" name="直線コネクタ 193">
          <a:extLst>
            <a:ext uri="{FF2B5EF4-FFF2-40B4-BE49-F238E27FC236}">
              <a16:creationId xmlns:a16="http://schemas.microsoft.com/office/drawing/2014/main" id="{42C0D6AF-2B31-47E5-A6CB-4EE65CB05826}"/>
            </a:ext>
          </a:extLst>
        </xdr:cNvPr>
        <xdr:cNvCxnSpPr/>
      </xdr:nvCxnSpPr>
      <xdr:spPr>
        <a:xfrm>
          <a:off x="3225800" y="14204491"/>
          <a:ext cx="889000" cy="5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BBB94008-86F7-40F5-ADBA-C8C06DAADBCA}"/>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a:extLst>
            <a:ext uri="{FF2B5EF4-FFF2-40B4-BE49-F238E27FC236}">
              <a16:creationId xmlns:a16="http://schemas.microsoft.com/office/drawing/2014/main" id="{40F147D1-E32B-4C98-9BFD-758B40B5241D}"/>
            </a:ext>
          </a:extLst>
        </xdr:cNvPr>
        <xdr:cNvSpPr txBox="1"/>
      </xdr:nvSpPr>
      <xdr:spPr>
        <a:xfrm>
          <a:off x="3733800" y="1384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145591</xdr:rowOff>
    </xdr:from>
    <xdr:to>
      <xdr:col>15</xdr:col>
      <xdr:colOff>82550</xdr:colOff>
      <xdr:row>82</xdr:row>
      <xdr:rowOff>159596</xdr:rowOff>
    </xdr:to>
    <xdr:cxnSp macro="">
      <xdr:nvCxnSpPr>
        <xdr:cNvPr id="197" name="直線コネクタ 196">
          <a:extLst>
            <a:ext uri="{FF2B5EF4-FFF2-40B4-BE49-F238E27FC236}">
              <a16:creationId xmlns:a16="http://schemas.microsoft.com/office/drawing/2014/main" id="{B21573AE-280F-482B-BCB8-50B825822301}"/>
            </a:ext>
          </a:extLst>
        </xdr:cNvPr>
        <xdr:cNvCxnSpPr/>
      </xdr:nvCxnSpPr>
      <xdr:spPr>
        <a:xfrm flipV="1">
          <a:off x="2336800" y="14204491"/>
          <a:ext cx="889000" cy="1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2BDC4B66-372E-4647-9216-62CAA5319E34}"/>
            </a:ext>
          </a:extLst>
        </xdr:cNvPr>
        <xdr:cNvSpPr/>
      </xdr:nvSpPr>
      <xdr:spPr>
        <a:xfrm>
          <a:off x="3175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131908</xdr:rowOff>
    </xdr:from>
    <xdr:ext cx="762000" cy="259045"/>
    <xdr:sp macro="" textlink="">
      <xdr:nvSpPr>
        <xdr:cNvPr id="199" name="テキスト ボックス 198">
          <a:extLst>
            <a:ext uri="{FF2B5EF4-FFF2-40B4-BE49-F238E27FC236}">
              <a16:creationId xmlns:a16="http://schemas.microsoft.com/office/drawing/2014/main" id="{2ECA345D-44D2-4C57-80AD-095C23AE2817}"/>
            </a:ext>
          </a:extLst>
        </xdr:cNvPr>
        <xdr:cNvSpPr txBox="1"/>
      </xdr:nvSpPr>
      <xdr:spPr>
        <a:xfrm>
          <a:off x="2844800" y="1384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140089</xdr:rowOff>
    </xdr:from>
    <xdr:to>
      <xdr:col>11</xdr:col>
      <xdr:colOff>31750</xdr:colOff>
      <xdr:row>82</xdr:row>
      <xdr:rowOff>159596</xdr:rowOff>
    </xdr:to>
    <xdr:cxnSp macro="">
      <xdr:nvCxnSpPr>
        <xdr:cNvPr id="200" name="直線コネクタ 199">
          <a:extLst>
            <a:ext uri="{FF2B5EF4-FFF2-40B4-BE49-F238E27FC236}">
              <a16:creationId xmlns:a16="http://schemas.microsoft.com/office/drawing/2014/main" id="{8F6D092E-9152-48E4-B48D-152F98791730}"/>
            </a:ext>
          </a:extLst>
        </xdr:cNvPr>
        <xdr:cNvCxnSpPr/>
      </xdr:nvCxnSpPr>
      <xdr:spPr>
        <a:xfrm>
          <a:off x="1447800" y="14198989"/>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a:extLst>
            <a:ext uri="{FF2B5EF4-FFF2-40B4-BE49-F238E27FC236}">
              <a16:creationId xmlns:a16="http://schemas.microsoft.com/office/drawing/2014/main" id="{C49B8FAC-B5F0-4149-8A2F-B1BA162E48BC}"/>
            </a:ext>
          </a:extLst>
        </xdr:cNvPr>
        <xdr:cNvSpPr/>
      </xdr:nvSpPr>
      <xdr:spPr>
        <a:xfrm>
          <a:off x="2286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124446</xdr:rowOff>
    </xdr:from>
    <xdr:ext cx="762000" cy="259045"/>
    <xdr:sp macro="" textlink="">
      <xdr:nvSpPr>
        <xdr:cNvPr id="202" name="テキスト ボックス 201">
          <a:extLst>
            <a:ext uri="{FF2B5EF4-FFF2-40B4-BE49-F238E27FC236}">
              <a16:creationId xmlns:a16="http://schemas.microsoft.com/office/drawing/2014/main" id="{CCDE3D70-64D3-4C55-944A-F460E80684B8}"/>
            </a:ext>
          </a:extLst>
        </xdr:cNvPr>
        <xdr:cNvSpPr txBox="1"/>
      </xdr:nvSpPr>
      <xdr:spPr>
        <a:xfrm>
          <a:off x="1955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a:extLst>
            <a:ext uri="{FF2B5EF4-FFF2-40B4-BE49-F238E27FC236}">
              <a16:creationId xmlns:a16="http://schemas.microsoft.com/office/drawing/2014/main" id="{7B8ADD96-1022-4147-B225-EC9705A7A9F5}"/>
            </a:ext>
          </a:extLst>
        </xdr:cNvPr>
        <xdr:cNvSpPr/>
      </xdr:nvSpPr>
      <xdr:spPr>
        <a:xfrm>
          <a:off x="1397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124051</xdr:rowOff>
    </xdr:from>
    <xdr:ext cx="762000" cy="259045"/>
    <xdr:sp macro="" textlink="">
      <xdr:nvSpPr>
        <xdr:cNvPr id="204" name="テキスト ボックス 203">
          <a:extLst>
            <a:ext uri="{FF2B5EF4-FFF2-40B4-BE49-F238E27FC236}">
              <a16:creationId xmlns:a16="http://schemas.microsoft.com/office/drawing/2014/main" id="{DA747E1E-4739-449F-9F60-9B80654555E8}"/>
            </a:ext>
          </a:extLst>
        </xdr:cNvPr>
        <xdr:cNvSpPr txBox="1"/>
      </xdr:nvSpPr>
      <xdr:spPr>
        <a:xfrm>
          <a:off x="1066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5B836BA8-2FF1-4272-9624-C9405FCDBBDB}"/>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A034F283-D3F0-4DE4-AF85-0ECB4D1ABF19}"/>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722D6A8-9C0E-4D67-AF9D-B90996A9856E}"/>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F8C28EA5-34C9-48BF-8B87-69C752157562}"/>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6D9CFE3-BD40-4734-AC4E-0C6F90029376}"/>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414</xdr:rowOff>
    </xdr:from>
    <xdr:to>
      <xdr:col>23</xdr:col>
      <xdr:colOff>184150</xdr:colOff>
      <xdr:row>83</xdr:row>
      <xdr:rowOff>102014</xdr:rowOff>
    </xdr:to>
    <xdr:sp macro="" textlink="">
      <xdr:nvSpPr>
        <xdr:cNvPr id="210" name="楕円 209">
          <a:extLst>
            <a:ext uri="{FF2B5EF4-FFF2-40B4-BE49-F238E27FC236}">
              <a16:creationId xmlns:a16="http://schemas.microsoft.com/office/drawing/2014/main" id="{193A699A-E344-408C-8917-64D0D8C03F26}"/>
            </a:ext>
          </a:extLst>
        </xdr:cNvPr>
        <xdr:cNvSpPr/>
      </xdr:nvSpPr>
      <xdr:spPr>
        <a:xfrm>
          <a:off x="4902200" y="1423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143941</xdr:rowOff>
    </xdr:from>
    <xdr:ext cx="762000" cy="259045"/>
    <xdr:sp macro="" textlink="">
      <xdr:nvSpPr>
        <xdr:cNvPr id="211" name="人件費・物件費等の状況該当値テキスト">
          <a:extLst>
            <a:ext uri="{FF2B5EF4-FFF2-40B4-BE49-F238E27FC236}">
              <a16:creationId xmlns:a16="http://schemas.microsoft.com/office/drawing/2014/main" id="{F2DBB36E-BD45-4808-B446-490D145CE27B}"/>
            </a:ext>
          </a:extLst>
        </xdr:cNvPr>
        <xdr:cNvSpPr txBox="1"/>
      </xdr:nvSpPr>
      <xdr:spPr>
        <a:xfrm>
          <a:off x="5041900" y="1420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146597</xdr:rowOff>
    </xdr:from>
    <xdr:to>
      <xdr:col>19</xdr:col>
      <xdr:colOff>184150</xdr:colOff>
      <xdr:row>83</xdr:row>
      <xdr:rowOff>76747</xdr:rowOff>
    </xdr:to>
    <xdr:sp macro="" textlink="">
      <xdr:nvSpPr>
        <xdr:cNvPr id="212" name="楕円 211">
          <a:extLst>
            <a:ext uri="{FF2B5EF4-FFF2-40B4-BE49-F238E27FC236}">
              <a16:creationId xmlns:a16="http://schemas.microsoft.com/office/drawing/2014/main" id="{C1F8A60F-2BCA-4BAF-BD17-374FB13F1331}"/>
            </a:ext>
          </a:extLst>
        </xdr:cNvPr>
        <xdr:cNvSpPr/>
      </xdr:nvSpPr>
      <xdr:spPr>
        <a:xfrm>
          <a:off x="4064000" y="1420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61524</xdr:rowOff>
    </xdr:from>
    <xdr:ext cx="736600" cy="259045"/>
    <xdr:sp macro="" textlink="">
      <xdr:nvSpPr>
        <xdr:cNvPr id="213" name="テキスト ボックス 212">
          <a:extLst>
            <a:ext uri="{FF2B5EF4-FFF2-40B4-BE49-F238E27FC236}">
              <a16:creationId xmlns:a16="http://schemas.microsoft.com/office/drawing/2014/main" id="{F2CBFC2A-98DA-4FD1-AAB1-93F0D40C23F1}"/>
            </a:ext>
          </a:extLst>
        </xdr:cNvPr>
        <xdr:cNvSpPr txBox="1"/>
      </xdr:nvSpPr>
      <xdr:spPr>
        <a:xfrm>
          <a:off x="3733800" y="14291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94791</xdr:rowOff>
    </xdr:from>
    <xdr:to>
      <xdr:col>15</xdr:col>
      <xdr:colOff>133350</xdr:colOff>
      <xdr:row>83</xdr:row>
      <xdr:rowOff>24941</xdr:rowOff>
    </xdr:to>
    <xdr:sp macro="" textlink="">
      <xdr:nvSpPr>
        <xdr:cNvPr id="214" name="楕円 213">
          <a:extLst>
            <a:ext uri="{FF2B5EF4-FFF2-40B4-BE49-F238E27FC236}">
              <a16:creationId xmlns:a16="http://schemas.microsoft.com/office/drawing/2014/main" id="{693120B3-BA4B-4712-8EBC-50B0C76C185E}"/>
            </a:ext>
          </a:extLst>
        </xdr:cNvPr>
        <xdr:cNvSpPr/>
      </xdr:nvSpPr>
      <xdr:spPr>
        <a:xfrm>
          <a:off x="3175000" y="1415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9718</xdr:rowOff>
    </xdr:from>
    <xdr:ext cx="762000" cy="259045"/>
    <xdr:sp macro="" textlink="">
      <xdr:nvSpPr>
        <xdr:cNvPr id="215" name="テキスト ボックス 214">
          <a:extLst>
            <a:ext uri="{FF2B5EF4-FFF2-40B4-BE49-F238E27FC236}">
              <a16:creationId xmlns:a16="http://schemas.microsoft.com/office/drawing/2014/main" id="{38B45A8D-2A8B-4CA6-997D-BBCF3D946A4A}"/>
            </a:ext>
          </a:extLst>
        </xdr:cNvPr>
        <xdr:cNvSpPr txBox="1"/>
      </xdr:nvSpPr>
      <xdr:spPr>
        <a:xfrm>
          <a:off x="2844800" y="1424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108796</xdr:rowOff>
    </xdr:from>
    <xdr:to>
      <xdr:col>11</xdr:col>
      <xdr:colOff>82550</xdr:colOff>
      <xdr:row>83</xdr:row>
      <xdr:rowOff>38946</xdr:rowOff>
    </xdr:to>
    <xdr:sp macro="" textlink="">
      <xdr:nvSpPr>
        <xdr:cNvPr id="216" name="楕円 215">
          <a:extLst>
            <a:ext uri="{FF2B5EF4-FFF2-40B4-BE49-F238E27FC236}">
              <a16:creationId xmlns:a16="http://schemas.microsoft.com/office/drawing/2014/main" id="{766781D5-2393-4D5C-A21E-649D4BFA6FA5}"/>
            </a:ext>
          </a:extLst>
        </xdr:cNvPr>
        <xdr:cNvSpPr/>
      </xdr:nvSpPr>
      <xdr:spPr>
        <a:xfrm>
          <a:off x="2286000" y="1416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23723</xdr:rowOff>
    </xdr:from>
    <xdr:ext cx="762000" cy="259045"/>
    <xdr:sp macro="" textlink="">
      <xdr:nvSpPr>
        <xdr:cNvPr id="217" name="テキスト ボックス 216">
          <a:extLst>
            <a:ext uri="{FF2B5EF4-FFF2-40B4-BE49-F238E27FC236}">
              <a16:creationId xmlns:a16="http://schemas.microsoft.com/office/drawing/2014/main" id="{46A64C72-37F0-4FF0-BF69-E679114F29EC}"/>
            </a:ext>
          </a:extLst>
        </xdr:cNvPr>
        <xdr:cNvSpPr txBox="1"/>
      </xdr:nvSpPr>
      <xdr:spPr>
        <a:xfrm>
          <a:off x="1955800" y="142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89289</xdr:rowOff>
    </xdr:from>
    <xdr:to>
      <xdr:col>7</xdr:col>
      <xdr:colOff>31750</xdr:colOff>
      <xdr:row>83</xdr:row>
      <xdr:rowOff>19439</xdr:rowOff>
    </xdr:to>
    <xdr:sp macro="" textlink="">
      <xdr:nvSpPr>
        <xdr:cNvPr id="218" name="楕円 217">
          <a:extLst>
            <a:ext uri="{FF2B5EF4-FFF2-40B4-BE49-F238E27FC236}">
              <a16:creationId xmlns:a16="http://schemas.microsoft.com/office/drawing/2014/main" id="{1D69B1A1-89EF-4770-ADFC-EE0B7807FBBA}"/>
            </a:ext>
          </a:extLst>
        </xdr:cNvPr>
        <xdr:cNvSpPr/>
      </xdr:nvSpPr>
      <xdr:spPr>
        <a:xfrm>
          <a:off x="1397000" y="1414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4216</xdr:rowOff>
    </xdr:from>
    <xdr:ext cx="762000" cy="259045"/>
    <xdr:sp macro="" textlink="">
      <xdr:nvSpPr>
        <xdr:cNvPr id="219" name="テキスト ボックス 218">
          <a:extLst>
            <a:ext uri="{FF2B5EF4-FFF2-40B4-BE49-F238E27FC236}">
              <a16:creationId xmlns:a16="http://schemas.microsoft.com/office/drawing/2014/main" id="{AEDE1E6A-305F-44A6-BB35-8A3B3E06ECA0}"/>
            </a:ext>
          </a:extLst>
        </xdr:cNvPr>
        <xdr:cNvSpPr txBox="1"/>
      </xdr:nvSpPr>
      <xdr:spPr>
        <a:xfrm>
          <a:off x="1066800" y="1423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186C6E5C-4EC0-4198-BCB0-8BA9485E8BC8}"/>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D48993A4-3AE5-4964-AEC2-46974C3ED603}"/>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E2155B8E-79FB-4E08-948A-6D55E34FC968}"/>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45AA511D-13DF-4D23-8E7C-F6134B7DF464}"/>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A01B91DA-4344-40DF-9240-BBD9ACE4D3B6}"/>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EF9E1A5E-ED30-410A-9800-3503F721F4BE}"/>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81BE64C7-B35A-472B-8F69-CB906A411A84}"/>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617B2497-82DC-4B4B-AD64-44725F711FDB}"/>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514B1C7C-A01C-4591-9CE4-7811448E7B6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47BD69A9-ED1C-460A-B9C0-01BEDB749095}"/>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AAB67CBC-FC3E-4827-B9E9-394A1F6297F5}"/>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DF1216EE-8839-40A1-B012-6202D0F31F29}"/>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DD10EF18-EEA4-4C31-BCAE-93C2FC70F72C}"/>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mn-lt"/>
              <a:ea typeface="+mn-ea"/>
              <a:cs typeface="+mn-cs"/>
            </a:rPr>
            <a:t>過去数年間続いていた若手職員の離職が収まった為、昨年度よりもわずかに上昇する結果となった。だが昨年度同様に類似団体と比較すると</a:t>
          </a:r>
          <a:r>
            <a:rPr kumimoji="1" lang="en-US" altLang="ja-JP" sz="800">
              <a:solidFill>
                <a:schemeClr val="dk1"/>
              </a:solidFill>
              <a:effectLst/>
              <a:latin typeface="+mn-lt"/>
              <a:ea typeface="+mn-ea"/>
              <a:cs typeface="+mn-cs"/>
            </a:rPr>
            <a:t>4.3</a:t>
          </a:r>
          <a:r>
            <a:rPr kumimoji="1" lang="ja-JP" altLang="ja-JP" sz="800">
              <a:solidFill>
                <a:schemeClr val="dk1"/>
              </a:solidFill>
              <a:effectLst/>
              <a:latin typeface="+mn-lt"/>
              <a:ea typeface="+mn-ea"/>
              <a:cs typeface="+mn-cs"/>
            </a:rPr>
            <a:t>ポイント下回っており、その差は昨年度とほぼ変わっていない。優秀な職員を引き留める目的と今後の人材確保も念頭に置いて、類似団体との格差をなるべく少なくするように努力していく。</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86FA8BD5-A00F-4F3F-8ED6-B32D604CD77E}"/>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31243CDE-34AD-473D-947D-9081A8D0AB5A}"/>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1144AF76-A773-4860-A7BC-9588C38E4B8D}"/>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54F7553A-17CE-4BCA-A663-761D8581E5A7}"/>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944CC2A3-6261-479D-9FEA-6911D80A1192}"/>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357CB385-5611-4E2A-964E-9B9D3803971B}"/>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D23407C8-C17D-48B9-9F00-99E1E87CC333}"/>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16587D6B-A189-4721-9654-CCBDFDAD131A}"/>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609BAC07-C5CA-4EA1-B7F7-B5BC578A4883}"/>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B7D9335-431C-4E39-9776-6B60A1DCEC59}"/>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EE523362-27E8-4930-AC9A-3421ED833F1C}"/>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4E873E4F-CCAB-4523-8282-18F54F969596}"/>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B1601D78-B4E2-4A63-8DC8-316A23B5A95E}"/>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90FB4049-3433-46BC-AADA-A05392EF37E7}"/>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272A9955-01D2-499E-9844-7E50484859B1}"/>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6ED085AA-04D0-48DA-ACCD-5E7E3FC170A2}"/>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33B1781D-F120-4132-A09E-9D7403F7A0C4}"/>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67ECC16C-CEC3-4B7A-A656-7E604D3C53E4}"/>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C6F7DD3-A1F7-42B4-8E97-C3356DD2DF9B}"/>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5D2FA8B5-FC7A-45CD-A7B0-4A5E7965DD4A}"/>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23707</xdr:rowOff>
    </xdr:from>
    <xdr:to>
      <xdr:col>81</xdr:col>
      <xdr:colOff>44450</xdr:colOff>
      <xdr:row>85</xdr:row>
      <xdr:rowOff>47837</xdr:rowOff>
    </xdr:to>
    <xdr:cxnSp macro="">
      <xdr:nvCxnSpPr>
        <xdr:cNvPr id="253" name="直線コネクタ 252">
          <a:extLst>
            <a:ext uri="{FF2B5EF4-FFF2-40B4-BE49-F238E27FC236}">
              <a16:creationId xmlns:a16="http://schemas.microsoft.com/office/drawing/2014/main" id="{CCE6CEB3-1225-420F-9FB0-1EDF0A0D87BC}"/>
            </a:ext>
          </a:extLst>
        </xdr:cNvPr>
        <xdr:cNvCxnSpPr/>
      </xdr:nvCxnSpPr>
      <xdr:spPr>
        <a:xfrm>
          <a:off x="16179800" y="1459695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a:extLst>
            <a:ext uri="{FF2B5EF4-FFF2-40B4-BE49-F238E27FC236}">
              <a16:creationId xmlns:a16="http://schemas.microsoft.com/office/drawing/2014/main" id="{D506FC71-09CD-4A21-ACBD-2B82F8A0EDAB}"/>
            </a:ext>
          </a:extLst>
        </xdr:cNvPr>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BB9990FA-8103-4F89-9095-F274C72C4D9F}"/>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23707</xdr:rowOff>
    </xdr:from>
    <xdr:to>
      <xdr:col>77</xdr:col>
      <xdr:colOff>44450</xdr:colOff>
      <xdr:row>86</xdr:row>
      <xdr:rowOff>109643</xdr:rowOff>
    </xdr:to>
    <xdr:cxnSp macro="">
      <xdr:nvCxnSpPr>
        <xdr:cNvPr id="256" name="直線コネクタ 255">
          <a:extLst>
            <a:ext uri="{FF2B5EF4-FFF2-40B4-BE49-F238E27FC236}">
              <a16:creationId xmlns:a16="http://schemas.microsoft.com/office/drawing/2014/main" id="{5B7F4ED2-2D52-4F88-87A4-34AC7BE8BF04}"/>
            </a:ext>
          </a:extLst>
        </xdr:cNvPr>
        <xdr:cNvCxnSpPr/>
      </xdr:nvCxnSpPr>
      <xdr:spPr>
        <a:xfrm flipV="1">
          <a:off x="15290800" y="14596957"/>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B208445C-595C-4A21-861C-A9B4F0A126B1}"/>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a:extLst>
            <a:ext uri="{FF2B5EF4-FFF2-40B4-BE49-F238E27FC236}">
              <a16:creationId xmlns:a16="http://schemas.microsoft.com/office/drawing/2014/main" id="{1571C7B5-4141-46F1-BBBF-579A7B727393}"/>
            </a:ext>
          </a:extLst>
        </xdr:cNvPr>
        <xdr:cNvSpPr txBox="1"/>
      </xdr:nvSpPr>
      <xdr:spPr>
        <a:xfrm>
          <a:off x="15798800" y="15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86</xdr:row>
      <xdr:rowOff>109643</xdr:rowOff>
    </xdr:to>
    <xdr:cxnSp macro="">
      <xdr:nvCxnSpPr>
        <xdr:cNvPr id="259" name="直線コネクタ 258">
          <a:extLst>
            <a:ext uri="{FF2B5EF4-FFF2-40B4-BE49-F238E27FC236}">
              <a16:creationId xmlns:a16="http://schemas.microsoft.com/office/drawing/2014/main" id="{9AE92A8A-F203-4AA0-82C7-7FFB3D149806}"/>
            </a:ext>
          </a:extLst>
        </xdr:cNvPr>
        <xdr:cNvCxnSpPr/>
      </xdr:nvCxnSpPr>
      <xdr:spPr>
        <a:xfrm>
          <a:off x="14401800" y="1482217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a:extLst>
            <a:ext uri="{FF2B5EF4-FFF2-40B4-BE49-F238E27FC236}">
              <a16:creationId xmlns:a16="http://schemas.microsoft.com/office/drawing/2014/main" id="{22B82627-EE0D-4BE4-9090-45119C1876AF}"/>
            </a:ext>
          </a:extLst>
        </xdr:cNvPr>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22031</xdr:rowOff>
    </xdr:from>
    <xdr:ext cx="762000" cy="259045"/>
    <xdr:sp macro="" textlink="">
      <xdr:nvSpPr>
        <xdr:cNvPr id="261" name="テキスト ボックス 260">
          <a:extLst>
            <a:ext uri="{FF2B5EF4-FFF2-40B4-BE49-F238E27FC236}">
              <a16:creationId xmlns:a16="http://schemas.microsoft.com/office/drawing/2014/main" id="{A23DBB0A-636D-4664-835E-3357BD995B55}"/>
            </a:ext>
          </a:extLst>
        </xdr:cNvPr>
        <xdr:cNvSpPr txBox="1"/>
      </xdr:nvSpPr>
      <xdr:spPr>
        <a:xfrm>
          <a:off x="14909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58420</xdr:rowOff>
    </xdr:from>
    <xdr:to>
      <xdr:col>68</xdr:col>
      <xdr:colOff>152400</xdr:colOff>
      <xdr:row>86</xdr:row>
      <xdr:rowOff>77470</xdr:rowOff>
    </xdr:to>
    <xdr:cxnSp macro="">
      <xdr:nvCxnSpPr>
        <xdr:cNvPr id="262" name="直線コネクタ 261">
          <a:extLst>
            <a:ext uri="{FF2B5EF4-FFF2-40B4-BE49-F238E27FC236}">
              <a16:creationId xmlns:a16="http://schemas.microsoft.com/office/drawing/2014/main" id="{992B60DB-5647-4528-95EC-34DE8A841DD1}"/>
            </a:ext>
          </a:extLst>
        </xdr:cNvPr>
        <xdr:cNvCxnSpPr/>
      </xdr:nvCxnSpPr>
      <xdr:spPr>
        <a:xfrm>
          <a:off x="13512800" y="1446022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a:extLst>
            <a:ext uri="{FF2B5EF4-FFF2-40B4-BE49-F238E27FC236}">
              <a16:creationId xmlns:a16="http://schemas.microsoft.com/office/drawing/2014/main" id="{7CB2BD28-12AB-484D-B4F1-41B0B8A88731}"/>
            </a:ext>
          </a:extLst>
        </xdr:cNvPr>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22031</xdr:rowOff>
    </xdr:from>
    <xdr:ext cx="762000" cy="259045"/>
    <xdr:sp macro="" textlink="">
      <xdr:nvSpPr>
        <xdr:cNvPr id="264" name="テキスト ボックス 263">
          <a:extLst>
            <a:ext uri="{FF2B5EF4-FFF2-40B4-BE49-F238E27FC236}">
              <a16:creationId xmlns:a16="http://schemas.microsoft.com/office/drawing/2014/main" id="{7747201C-0662-4DBF-A75F-455D202F83B7}"/>
            </a:ext>
          </a:extLst>
        </xdr:cNvPr>
        <xdr:cNvSpPr txBox="1"/>
      </xdr:nvSpPr>
      <xdr:spPr>
        <a:xfrm>
          <a:off x="14020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a:extLst>
            <a:ext uri="{FF2B5EF4-FFF2-40B4-BE49-F238E27FC236}">
              <a16:creationId xmlns:a16="http://schemas.microsoft.com/office/drawing/2014/main" id="{F074E9D4-E16E-4DCC-8C05-C5EBA4F015BE}"/>
            </a:ext>
          </a:extLst>
        </xdr:cNvPr>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66" name="テキスト ボックス 265">
          <a:extLst>
            <a:ext uri="{FF2B5EF4-FFF2-40B4-BE49-F238E27FC236}">
              <a16:creationId xmlns:a16="http://schemas.microsoft.com/office/drawing/2014/main" id="{01966657-8D72-4D43-A108-92967FF9DEF5}"/>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C4770985-DF57-4E9D-AC37-B87D12FBA365}"/>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46C7FF86-9832-46BF-AD27-BF91BB4DCC6F}"/>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D1AA1280-73BE-45C6-87AC-7B4075069A32}"/>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8B5D2CD1-9841-4113-BA98-23F07D5F7EAD}"/>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B4D6ECF-5595-47B5-A047-75BD3C69831F}"/>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168487</xdr:rowOff>
    </xdr:from>
    <xdr:to>
      <xdr:col>81</xdr:col>
      <xdr:colOff>95250</xdr:colOff>
      <xdr:row>85</xdr:row>
      <xdr:rowOff>98637</xdr:rowOff>
    </xdr:to>
    <xdr:sp macro="" textlink="">
      <xdr:nvSpPr>
        <xdr:cNvPr id="272" name="楕円 271">
          <a:extLst>
            <a:ext uri="{FF2B5EF4-FFF2-40B4-BE49-F238E27FC236}">
              <a16:creationId xmlns:a16="http://schemas.microsoft.com/office/drawing/2014/main" id="{E7933469-F2F2-4452-A302-C50CC77F0056}"/>
            </a:ext>
          </a:extLst>
        </xdr:cNvPr>
        <xdr:cNvSpPr/>
      </xdr:nvSpPr>
      <xdr:spPr>
        <a:xfrm>
          <a:off x="169672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13564</xdr:rowOff>
    </xdr:from>
    <xdr:ext cx="762000" cy="259045"/>
    <xdr:sp macro="" textlink="">
      <xdr:nvSpPr>
        <xdr:cNvPr id="273" name="給与水準   （国との比較）該当値テキスト">
          <a:extLst>
            <a:ext uri="{FF2B5EF4-FFF2-40B4-BE49-F238E27FC236}">
              <a16:creationId xmlns:a16="http://schemas.microsoft.com/office/drawing/2014/main" id="{3950D141-1E81-48C3-9D5E-8BF67634A057}"/>
            </a:ext>
          </a:extLst>
        </xdr:cNvPr>
        <xdr:cNvSpPr txBox="1"/>
      </xdr:nvSpPr>
      <xdr:spPr>
        <a:xfrm>
          <a:off x="17106900" y="1441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144357</xdr:rowOff>
    </xdr:from>
    <xdr:to>
      <xdr:col>77</xdr:col>
      <xdr:colOff>95250</xdr:colOff>
      <xdr:row>85</xdr:row>
      <xdr:rowOff>74507</xdr:rowOff>
    </xdr:to>
    <xdr:sp macro="" textlink="">
      <xdr:nvSpPr>
        <xdr:cNvPr id="274" name="楕円 273">
          <a:extLst>
            <a:ext uri="{FF2B5EF4-FFF2-40B4-BE49-F238E27FC236}">
              <a16:creationId xmlns:a16="http://schemas.microsoft.com/office/drawing/2014/main" id="{B016EFB6-D8AA-48B9-A98D-075DA8101CB9}"/>
            </a:ext>
          </a:extLst>
        </xdr:cNvPr>
        <xdr:cNvSpPr/>
      </xdr:nvSpPr>
      <xdr:spPr>
        <a:xfrm>
          <a:off x="16129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84684</xdr:rowOff>
    </xdr:from>
    <xdr:ext cx="736600" cy="259045"/>
    <xdr:sp macro="" textlink="">
      <xdr:nvSpPr>
        <xdr:cNvPr id="275" name="テキスト ボックス 274">
          <a:extLst>
            <a:ext uri="{FF2B5EF4-FFF2-40B4-BE49-F238E27FC236}">
              <a16:creationId xmlns:a16="http://schemas.microsoft.com/office/drawing/2014/main" id="{FB6C565C-740C-45B6-B2E2-2DBEB6EB1831}"/>
            </a:ext>
          </a:extLst>
        </xdr:cNvPr>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58843</xdr:rowOff>
    </xdr:from>
    <xdr:to>
      <xdr:col>73</xdr:col>
      <xdr:colOff>44450</xdr:colOff>
      <xdr:row>86</xdr:row>
      <xdr:rowOff>160443</xdr:rowOff>
    </xdr:to>
    <xdr:sp macro="" textlink="">
      <xdr:nvSpPr>
        <xdr:cNvPr id="276" name="楕円 275">
          <a:extLst>
            <a:ext uri="{FF2B5EF4-FFF2-40B4-BE49-F238E27FC236}">
              <a16:creationId xmlns:a16="http://schemas.microsoft.com/office/drawing/2014/main" id="{0E513100-92A1-42F0-B144-7F70A46148B8}"/>
            </a:ext>
          </a:extLst>
        </xdr:cNvPr>
        <xdr:cNvSpPr/>
      </xdr:nvSpPr>
      <xdr:spPr>
        <a:xfrm>
          <a:off x="15240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170620</xdr:rowOff>
    </xdr:from>
    <xdr:ext cx="762000" cy="259045"/>
    <xdr:sp macro="" textlink="">
      <xdr:nvSpPr>
        <xdr:cNvPr id="277" name="テキスト ボックス 276">
          <a:extLst>
            <a:ext uri="{FF2B5EF4-FFF2-40B4-BE49-F238E27FC236}">
              <a16:creationId xmlns:a16="http://schemas.microsoft.com/office/drawing/2014/main" id="{8DD1870D-7EAA-43BC-BEDA-644F71EE4B5C}"/>
            </a:ext>
          </a:extLst>
        </xdr:cNvPr>
        <xdr:cNvSpPr txBox="1"/>
      </xdr:nvSpPr>
      <xdr:spPr>
        <a:xfrm>
          <a:off x="14909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26670</xdr:rowOff>
    </xdr:from>
    <xdr:to>
      <xdr:col>68</xdr:col>
      <xdr:colOff>203200</xdr:colOff>
      <xdr:row>86</xdr:row>
      <xdr:rowOff>128270</xdr:rowOff>
    </xdr:to>
    <xdr:sp macro="" textlink="">
      <xdr:nvSpPr>
        <xdr:cNvPr id="278" name="楕円 277">
          <a:extLst>
            <a:ext uri="{FF2B5EF4-FFF2-40B4-BE49-F238E27FC236}">
              <a16:creationId xmlns:a16="http://schemas.microsoft.com/office/drawing/2014/main" id="{405FA67E-EEAE-4C44-94EE-EC41FB10BC86}"/>
            </a:ext>
          </a:extLst>
        </xdr:cNvPr>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138447</xdr:rowOff>
    </xdr:from>
    <xdr:ext cx="762000" cy="259045"/>
    <xdr:sp macro="" textlink="">
      <xdr:nvSpPr>
        <xdr:cNvPr id="279" name="テキスト ボックス 278">
          <a:extLst>
            <a:ext uri="{FF2B5EF4-FFF2-40B4-BE49-F238E27FC236}">
              <a16:creationId xmlns:a16="http://schemas.microsoft.com/office/drawing/2014/main" id="{1D330702-F807-466C-A84D-EF34583CF2B7}"/>
            </a:ext>
          </a:extLst>
        </xdr:cNvPr>
        <xdr:cNvSpPr txBox="1"/>
      </xdr:nvSpPr>
      <xdr:spPr>
        <a:xfrm>
          <a:off x="14020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7620</xdr:rowOff>
    </xdr:from>
    <xdr:to>
      <xdr:col>64</xdr:col>
      <xdr:colOff>152400</xdr:colOff>
      <xdr:row>84</xdr:row>
      <xdr:rowOff>109220</xdr:rowOff>
    </xdr:to>
    <xdr:sp macro="" textlink="">
      <xdr:nvSpPr>
        <xdr:cNvPr id="280" name="楕円 279">
          <a:extLst>
            <a:ext uri="{FF2B5EF4-FFF2-40B4-BE49-F238E27FC236}">
              <a16:creationId xmlns:a16="http://schemas.microsoft.com/office/drawing/2014/main" id="{C32639E6-FBD6-4C8B-8177-49493707242F}"/>
            </a:ext>
          </a:extLst>
        </xdr:cNvPr>
        <xdr:cNvSpPr/>
      </xdr:nvSpPr>
      <xdr:spPr>
        <a:xfrm>
          <a:off x="13462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119397</xdr:rowOff>
    </xdr:from>
    <xdr:ext cx="762000" cy="259045"/>
    <xdr:sp macro="" textlink="">
      <xdr:nvSpPr>
        <xdr:cNvPr id="281" name="テキスト ボックス 280">
          <a:extLst>
            <a:ext uri="{FF2B5EF4-FFF2-40B4-BE49-F238E27FC236}">
              <a16:creationId xmlns:a16="http://schemas.microsoft.com/office/drawing/2014/main" id="{63AB79A3-48E6-4678-8E80-F3350ABA5325}"/>
            </a:ext>
          </a:extLst>
        </xdr:cNvPr>
        <xdr:cNvSpPr txBox="1"/>
      </xdr:nvSpPr>
      <xdr:spPr>
        <a:xfrm>
          <a:off x="13131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AEE36917-C03E-4B4B-A06A-42633E96BE0C}"/>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E804ABB1-7360-4023-BB3E-4AE9BEF08CB3}"/>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BE393405-598F-43D9-B278-30EF9FE06EC9}"/>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2E29C16-48B7-463B-98DB-E51BDACBFA6B}"/>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5A86B895-BE3B-426E-A631-A20DCC9EF967}"/>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CD80A4A0-6E53-4AAB-993F-6C6BD8C3F771}"/>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C0141C0E-2981-4611-8483-92C4CB532B8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3C764C18-6673-44CC-9ADA-73BE7B407E27}"/>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13EC8320-E696-421F-9A70-71EC30EFB2F7}"/>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C8A536FE-CAC6-4805-8A2B-BD0258FC006B}"/>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7F86F249-A520-4618-8D7D-A1E33675BAD5}"/>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75A8D605-DB5B-41D2-8653-BB7548008CAF}"/>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6B9AD96-9D8A-4A61-B64F-182BD3BA93EC}"/>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mn-lt"/>
              <a:ea typeface="+mn-ea"/>
              <a:cs typeface="+mn-cs"/>
            </a:rPr>
            <a:t>近年若手職員の退職が相次いでいたが、当年度は退職者が減り安定した職場になりつつある。しかし役場の規模に対して地方創生事業を筆頭に多角的な事業を展開しており、常に人員不足となっており定期的な採用をしているため、類似団体とくらべると</a:t>
          </a:r>
          <a:r>
            <a:rPr kumimoji="1" lang="ja-JP" altLang="en-US" sz="800">
              <a:solidFill>
                <a:schemeClr val="dk1"/>
              </a:solidFill>
              <a:effectLst/>
              <a:latin typeface="+mn-lt"/>
              <a:ea typeface="+mn-ea"/>
              <a:cs typeface="+mn-cs"/>
            </a:rPr>
            <a:t>約</a:t>
          </a:r>
          <a:r>
            <a:rPr kumimoji="1" lang="en-US" altLang="ja-JP" sz="800">
              <a:solidFill>
                <a:schemeClr val="dk1"/>
              </a:solidFill>
              <a:effectLst/>
              <a:latin typeface="+mn-lt"/>
              <a:ea typeface="+mn-ea"/>
              <a:cs typeface="+mn-cs"/>
            </a:rPr>
            <a:t>5</a:t>
          </a:r>
          <a:r>
            <a:rPr kumimoji="1" lang="ja-JP" altLang="ja-JP" sz="800">
              <a:solidFill>
                <a:schemeClr val="dk1"/>
              </a:solidFill>
              <a:effectLst/>
              <a:latin typeface="+mn-lt"/>
              <a:ea typeface="+mn-ea"/>
              <a:cs typeface="+mn-cs"/>
            </a:rPr>
            <a:t>ポイント上回る状況となっている。今後は適正な人員配置になるように努力し適正な状況を目指す。</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AE61D727-FF05-4AB9-9B98-7F9F32425544}"/>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7F3FB877-DDD4-413D-97E5-9EB733E7C111}"/>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FE318FE4-4CD7-4156-8C21-7C4603D08075}"/>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C067E8BD-A181-4E3A-BB9D-ED606989B5A6}"/>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8CAB2C94-95F2-4ACC-8211-1991A6220D67}"/>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593A95D3-A5BD-4BF6-8C9C-749802738E38}"/>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FB68EFBE-C497-4FA1-AC91-6F7B39D7C3E4}"/>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43AFC666-C7A7-47AA-9E8C-6DA85A3451F1}"/>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3EA6741F-01EA-40C3-A582-DA6B0CE1C9CB}"/>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715B2D9C-916A-48D9-BBA2-084BE3018007}"/>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C086DAEE-64DB-4CAB-8C13-29BD1104F6EA}"/>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580D1386-EFC2-4FBB-B459-9A542CFB0BDF}"/>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4B451494-21F8-4042-AB6C-65F49D4BCCCA}"/>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E3D68CD4-FE77-402A-BA29-86FBE7B9E02B}"/>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90587F16-F842-48FD-AE92-74E346B0F8EE}"/>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54ABE441-F6EA-463B-A3AF-955E67F41807}"/>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B3408A18-5411-47DE-812E-B1965D100617}"/>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BFCA1277-620A-427F-998D-6AF0CB3F9174}"/>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605AC6DF-9D73-4A2F-8A5E-773E7AAD085F}"/>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FC966CFC-39EE-4B7C-9D00-BAA3371BD9DE}"/>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111732</xdr:rowOff>
    </xdr:from>
    <xdr:to>
      <xdr:col>81</xdr:col>
      <xdr:colOff>44450</xdr:colOff>
      <xdr:row>60</xdr:row>
      <xdr:rowOff>157713</xdr:rowOff>
    </xdr:to>
    <xdr:cxnSp macro="">
      <xdr:nvCxnSpPr>
        <xdr:cNvPr id="315" name="直線コネクタ 314">
          <a:extLst>
            <a:ext uri="{FF2B5EF4-FFF2-40B4-BE49-F238E27FC236}">
              <a16:creationId xmlns:a16="http://schemas.microsoft.com/office/drawing/2014/main" id="{F385A2F2-D8A1-4047-A5D8-AE9A751D87EB}"/>
            </a:ext>
          </a:extLst>
        </xdr:cNvPr>
        <xdr:cNvCxnSpPr/>
      </xdr:nvCxnSpPr>
      <xdr:spPr>
        <a:xfrm flipV="1">
          <a:off x="16179800" y="10398732"/>
          <a:ext cx="838200" cy="4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a:extLst>
            <a:ext uri="{FF2B5EF4-FFF2-40B4-BE49-F238E27FC236}">
              <a16:creationId xmlns:a16="http://schemas.microsoft.com/office/drawing/2014/main" id="{7ACC8740-0340-418C-AD57-2C97DCF5D55B}"/>
            </a:ext>
          </a:extLst>
        </xdr:cNvPr>
        <xdr:cNvSpPr txBox="1"/>
      </xdr:nvSpPr>
      <xdr:spPr>
        <a:xfrm>
          <a:off x="17106900" y="10121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F9FB1B43-7CC5-4CB0-A5DA-0AA083BD3FB2}"/>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140419</xdr:rowOff>
    </xdr:from>
    <xdr:to>
      <xdr:col>77</xdr:col>
      <xdr:colOff>44450</xdr:colOff>
      <xdr:row>60</xdr:row>
      <xdr:rowOff>157713</xdr:rowOff>
    </xdr:to>
    <xdr:cxnSp macro="">
      <xdr:nvCxnSpPr>
        <xdr:cNvPr id="318" name="直線コネクタ 317">
          <a:extLst>
            <a:ext uri="{FF2B5EF4-FFF2-40B4-BE49-F238E27FC236}">
              <a16:creationId xmlns:a16="http://schemas.microsoft.com/office/drawing/2014/main" id="{BDB04F3A-B2A1-4273-936D-7275FA9D4459}"/>
            </a:ext>
          </a:extLst>
        </xdr:cNvPr>
        <xdr:cNvCxnSpPr/>
      </xdr:nvCxnSpPr>
      <xdr:spPr>
        <a:xfrm>
          <a:off x="15290800" y="10427419"/>
          <a:ext cx="889000" cy="1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57663991-B1E9-4F96-8731-04826A5FF3CF}"/>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a:extLst>
            <a:ext uri="{FF2B5EF4-FFF2-40B4-BE49-F238E27FC236}">
              <a16:creationId xmlns:a16="http://schemas.microsoft.com/office/drawing/2014/main" id="{0F5208CC-A242-4D07-AF21-3EDB224510D9}"/>
            </a:ext>
          </a:extLst>
        </xdr:cNvPr>
        <xdr:cNvSpPr txBox="1"/>
      </xdr:nvSpPr>
      <xdr:spPr>
        <a:xfrm>
          <a:off x="15798800" y="1003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114949</xdr:rowOff>
    </xdr:from>
    <xdr:to>
      <xdr:col>72</xdr:col>
      <xdr:colOff>203200</xdr:colOff>
      <xdr:row>60</xdr:row>
      <xdr:rowOff>140419</xdr:rowOff>
    </xdr:to>
    <xdr:cxnSp macro="">
      <xdr:nvCxnSpPr>
        <xdr:cNvPr id="321" name="直線コネクタ 320">
          <a:extLst>
            <a:ext uri="{FF2B5EF4-FFF2-40B4-BE49-F238E27FC236}">
              <a16:creationId xmlns:a16="http://schemas.microsoft.com/office/drawing/2014/main" id="{4ABFA272-9169-4F66-80F8-B92E560B40C0}"/>
            </a:ext>
          </a:extLst>
        </xdr:cNvPr>
        <xdr:cNvCxnSpPr/>
      </xdr:nvCxnSpPr>
      <xdr:spPr>
        <a:xfrm>
          <a:off x="14401800" y="10401949"/>
          <a:ext cx="8890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a:extLst>
            <a:ext uri="{FF2B5EF4-FFF2-40B4-BE49-F238E27FC236}">
              <a16:creationId xmlns:a16="http://schemas.microsoft.com/office/drawing/2014/main" id="{15779F0B-76DF-46F9-AD39-253926B2D94E}"/>
            </a:ext>
          </a:extLst>
        </xdr:cNvPr>
        <xdr:cNvSpPr/>
      </xdr:nvSpPr>
      <xdr:spPr>
        <a:xfrm>
          <a:off x="15240000" y="102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93884</xdr:rowOff>
    </xdr:from>
    <xdr:ext cx="762000" cy="259045"/>
    <xdr:sp macro="" textlink="">
      <xdr:nvSpPr>
        <xdr:cNvPr id="323" name="テキスト ボックス 322">
          <a:extLst>
            <a:ext uri="{FF2B5EF4-FFF2-40B4-BE49-F238E27FC236}">
              <a16:creationId xmlns:a16="http://schemas.microsoft.com/office/drawing/2014/main" id="{CEAFF2D2-725E-4523-8DE8-3CECFCA63B7C}"/>
            </a:ext>
          </a:extLst>
        </xdr:cNvPr>
        <xdr:cNvSpPr txBox="1"/>
      </xdr:nvSpPr>
      <xdr:spPr>
        <a:xfrm>
          <a:off x="14909800" y="1003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113877</xdr:rowOff>
    </xdr:from>
    <xdr:to>
      <xdr:col>68</xdr:col>
      <xdr:colOff>152400</xdr:colOff>
      <xdr:row>60</xdr:row>
      <xdr:rowOff>114949</xdr:rowOff>
    </xdr:to>
    <xdr:cxnSp macro="">
      <xdr:nvCxnSpPr>
        <xdr:cNvPr id="324" name="直線コネクタ 323">
          <a:extLst>
            <a:ext uri="{FF2B5EF4-FFF2-40B4-BE49-F238E27FC236}">
              <a16:creationId xmlns:a16="http://schemas.microsoft.com/office/drawing/2014/main" id="{4CF95CE9-397E-4DD1-96A0-DD9E57034549}"/>
            </a:ext>
          </a:extLst>
        </xdr:cNvPr>
        <xdr:cNvCxnSpPr/>
      </xdr:nvCxnSpPr>
      <xdr:spPr>
        <a:xfrm>
          <a:off x="13512800" y="10400877"/>
          <a:ext cx="889000" cy="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a:extLst>
            <a:ext uri="{FF2B5EF4-FFF2-40B4-BE49-F238E27FC236}">
              <a16:creationId xmlns:a16="http://schemas.microsoft.com/office/drawing/2014/main" id="{CFF0F87C-3270-4998-A36E-BA85ED62F937}"/>
            </a:ext>
          </a:extLst>
        </xdr:cNvPr>
        <xdr:cNvSpPr/>
      </xdr:nvSpPr>
      <xdr:spPr>
        <a:xfrm>
          <a:off x="14351000" y="102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105949</xdr:rowOff>
    </xdr:from>
    <xdr:ext cx="762000" cy="259045"/>
    <xdr:sp macro="" textlink="">
      <xdr:nvSpPr>
        <xdr:cNvPr id="326" name="テキスト ボックス 325">
          <a:extLst>
            <a:ext uri="{FF2B5EF4-FFF2-40B4-BE49-F238E27FC236}">
              <a16:creationId xmlns:a16="http://schemas.microsoft.com/office/drawing/2014/main" id="{F7E259CC-53BF-48AD-9E1A-610A4316D1FA}"/>
            </a:ext>
          </a:extLst>
        </xdr:cNvPr>
        <xdr:cNvSpPr txBox="1"/>
      </xdr:nvSpPr>
      <xdr:spPr>
        <a:xfrm>
          <a:off x="14020800" y="1005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a:extLst>
            <a:ext uri="{FF2B5EF4-FFF2-40B4-BE49-F238E27FC236}">
              <a16:creationId xmlns:a16="http://schemas.microsoft.com/office/drawing/2014/main" id="{022FAE85-A584-487F-8ABE-1CCFC9C38008}"/>
            </a:ext>
          </a:extLst>
        </xdr:cNvPr>
        <xdr:cNvSpPr/>
      </xdr:nvSpPr>
      <xdr:spPr>
        <a:xfrm>
          <a:off x="13462000" y="1027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100587</xdr:rowOff>
    </xdr:from>
    <xdr:ext cx="762000" cy="259045"/>
    <xdr:sp macro="" textlink="">
      <xdr:nvSpPr>
        <xdr:cNvPr id="328" name="テキスト ボックス 327">
          <a:extLst>
            <a:ext uri="{FF2B5EF4-FFF2-40B4-BE49-F238E27FC236}">
              <a16:creationId xmlns:a16="http://schemas.microsoft.com/office/drawing/2014/main" id="{1ED8A8DE-DFC6-4750-846F-6A1DF8F814A1}"/>
            </a:ext>
          </a:extLst>
        </xdr:cNvPr>
        <xdr:cNvSpPr txBox="1"/>
      </xdr:nvSpPr>
      <xdr:spPr>
        <a:xfrm>
          <a:off x="13131800" y="1004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173431FA-BFAA-4993-88A6-61D45006A78E}"/>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6B5D850B-8030-4D92-AA92-7EEBEE53E3FF}"/>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142872A0-E907-49CC-85F6-CD7406536BAC}"/>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8449CC5F-957A-448B-83E5-F18D12D71406}"/>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9F05C9BC-0EDB-4BF8-B4A5-83012217C156}"/>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60932</xdr:rowOff>
    </xdr:from>
    <xdr:to>
      <xdr:col>81</xdr:col>
      <xdr:colOff>95250</xdr:colOff>
      <xdr:row>60</xdr:row>
      <xdr:rowOff>162532</xdr:rowOff>
    </xdr:to>
    <xdr:sp macro="" textlink="">
      <xdr:nvSpPr>
        <xdr:cNvPr id="334" name="楕円 333">
          <a:extLst>
            <a:ext uri="{FF2B5EF4-FFF2-40B4-BE49-F238E27FC236}">
              <a16:creationId xmlns:a16="http://schemas.microsoft.com/office/drawing/2014/main" id="{32861BD3-99F1-4431-98ED-0EA2CB46B0CE}"/>
            </a:ext>
          </a:extLst>
        </xdr:cNvPr>
        <xdr:cNvSpPr/>
      </xdr:nvSpPr>
      <xdr:spPr>
        <a:xfrm>
          <a:off x="16967200" y="103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33009</xdr:rowOff>
    </xdr:from>
    <xdr:ext cx="762000" cy="259045"/>
    <xdr:sp macro="" textlink="">
      <xdr:nvSpPr>
        <xdr:cNvPr id="335" name="定員管理の状況該当値テキスト">
          <a:extLst>
            <a:ext uri="{FF2B5EF4-FFF2-40B4-BE49-F238E27FC236}">
              <a16:creationId xmlns:a16="http://schemas.microsoft.com/office/drawing/2014/main" id="{E889A53B-14D6-40C7-A7F1-DE06AAB6145A}"/>
            </a:ext>
          </a:extLst>
        </xdr:cNvPr>
        <xdr:cNvSpPr txBox="1"/>
      </xdr:nvSpPr>
      <xdr:spPr>
        <a:xfrm>
          <a:off x="17106900" y="1032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106913</xdr:rowOff>
    </xdr:from>
    <xdr:to>
      <xdr:col>77</xdr:col>
      <xdr:colOff>95250</xdr:colOff>
      <xdr:row>61</xdr:row>
      <xdr:rowOff>37063</xdr:rowOff>
    </xdr:to>
    <xdr:sp macro="" textlink="">
      <xdr:nvSpPr>
        <xdr:cNvPr id="336" name="楕円 335">
          <a:extLst>
            <a:ext uri="{FF2B5EF4-FFF2-40B4-BE49-F238E27FC236}">
              <a16:creationId xmlns:a16="http://schemas.microsoft.com/office/drawing/2014/main" id="{5DA41A16-79C5-4731-93D6-70A31E8531B3}"/>
            </a:ext>
          </a:extLst>
        </xdr:cNvPr>
        <xdr:cNvSpPr/>
      </xdr:nvSpPr>
      <xdr:spPr>
        <a:xfrm>
          <a:off x="16129000" y="1039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21840</xdr:rowOff>
    </xdr:from>
    <xdr:ext cx="736600" cy="259045"/>
    <xdr:sp macro="" textlink="">
      <xdr:nvSpPr>
        <xdr:cNvPr id="337" name="テキスト ボックス 336">
          <a:extLst>
            <a:ext uri="{FF2B5EF4-FFF2-40B4-BE49-F238E27FC236}">
              <a16:creationId xmlns:a16="http://schemas.microsoft.com/office/drawing/2014/main" id="{2A3367A4-1688-4668-B427-B1E25486E320}"/>
            </a:ext>
          </a:extLst>
        </xdr:cNvPr>
        <xdr:cNvSpPr txBox="1"/>
      </xdr:nvSpPr>
      <xdr:spPr>
        <a:xfrm>
          <a:off x="15798800" y="10480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89619</xdr:rowOff>
    </xdr:from>
    <xdr:to>
      <xdr:col>73</xdr:col>
      <xdr:colOff>44450</xdr:colOff>
      <xdr:row>61</xdr:row>
      <xdr:rowOff>19769</xdr:rowOff>
    </xdr:to>
    <xdr:sp macro="" textlink="">
      <xdr:nvSpPr>
        <xdr:cNvPr id="338" name="楕円 337">
          <a:extLst>
            <a:ext uri="{FF2B5EF4-FFF2-40B4-BE49-F238E27FC236}">
              <a16:creationId xmlns:a16="http://schemas.microsoft.com/office/drawing/2014/main" id="{45652C7D-A5A7-46B5-9346-4A91189F88FB}"/>
            </a:ext>
          </a:extLst>
        </xdr:cNvPr>
        <xdr:cNvSpPr/>
      </xdr:nvSpPr>
      <xdr:spPr>
        <a:xfrm>
          <a:off x="15240000" y="103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4546</xdr:rowOff>
    </xdr:from>
    <xdr:ext cx="762000" cy="259045"/>
    <xdr:sp macro="" textlink="">
      <xdr:nvSpPr>
        <xdr:cNvPr id="339" name="テキスト ボックス 338">
          <a:extLst>
            <a:ext uri="{FF2B5EF4-FFF2-40B4-BE49-F238E27FC236}">
              <a16:creationId xmlns:a16="http://schemas.microsoft.com/office/drawing/2014/main" id="{97D16A56-B32D-4E3D-8AED-D003EDA00019}"/>
            </a:ext>
          </a:extLst>
        </xdr:cNvPr>
        <xdr:cNvSpPr txBox="1"/>
      </xdr:nvSpPr>
      <xdr:spPr>
        <a:xfrm>
          <a:off x="14909800" y="10462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64149</xdr:rowOff>
    </xdr:from>
    <xdr:to>
      <xdr:col>68</xdr:col>
      <xdr:colOff>203200</xdr:colOff>
      <xdr:row>60</xdr:row>
      <xdr:rowOff>165749</xdr:rowOff>
    </xdr:to>
    <xdr:sp macro="" textlink="">
      <xdr:nvSpPr>
        <xdr:cNvPr id="340" name="楕円 339">
          <a:extLst>
            <a:ext uri="{FF2B5EF4-FFF2-40B4-BE49-F238E27FC236}">
              <a16:creationId xmlns:a16="http://schemas.microsoft.com/office/drawing/2014/main" id="{C3AC91E8-5462-409A-A325-B43EBF68E53C}"/>
            </a:ext>
          </a:extLst>
        </xdr:cNvPr>
        <xdr:cNvSpPr/>
      </xdr:nvSpPr>
      <xdr:spPr>
        <a:xfrm>
          <a:off x="14351000" y="103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150526</xdr:rowOff>
    </xdr:from>
    <xdr:ext cx="762000" cy="259045"/>
    <xdr:sp macro="" textlink="">
      <xdr:nvSpPr>
        <xdr:cNvPr id="341" name="テキスト ボックス 340">
          <a:extLst>
            <a:ext uri="{FF2B5EF4-FFF2-40B4-BE49-F238E27FC236}">
              <a16:creationId xmlns:a16="http://schemas.microsoft.com/office/drawing/2014/main" id="{3AD8787C-2C86-401A-B08D-D1F1F189A5B2}"/>
            </a:ext>
          </a:extLst>
        </xdr:cNvPr>
        <xdr:cNvSpPr txBox="1"/>
      </xdr:nvSpPr>
      <xdr:spPr>
        <a:xfrm>
          <a:off x="14020800" y="10437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42" name="楕円 341">
          <a:extLst>
            <a:ext uri="{FF2B5EF4-FFF2-40B4-BE49-F238E27FC236}">
              <a16:creationId xmlns:a16="http://schemas.microsoft.com/office/drawing/2014/main" id="{8AF2EC95-597E-4244-9A49-6C89856132AC}"/>
            </a:ext>
          </a:extLst>
        </xdr:cNvPr>
        <xdr:cNvSpPr/>
      </xdr:nvSpPr>
      <xdr:spPr>
        <a:xfrm>
          <a:off x="13462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43" name="テキスト ボックス 342">
          <a:extLst>
            <a:ext uri="{FF2B5EF4-FFF2-40B4-BE49-F238E27FC236}">
              <a16:creationId xmlns:a16="http://schemas.microsoft.com/office/drawing/2014/main" id="{6214FFF9-2825-44A2-AABF-38C4BBB70687}"/>
            </a:ext>
          </a:extLst>
        </xdr:cNvPr>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DE7F49ED-3C26-490B-B4D3-2C862BA9F16F}"/>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A38F7D45-22E4-485C-A757-6EE53C599AF4}"/>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1FE2C159-E9C4-4CA0-A5EB-AD49C6B5F071}"/>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292E89E1-769B-4F60-8D3F-EE73790D67C4}"/>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FAC1B55-37B7-46ED-860D-2959E5F885D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8A83CF88-1EB3-4E4F-99DC-7A5D0EB685A4}"/>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6F0E33B4-1633-4495-85EF-22D1D480479C}"/>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14A2363C-95CD-4D95-B9C0-D528A9393BAB}"/>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56AF8194-E400-4B11-B345-233C7A5F3D78}"/>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62474AC9-D04A-443B-ABEA-8CA31C2AF3BC}"/>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7112408B-4178-42DA-A2D5-2E6492DC9AF3}"/>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122C34D8-097F-48DA-A309-2D8B88EE60AF}"/>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1C27861D-739D-4D13-BD55-63B13B2F3E61}"/>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mn-lt"/>
              <a:ea typeface="+mn-ea"/>
              <a:cs typeface="+mn-cs"/>
            </a:rPr>
            <a:t>平成</a:t>
          </a:r>
          <a:r>
            <a:rPr kumimoji="1" lang="en-US" altLang="ja-JP" sz="800">
              <a:solidFill>
                <a:schemeClr val="dk1"/>
              </a:solidFill>
              <a:effectLst/>
              <a:latin typeface="+mn-lt"/>
              <a:ea typeface="+mn-ea"/>
              <a:cs typeface="+mn-cs"/>
            </a:rPr>
            <a:t>29</a:t>
          </a:r>
          <a:r>
            <a:rPr kumimoji="1" lang="ja-JP" altLang="ja-JP" sz="800">
              <a:solidFill>
                <a:schemeClr val="dk1"/>
              </a:solidFill>
              <a:effectLst/>
              <a:latin typeface="+mn-lt"/>
              <a:ea typeface="+mn-ea"/>
              <a:cs typeface="+mn-cs"/>
            </a:rPr>
            <a:t>年度まで年々減少してきた公債費だが、その後村内施設リニューアル村営住宅の建設や水道の耐震化工事の実施等について財源の多くを起債を活用したため、今年度も公債費比率が上昇している。今後も施設の改修工事や水道の耐震化工事が引き続き実施していく予定の為、今後数年間はも上昇していくと予想される。今後は適正な起債活用を念頭に従来以上に健全財政化をおこなうため財政規模に適した地方債の発行に努め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5ACA3B65-693A-43C8-AAC9-E6AFC6F2ED61}"/>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C6286875-17CB-4D62-8AF1-7CF8EF2B6AEA}"/>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EEDAEB2A-62AE-439D-8756-386BC18902BF}"/>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E078C64E-F933-40EF-B144-9BED0EE14479}"/>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C874D5E9-5532-4780-AAE5-8B7121718A8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3E6F93D-AB47-445C-8EEB-EA09E8F45DAA}"/>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4A8F2537-4A26-46EC-AD69-F1011F43F02A}"/>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7D6397FE-B59A-457D-A098-7C7B6A30AEA4}"/>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CAA79101-FD5E-43ED-B2B3-DE056B5F565B}"/>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AAE329CC-A608-4253-B183-300B4B34834D}"/>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E9BD3B75-4141-497B-B789-C2582885CC91}"/>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B9A56A5B-4668-4C2E-9245-32CF34288086}"/>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5201D91D-59AA-4C50-9203-5DFC5F78CBB3}"/>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1CB3B006-FC33-41B6-A459-A5D84D9C6164}"/>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AD5B6D1A-42B7-4E05-96E4-5AF827516908}"/>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4FA490DC-813B-4155-A84F-08FFF1B0B7CF}"/>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CAD2CE5B-1852-4AB9-8185-88A1783DD303}"/>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C22F3D1E-5438-450E-839A-73230AB58D6B}"/>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50B0B5AD-309C-4C2C-82C5-24009EE0502C}"/>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81704</xdr:rowOff>
    </xdr:from>
    <xdr:to>
      <xdr:col>81</xdr:col>
      <xdr:colOff>44450</xdr:colOff>
      <xdr:row>42</xdr:row>
      <xdr:rowOff>129963</xdr:rowOff>
    </xdr:to>
    <xdr:cxnSp macro="">
      <xdr:nvCxnSpPr>
        <xdr:cNvPr id="376" name="直線コネクタ 375">
          <a:extLst>
            <a:ext uri="{FF2B5EF4-FFF2-40B4-BE49-F238E27FC236}">
              <a16:creationId xmlns:a16="http://schemas.microsoft.com/office/drawing/2014/main" id="{A1FC1910-A735-41E7-8766-5D781F879E54}"/>
            </a:ext>
          </a:extLst>
        </xdr:cNvPr>
        <xdr:cNvCxnSpPr/>
      </xdr:nvCxnSpPr>
      <xdr:spPr>
        <a:xfrm>
          <a:off x="16179800" y="7282604"/>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a:extLst>
            <a:ext uri="{FF2B5EF4-FFF2-40B4-BE49-F238E27FC236}">
              <a16:creationId xmlns:a16="http://schemas.microsoft.com/office/drawing/2014/main" id="{18BB2E62-59FB-49E8-AB8C-ED76DD408B7A}"/>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A9B26EBA-D9AE-4BE5-A6CC-67978E71776F}"/>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42</xdr:row>
      <xdr:rowOff>81704</xdr:rowOff>
    </xdr:to>
    <xdr:cxnSp macro="">
      <xdr:nvCxnSpPr>
        <xdr:cNvPr id="379" name="直線コネクタ 378">
          <a:extLst>
            <a:ext uri="{FF2B5EF4-FFF2-40B4-BE49-F238E27FC236}">
              <a16:creationId xmlns:a16="http://schemas.microsoft.com/office/drawing/2014/main" id="{2F24056F-385E-4CBC-AE03-00D56D948C45}"/>
            </a:ext>
          </a:extLst>
        </xdr:cNvPr>
        <xdr:cNvCxnSpPr/>
      </xdr:nvCxnSpPr>
      <xdr:spPr>
        <a:xfrm>
          <a:off x="15290800" y="72504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AEAE48E8-A823-454A-B43F-EC8D43C0CB72}"/>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1" name="テキスト ボックス 380">
          <a:extLst>
            <a:ext uri="{FF2B5EF4-FFF2-40B4-BE49-F238E27FC236}">
              <a16:creationId xmlns:a16="http://schemas.microsoft.com/office/drawing/2014/main" id="{AC388F77-3658-44F5-9A67-F737A91947A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41487</xdr:rowOff>
    </xdr:from>
    <xdr:to>
      <xdr:col>72</xdr:col>
      <xdr:colOff>203200</xdr:colOff>
      <xdr:row>42</xdr:row>
      <xdr:rowOff>49530</xdr:rowOff>
    </xdr:to>
    <xdr:cxnSp macro="">
      <xdr:nvCxnSpPr>
        <xdr:cNvPr id="382" name="直線コネクタ 381">
          <a:extLst>
            <a:ext uri="{FF2B5EF4-FFF2-40B4-BE49-F238E27FC236}">
              <a16:creationId xmlns:a16="http://schemas.microsoft.com/office/drawing/2014/main" id="{48F22336-4670-4BF4-9B27-5F29D6B223E1}"/>
            </a:ext>
          </a:extLst>
        </xdr:cNvPr>
        <xdr:cNvCxnSpPr/>
      </xdr:nvCxnSpPr>
      <xdr:spPr>
        <a:xfrm>
          <a:off x="14401800" y="72423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a:extLst>
            <a:ext uri="{FF2B5EF4-FFF2-40B4-BE49-F238E27FC236}">
              <a16:creationId xmlns:a16="http://schemas.microsoft.com/office/drawing/2014/main" id="{D35EBE1C-F78D-4CCB-9FB5-93A09989E1B1}"/>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86377</xdr:rowOff>
    </xdr:from>
    <xdr:ext cx="762000" cy="259045"/>
    <xdr:sp macro="" textlink="">
      <xdr:nvSpPr>
        <xdr:cNvPr id="384" name="テキスト ボックス 383">
          <a:extLst>
            <a:ext uri="{FF2B5EF4-FFF2-40B4-BE49-F238E27FC236}">
              <a16:creationId xmlns:a16="http://schemas.microsoft.com/office/drawing/2014/main" id="{A74BE471-18CA-476F-8BD6-5B8D6CAA8ACB}"/>
            </a:ext>
          </a:extLst>
        </xdr:cNvPr>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17356</xdr:rowOff>
    </xdr:from>
    <xdr:to>
      <xdr:col>68</xdr:col>
      <xdr:colOff>152400</xdr:colOff>
      <xdr:row>42</xdr:row>
      <xdr:rowOff>41487</xdr:rowOff>
    </xdr:to>
    <xdr:cxnSp macro="">
      <xdr:nvCxnSpPr>
        <xdr:cNvPr id="385" name="直線コネクタ 384">
          <a:extLst>
            <a:ext uri="{FF2B5EF4-FFF2-40B4-BE49-F238E27FC236}">
              <a16:creationId xmlns:a16="http://schemas.microsoft.com/office/drawing/2014/main" id="{560A5AC5-2956-41E2-883A-BB16F13C4754}"/>
            </a:ext>
          </a:extLst>
        </xdr:cNvPr>
        <xdr:cNvCxnSpPr/>
      </xdr:nvCxnSpPr>
      <xdr:spPr>
        <a:xfrm>
          <a:off x="13512800" y="72182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a:extLst>
            <a:ext uri="{FF2B5EF4-FFF2-40B4-BE49-F238E27FC236}">
              <a16:creationId xmlns:a16="http://schemas.microsoft.com/office/drawing/2014/main" id="{48F40DC4-3EB2-4653-81FA-2642173BAD23}"/>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387B6B02-527E-49A6-ADE9-0CBF6C0D8E4A}"/>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a:extLst>
            <a:ext uri="{FF2B5EF4-FFF2-40B4-BE49-F238E27FC236}">
              <a16:creationId xmlns:a16="http://schemas.microsoft.com/office/drawing/2014/main" id="{44E2D1A0-BBF4-4723-A060-D512C279D263}"/>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89" name="テキスト ボックス 388">
          <a:extLst>
            <a:ext uri="{FF2B5EF4-FFF2-40B4-BE49-F238E27FC236}">
              <a16:creationId xmlns:a16="http://schemas.microsoft.com/office/drawing/2014/main" id="{DD9B89D7-863E-4862-A1C2-F36BF1C8F858}"/>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D307A9AA-BAAE-4E84-86F8-C33CF93E6794}"/>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F384853B-EBE0-4080-84A0-1804009550E5}"/>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75EA1C6A-942B-4949-92F5-14872B47998C}"/>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2A079204-C2A8-4E31-B7E4-FD6D63D6840C}"/>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4F6F292-C36A-4849-A410-9E656A9A7AF4}"/>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79163</xdr:rowOff>
    </xdr:from>
    <xdr:to>
      <xdr:col>81</xdr:col>
      <xdr:colOff>95250</xdr:colOff>
      <xdr:row>43</xdr:row>
      <xdr:rowOff>9313</xdr:rowOff>
    </xdr:to>
    <xdr:sp macro="" textlink="">
      <xdr:nvSpPr>
        <xdr:cNvPr id="395" name="楕円 394">
          <a:extLst>
            <a:ext uri="{FF2B5EF4-FFF2-40B4-BE49-F238E27FC236}">
              <a16:creationId xmlns:a16="http://schemas.microsoft.com/office/drawing/2014/main" id="{9ADD02F8-2964-495E-8CDC-E641C6F2E691}"/>
            </a:ext>
          </a:extLst>
        </xdr:cNvPr>
        <xdr:cNvSpPr/>
      </xdr:nvSpPr>
      <xdr:spPr>
        <a:xfrm>
          <a:off x="169672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51240</xdr:rowOff>
    </xdr:from>
    <xdr:ext cx="762000" cy="259045"/>
    <xdr:sp macro="" textlink="">
      <xdr:nvSpPr>
        <xdr:cNvPr id="396" name="公債費負担の状況該当値テキスト">
          <a:extLst>
            <a:ext uri="{FF2B5EF4-FFF2-40B4-BE49-F238E27FC236}">
              <a16:creationId xmlns:a16="http://schemas.microsoft.com/office/drawing/2014/main" id="{617995B9-424D-4305-A21A-111A4FEC069E}"/>
            </a:ext>
          </a:extLst>
        </xdr:cNvPr>
        <xdr:cNvSpPr txBox="1"/>
      </xdr:nvSpPr>
      <xdr:spPr>
        <a:xfrm>
          <a:off x="17106900" y="725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30904</xdr:rowOff>
    </xdr:from>
    <xdr:to>
      <xdr:col>77</xdr:col>
      <xdr:colOff>95250</xdr:colOff>
      <xdr:row>42</xdr:row>
      <xdr:rowOff>132504</xdr:rowOff>
    </xdr:to>
    <xdr:sp macro="" textlink="">
      <xdr:nvSpPr>
        <xdr:cNvPr id="397" name="楕円 396">
          <a:extLst>
            <a:ext uri="{FF2B5EF4-FFF2-40B4-BE49-F238E27FC236}">
              <a16:creationId xmlns:a16="http://schemas.microsoft.com/office/drawing/2014/main" id="{2A800066-2CBE-4EC2-9EC8-498B6DA45092}"/>
            </a:ext>
          </a:extLst>
        </xdr:cNvPr>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398" name="テキスト ボックス 397">
          <a:extLst>
            <a:ext uri="{FF2B5EF4-FFF2-40B4-BE49-F238E27FC236}">
              <a16:creationId xmlns:a16="http://schemas.microsoft.com/office/drawing/2014/main" id="{1A10B566-32C9-4058-9F63-5B08542EAB6D}"/>
            </a:ext>
          </a:extLst>
        </xdr:cNvPr>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170180</xdr:rowOff>
    </xdr:from>
    <xdr:to>
      <xdr:col>73</xdr:col>
      <xdr:colOff>44450</xdr:colOff>
      <xdr:row>42</xdr:row>
      <xdr:rowOff>100330</xdr:rowOff>
    </xdr:to>
    <xdr:sp macro="" textlink="">
      <xdr:nvSpPr>
        <xdr:cNvPr id="399" name="楕円 398">
          <a:extLst>
            <a:ext uri="{FF2B5EF4-FFF2-40B4-BE49-F238E27FC236}">
              <a16:creationId xmlns:a16="http://schemas.microsoft.com/office/drawing/2014/main" id="{3E1BF2D2-451A-4D24-941F-226A4F1083D5}"/>
            </a:ext>
          </a:extLst>
        </xdr:cNvPr>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85107</xdr:rowOff>
    </xdr:from>
    <xdr:ext cx="762000" cy="259045"/>
    <xdr:sp macro="" textlink="">
      <xdr:nvSpPr>
        <xdr:cNvPr id="400" name="テキスト ボックス 399">
          <a:extLst>
            <a:ext uri="{FF2B5EF4-FFF2-40B4-BE49-F238E27FC236}">
              <a16:creationId xmlns:a16="http://schemas.microsoft.com/office/drawing/2014/main" id="{C47D7649-22E5-46EE-9042-0929A8F9205B}"/>
            </a:ext>
          </a:extLst>
        </xdr:cNvPr>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162137</xdr:rowOff>
    </xdr:from>
    <xdr:to>
      <xdr:col>68</xdr:col>
      <xdr:colOff>203200</xdr:colOff>
      <xdr:row>42</xdr:row>
      <xdr:rowOff>92287</xdr:rowOff>
    </xdr:to>
    <xdr:sp macro="" textlink="">
      <xdr:nvSpPr>
        <xdr:cNvPr id="401" name="楕円 400">
          <a:extLst>
            <a:ext uri="{FF2B5EF4-FFF2-40B4-BE49-F238E27FC236}">
              <a16:creationId xmlns:a16="http://schemas.microsoft.com/office/drawing/2014/main" id="{233DD637-639B-4650-B14D-736705CACDFC}"/>
            </a:ext>
          </a:extLst>
        </xdr:cNvPr>
        <xdr:cNvSpPr/>
      </xdr:nvSpPr>
      <xdr:spPr>
        <a:xfrm>
          <a:off x="14351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402" name="テキスト ボックス 401">
          <a:extLst>
            <a:ext uri="{FF2B5EF4-FFF2-40B4-BE49-F238E27FC236}">
              <a16:creationId xmlns:a16="http://schemas.microsoft.com/office/drawing/2014/main" id="{E723BA71-944B-4BD7-B378-AD784F11FCBB}"/>
            </a:ext>
          </a:extLst>
        </xdr:cNvPr>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403" name="楕円 402">
          <a:extLst>
            <a:ext uri="{FF2B5EF4-FFF2-40B4-BE49-F238E27FC236}">
              <a16:creationId xmlns:a16="http://schemas.microsoft.com/office/drawing/2014/main" id="{363DFD1A-8A16-472F-9C3A-56E445DA46B8}"/>
            </a:ext>
          </a:extLst>
        </xdr:cNvPr>
        <xdr:cNvSpPr/>
      </xdr:nvSpPr>
      <xdr:spPr>
        <a:xfrm>
          <a:off x="13462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404" name="テキスト ボックス 403">
          <a:extLst>
            <a:ext uri="{FF2B5EF4-FFF2-40B4-BE49-F238E27FC236}">
              <a16:creationId xmlns:a16="http://schemas.microsoft.com/office/drawing/2014/main" id="{29AB926B-8BDC-4315-9CE5-48E1DADF8671}"/>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E545B06B-3BCA-4D5F-945D-F4692DE661AF}"/>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EC5B1E93-4EE6-436A-8CD8-7352EDE4C613}"/>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42F3C95C-111B-4D07-B313-A6A75FDC81EF}"/>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5812E8BD-D4CF-4F25-AC3D-688B7DB37F05}"/>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909D6A74-12C8-4F67-865D-68D1C6D79513}"/>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ECC15FE6-4812-44C0-8CEB-918A155823E9}"/>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A2A08639-8598-4DA4-936C-711B26675516}"/>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3D5309B0-364E-4E1B-85D6-CF198BC5B8BE}"/>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C52B7FFA-779C-44A1-85EB-7CF395480FDA}"/>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31360C60-BFA7-4462-8078-86E254A935EC}"/>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9BC345E8-917B-4E53-9001-7234702B6BB3}"/>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67454CB1-429F-45C8-BD58-98E6153837F4}"/>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66818D70-A43A-4253-BC5B-BE90456E94B1}"/>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当該年度を含む近年において本比率は発生していない。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9BB3ECF4-5C2D-4FE1-829A-125866B509B9}"/>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FB1D1083-10CB-4D9F-BA1D-69E05AB5E01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8DAE67D7-3329-4E2C-991C-F2001BAC3AE7}"/>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BAD102A-F752-462F-90BD-17D85CCE265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F8BE5084-8D86-46D1-9995-FB1A37B57FDC}"/>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A18960BB-E2AA-48C8-A964-D0ED3D1E46AB}"/>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B2946C32-5E1D-4D41-9798-6FAA20FD2903}"/>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4A4A0299-5948-46C1-9398-10F849B72B25}"/>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DF9AD22F-7C59-477E-AC8A-C986033C37F7}"/>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772551AD-BC3C-4879-9A91-5CFA3E22F5EE}"/>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40F0EFF7-D2EC-49AA-B3EA-5CD2FB35A657}"/>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E77237B1-EBCF-4821-BEE7-E5C44B208442}"/>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34C219C-1EB3-4DF3-A137-D5BC7E7CCFE9}"/>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C9EA1FC0-4BBC-491A-8862-190766BB6465}"/>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BCB87BC5-0D02-4055-B384-AEA990C30E11}"/>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95AA94C7-F4AA-4629-B2EE-56A88AD347CA}"/>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690FF955-8329-4030-B7A2-EFB107C5FF0B}"/>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9927644-DD50-4DBA-8A42-776BB62628C9}"/>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4B2BAFF0-8FE7-4413-B5C7-D37B96B3B2A2}"/>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DFCFA5FE-2EC5-4171-A743-C48C0BE59F1E}"/>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155F1F0E-AEA1-4661-9B8C-2981EF097C43}"/>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56FE9801-8A72-47A8-AE4A-A1E111622EAD}"/>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7FE3BA84-0B86-4E45-BF37-19987235C156}"/>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6BBC70FC-5B3D-497D-90A8-2FF879812714}"/>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53199119-9EED-4EB8-B4F7-10D7BF76D5BA}"/>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EB621471-1386-4EC9-8F64-2703F50D0A3C}"/>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6F6046B4-7864-48F4-8FD1-177908DA8528}"/>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CD2BBF04-A3A8-4A88-BB56-A8C344823333}"/>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F1FEFFD3-91DA-4A2B-BE53-B57CAA9AF291}"/>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6EA704C6-3555-4F04-8128-979716972DDD}"/>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5B961596-92E3-4CCC-93BF-C5EC504D570B}"/>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1F954CF7-24C3-4398-97A3-B8314FB1ADB3}"/>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5A3D1B53-9E5E-4C44-87A1-A815F05D4788}"/>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6A2DCB40-6716-45EB-9E24-00EC45596A5D}"/>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EE94D351-D48E-41F0-9E7E-E9FF68D4411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
646
52.78
1,843,558
1,547,239
268,013
824,776
1,373,361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例年、人件費が類似団体より低い傾向があったが、昨年度から類似団体に近い数値となり今年度は</a:t>
          </a:r>
          <a:r>
            <a:rPr kumimoji="1" lang="en-US" altLang="ja-JP" sz="800">
              <a:latin typeface="ＭＳ Ｐゴシック" panose="020B0600070205080204" pitchFamily="50" charset="-128"/>
              <a:ea typeface="ＭＳ Ｐゴシック" panose="020B0600070205080204" pitchFamily="50" charset="-128"/>
            </a:rPr>
            <a:t>1.5</a:t>
          </a:r>
          <a:r>
            <a:rPr kumimoji="1" lang="ja-JP" altLang="en-US" sz="800">
              <a:latin typeface="ＭＳ Ｐゴシック" panose="020B0600070205080204" pitchFamily="50" charset="-128"/>
              <a:ea typeface="ＭＳ Ｐゴシック" panose="020B0600070205080204" pitchFamily="50" charset="-128"/>
            </a:rPr>
            <a:t>ポイントほどの差となり昨年度より多少の開きはあるものの、ほぼ類似団体と同じ値となった。これは中途退職者が減り、庁内の平均年齢があがったことで人件費の平均が上昇したためである。今後は定期的に若い職員の採用を予定しているのでラスパイレス指数が類似団体より低い状況からみても再び、平均値と差がうまれてしまうと考え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36</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92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7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36</xdr:row>
      <xdr:rowOff>27940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00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111760</xdr:rowOff>
    </xdr:from>
    <xdr:to>
      <xdr:col>15</xdr:col>
      <xdr:colOff>98425</xdr:colOff>
      <xdr:row>36</xdr:row>
      <xdr:rowOff>27940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1251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96520</xdr:rowOff>
    </xdr:from>
    <xdr:to>
      <xdr:col>11</xdr:col>
      <xdr:colOff>9525</xdr:colOff>
      <xdr:row>35</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972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116857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140970</xdr:rowOff>
    </xdr:from>
    <xdr:to>
      <xdr:col>24</xdr:col>
      <xdr:colOff>76200</xdr:colOff>
      <xdr:row>36</xdr:row>
      <xdr:rowOff>71120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157497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60960</xdr:rowOff>
    </xdr:from>
    <xdr:to>
      <xdr:col>11</xdr:col>
      <xdr:colOff>60325</xdr:colOff>
      <xdr:row>35</xdr:row>
      <xdr:rowOff>162560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3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45720</xdr:rowOff>
    </xdr:from>
    <xdr:to>
      <xdr:col>6</xdr:col>
      <xdr:colOff>171450</xdr:colOff>
      <xdr:row>35</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157497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本村は少子高齢化の解消のため、過疎対策に重点を置き、地域おこし協力隊事業や集落支援員事業、源流大学事業等ソフト事業を積極的に導入しているため類似団体に比べ高い水準となっている。</a:t>
          </a:r>
        </a:p>
        <a:p>
          <a:r>
            <a:rPr kumimoji="1" lang="ja-JP" altLang="en-US" sz="800">
              <a:latin typeface="ＭＳ Ｐゴシック" panose="020B0600070205080204" pitchFamily="50" charset="-128"/>
              <a:ea typeface="ＭＳ Ｐゴシック" panose="020B0600070205080204" pitchFamily="50" charset="-128"/>
            </a:rPr>
            <a:t>今年度</a:t>
          </a:r>
          <a:r>
            <a:rPr kumimoji="1" lang="en-US" altLang="ja-JP" sz="800">
              <a:latin typeface="ＭＳ Ｐゴシック" panose="020B0600070205080204" pitchFamily="50" charset="-128"/>
              <a:ea typeface="ＭＳ Ｐゴシック" panose="020B0600070205080204" pitchFamily="50" charset="-128"/>
            </a:rPr>
            <a:t>19.4</a:t>
          </a:r>
          <a:r>
            <a:rPr kumimoji="1" lang="ja-JP" altLang="en-US" sz="800">
              <a:latin typeface="ＭＳ Ｐゴシック" panose="020B0600070205080204" pitchFamily="50" charset="-128"/>
              <a:ea typeface="ＭＳ Ｐゴシック" panose="020B0600070205080204" pitchFamily="50" charset="-128"/>
            </a:rPr>
            <a:t>イントとなったが、類似団体平均が</a:t>
          </a:r>
          <a:r>
            <a:rPr kumimoji="1" lang="en-US" altLang="ja-JP" sz="800">
              <a:latin typeface="ＭＳ Ｐゴシック" panose="020B0600070205080204" pitchFamily="50" charset="-128"/>
              <a:ea typeface="ＭＳ Ｐゴシック" panose="020B0600070205080204" pitchFamily="50" charset="-128"/>
            </a:rPr>
            <a:t>14.3</a:t>
          </a:r>
          <a:r>
            <a:rPr kumimoji="1" lang="ja-JP" altLang="en-US" sz="800">
              <a:latin typeface="ＭＳ Ｐゴシック" panose="020B0600070205080204" pitchFamily="50" charset="-128"/>
              <a:ea typeface="ＭＳ Ｐゴシック" panose="020B0600070205080204" pitchFamily="50" charset="-128"/>
            </a:rPr>
            <a:t>と昨年度より上昇した結果、差が昨年度とあまり変わらない状況となった。今後前述の理由から依然として類似団体との差異はあまり縮まらない状況である。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46990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8930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43180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8930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43180</xdr:rowOff>
    </xdr:from>
    <xdr:to>
      <xdr:col>73</xdr:col>
      <xdr:colOff>180975</xdr:colOff>
      <xdr:row>18</xdr:row>
      <xdr:rowOff>31750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95783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62247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96520</xdr:rowOff>
    </xdr:from>
    <xdr:to>
      <xdr:col>69</xdr:col>
      <xdr:colOff>92075</xdr:colOff>
      <xdr:row>18</xdr:row>
      <xdr:rowOff>31750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01117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123207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139717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13987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163830</xdr:rowOff>
    </xdr:from>
    <xdr:to>
      <xdr:col>74</xdr:col>
      <xdr:colOff>31750</xdr:colOff>
      <xdr:row>17</xdr:row>
      <xdr:rowOff>93980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78757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99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152400</xdr:rowOff>
    </xdr:from>
    <xdr:to>
      <xdr:col>69</xdr:col>
      <xdr:colOff>142875</xdr:colOff>
      <xdr:row>18</xdr:row>
      <xdr:rowOff>82550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0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67327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15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45720</xdr:rowOff>
    </xdr:from>
    <xdr:to>
      <xdr:col>65</xdr:col>
      <xdr:colOff>53975</xdr:colOff>
      <xdr:row>17</xdr:row>
      <xdr:rowOff>147320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6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132097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04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近年類似団体より扶助費が低い状況であり、今年度も類似団体平均と比べると</a:t>
          </a:r>
          <a:r>
            <a:rPr kumimoji="1" lang="en-US" altLang="ja-JP" sz="800">
              <a:latin typeface="ＭＳ Ｐゴシック" panose="020B0600070205080204" pitchFamily="50" charset="-128"/>
              <a:ea typeface="ＭＳ Ｐゴシック" panose="020B0600070205080204" pitchFamily="50" charset="-128"/>
            </a:rPr>
            <a:t>1.8</a:t>
          </a:r>
          <a:r>
            <a:rPr kumimoji="1" lang="ja-JP" altLang="en-US" sz="800">
              <a:latin typeface="ＭＳ Ｐゴシック" panose="020B0600070205080204" pitchFamily="50" charset="-128"/>
              <a:ea typeface="ＭＳ Ｐゴシック" panose="020B0600070205080204" pitchFamily="50" charset="-128"/>
            </a:rPr>
            <a:t>ポイント下回っている。</a:t>
          </a:r>
        </a:p>
        <a:p>
          <a:r>
            <a:rPr kumimoji="1" lang="ja-JP" altLang="en-US" sz="800">
              <a:latin typeface="ＭＳ Ｐゴシック" panose="020B0600070205080204" pitchFamily="50" charset="-128"/>
              <a:ea typeface="ＭＳ Ｐゴシック" panose="020B0600070205080204" pitchFamily="50" charset="-128"/>
            </a:rPr>
            <a:t>これは予算規模に対し少子化による児童福祉関連支出が少ないことに合わせ、福祉入所者が少なく給付費が少額となっていることが主な要因である。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146050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194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54</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194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50800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50800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111777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近年、類似団体よりも下回っている状況が続いていたが令和４年度については２ポイント上まっている。これは地方創生事業がスタートしそれに関連する費用が上昇したことが原因である。</a:t>
          </a:r>
        </a:p>
        <a:p>
          <a:endParaRPr kumimoji="1" lang="ja-JP" altLang="en-US" sz="8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24130</xdr:rowOff>
    </xdr:from>
    <xdr:to>
      <xdr:col>82</xdr:col>
      <xdr:colOff>107950</xdr:colOff>
      <xdr:row>58</xdr:row>
      <xdr:rowOff>50800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453880"/>
          <a:ext cx="838200" cy="5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24130</xdr:rowOff>
    </xdr:from>
    <xdr:to>
      <xdr:col>78</xdr:col>
      <xdr:colOff>69850</xdr:colOff>
      <xdr:row>56</xdr:row>
      <xdr:rowOff>5080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4538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xdr:rowOff>
    </xdr:from>
    <xdr:to>
      <xdr:col>73</xdr:col>
      <xdr:colOff>180975</xdr:colOff>
      <xdr:row>56</xdr:row>
      <xdr:rowOff>27940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606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27940</xdr:rowOff>
    </xdr:from>
    <xdr:to>
      <xdr:col>69</xdr:col>
      <xdr:colOff>92075</xdr:colOff>
      <xdr:row>56</xdr:row>
      <xdr:rowOff>58420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629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144780</xdr:rowOff>
    </xdr:from>
    <xdr:to>
      <xdr:col>78</xdr:col>
      <xdr:colOff>120650</xdr:colOff>
      <xdr:row>55</xdr:row>
      <xdr:rowOff>74930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85107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125730</xdr:rowOff>
    </xdr:from>
    <xdr:to>
      <xdr:col>74</xdr:col>
      <xdr:colOff>31750</xdr:colOff>
      <xdr:row>56</xdr:row>
      <xdr:rowOff>55880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66057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148590</xdr:rowOff>
    </xdr:from>
    <xdr:to>
      <xdr:col>69</xdr:col>
      <xdr:colOff>142875</xdr:colOff>
      <xdr:row>56</xdr:row>
      <xdr:rowOff>78740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ここ数年全庁的に、補助金の交付についての明確な基準を設け、適正な執行に努めた結果、昨年度に比べて</a:t>
          </a:r>
          <a:r>
            <a:rPr kumimoji="1" lang="en-US" altLang="ja-JP" sz="800">
              <a:latin typeface="ＭＳ Ｐゴシック" panose="020B0600070205080204" pitchFamily="50" charset="-128"/>
              <a:ea typeface="ＭＳ Ｐゴシック" panose="020B0600070205080204" pitchFamily="50" charset="-128"/>
            </a:rPr>
            <a:t>1</a:t>
          </a:r>
          <a:r>
            <a:rPr kumimoji="1" lang="ja-JP" altLang="en-US" sz="800">
              <a:latin typeface="ＭＳ Ｐゴシック" panose="020B0600070205080204" pitchFamily="50" charset="-128"/>
              <a:ea typeface="ＭＳ Ｐゴシック" panose="020B0600070205080204" pitchFamily="50" charset="-128"/>
            </a:rPr>
            <a:t>ポイント減少した。類似団体と比べても</a:t>
          </a:r>
          <a:r>
            <a:rPr kumimoji="1" lang="en-US" altLang="ja-JP" sz="800">
              <a:latin typeface="ＭＳ Ｐゴシック" panose="020B0600070205080204" pitchFamily="50" charset="-128"/>
              <a:ea typeface="ＭＳ Ｐゴシック" panose="020B0600070205080204" pitchFamily="50" charset="-128"/>
            </a:rPr>
            <a:t>3.8</a:t>
          </a:r>
          <a:r>
            <a:rPr kumimoji="1" lang="ja-JP" altLang="en-US" sz="800">
              <a:latin typeface="ＭＳ Ｐゴシック" panose="020B0600070205080204" pitchFamily="50" charset="-128"/>
              <a:ea typeface="ＭＳ Ｐゴシック" panose="020B0600070205080204" pitchFamily="50" charset="-128"/>
            </a:rPr>
            <a:t>ポイント低い状況である。これはコロナ過の中で活動が行われていない団体への補助金支給を一旦停止や減額をおこなった結果である。今後も補助金の執行については基準に則り、活動状況や必要性の低い補助金の見直しや廃止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129286</xdr:rowOff>
    </xdr:from>
    <xdr:to>
      <xdr:col>82</xdr:col>
      <xdr:colOff>107950</xdr:colOff>
      <xdr:row>36</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1300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12700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175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40132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1849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53848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212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78486</xdr:rowOff>
    </xdr:from>
    <xdr:to>
      <xdr:col>82</xdr:col>
      <xdr:colOff>158750</xdr:colOff>
      <xdr:row>36</xdr:row>
      <xdr:rowOff>8636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95013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公債費に係る経常収支比率は、過去数年は類似団体よりも低い数値で推移していたが、近年公共施設の更新に伴う起債発行額の増加等により昨年度より類似団体よりも高い状況となった。今年度も</a:t>
          </a:r>
          <a:r>
            <a:rPr kumimoji="1" lang="en-US" altLang="ja-JP" sz="900">
              <a:latin typeface="ＭＳ Ｐゴシック" panose="020B0600070205080204" pitchFamily="50" charset="-128"/>
              <a:ea typeface="ＭＳ Ｐゴシック" panose="020B0600070205080204" pitchFamily="50" charset="-128"/>
            </a:rPr>
            <a:t>1.3</a:t>
          </a:r>
          <a:r>
            <a:rPr kumimoji="1" lang="ja-JP" altLang="en-US" sz="900">
              <a:latin typeface="ＭＳ Ｐゴシック" panose="020B0600070205080204" pitchFamily="50" charset="-128"/>
              <a:ea typeface="ＭＳ Ｐゴシック" panose="020B0600070205080204" pitchFamily="50" charset="-128"/>
            </a:rPr>
            <a:t>ポイント高い状況となっている。今後数年はさらに上昇する見込みがあるため財政の健全化に努め、類似団体の平均を超えないように努める。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31750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202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5080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202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119380</xdr:rowOff>
    </xdr:from>
    <xdr:to>
      <xdr:col>15</xdr:col>
      <xdr:colOff>98425</xdr:colOff>
      <xdr:row>77</xdr:row>
      <xdr:rowOff>5080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1495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69850</xdr:rowOff>
    </xdr:from>
    <xdr:to>
      <xdr:col>11</xdr:col>
      <xdr:colOff>9525</xdr:colOff>
      <xdr:row>76</xdr:row>
      <xdr:rowOff>119380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1000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124477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125730</xdr:rowOff>
    </xdr:from>
    <xdr:to>
      <xdr:col>15</xdr:col>
      <xdr:colOff>149225</xdr:colOff>
      <xdr:row>77</xdr:row>
      <xdr:rowOff>55880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68580</xdr:rowOff>
    </xdr:from>
    <xdr:to>
      <xdr:col>11</xdr:col>
      <xdr:colOff>60325</xdr:colOff>
      <xdr:row>76</xdr:row>
      <xdr:rowOff>170180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19050</xdr:rowOff>
    </xdr:from>
    <xdr:to>
      <xdr:col>6</xdr:col>
      <xdr:colOff>171450</xdr:colOff>
      <xdr:row>76</xdr:row>
      <xdr:rowOff>120650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令和３年度は昨年比</a:t>
          </a:r>
          <a:r>
            <a:rPr kumimoji="1" lang="en-US" altLang="ja-JP" sz="800">
              <a:latin typeface="ＭＳ Ｐゴシック" panose="020B0600070205080204" pitchFamily="50" charset="-128"/>
              <a:ea typeface="ＭＳ Ｐゴシック" panose="020B0600070205080204" pitchFamily="50" charset="-128"/>
            </a:rPr>
            <a:t>4.5</a:t>
          </a:r>
          <a:r>
            <a:rPr kumimoji="1" lang="ja-JP" altLang="en-US" sz="800">
              <a:latin typeface="ＭＳ Ｐゴシック" panose="020B0600070205080204" pitchFamily="50" charset="-128"/>
              <a:ea typeface="ＭＳ Ｐゴシック" panose="020B0600070205080204" pitchFamily="50" charset="-128"/>
            </a:rPr>
            <a:t>ポイント減少し類似団体を</a:t>
          </a:r>
          <a:r>
            <a:rPr kumimoji="1" lang="en-US" altLang="ja-JP" sz="800">
              <a:latin typeface="ＭＳ Ｐゴシック" panose="020B0600070205080204" pitchFamily="50" charset="-128"/>
              <a:ea typeface="ＭＳ Ｐゴシック" panose="020B0600070205080204" pitchFamily="50" charset="-128"/>
            </a:rPr>
            <a:t>5.8</a:t>
          </a:r>
          <a:r>
            <a:rPr kumimoji="1" lang="ja-JP" altLang="en-US" sz="800">
              <a:latin typeface="ＭＳ Ｐゴシック" panose="020B0600070205080204" pitchFamily="50" charset="-128"/>
              <a:ea typeface="ＭＳ Ｐゴシック" panose="020B0600070205080204" pitchFamily="50" charset="-128"/>
            </a:rPr>
            <a:t>ポイント下回っていたが、今年度は類似団体と同じ値となった。今後も類似団体と同じような状況を維持できるように努力する。</a:t>
          </a:r>
          <a:endParaRPr kumimoji="1" lang="en-US" altLang="ja-JP" sz="8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161289</xdr:rowOff>
    </xdr:from>
    <xdr:to>
      <xdr:col>82</xdr:col>
      <xdr:colOff>107950</xdr:colOff>
      <xdr:row>77</xdr:row>
      <xdr:rowOff>76381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020039"/>
          <a:ext cx="838200" cy="25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76</xdr:row>
      <xdr:rowOff>136798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020039"/>
          <a:ext cx="889000" cy="14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136798</xdr:rowOff>
    </xdr:from>
    <xdr:to>
      <xdr:col>73</xdr:col>
      <xdr:colOff>180975</xdr:colOff>
      <xdr:row>77</xdr:row>
      <xdr:rowOff>56787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16699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154413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143329</xdr:rowOff>
    </xdr:from>
    <xdr:to>
      <xdr:col>69</xdr:col>
      <xdr:colOff>92075</xdr:colOff>
      <xdr:row>77</xdr:row>
      <xdr:rowOff>56787</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173529"/>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170741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58075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169108</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110490</xdr:rowOff>
    </xdr:from>
    <xdr:to>
      <xdr:col>78</xdr:col>
      <xdr:colOff>120650</xdr:colOff>
      <xdr:row>76</xdr:row>
      <xdr:rowOff>40639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50817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85998</xdr:rowOff>
    </xdr:from>
    <xdr:to>
      <xdr:col>74</xdr:col>
      <xdr:colOff>31750</xdr:colOff>
      <xdr:row>77</xdr:row>
      <xdr:rowOff>16148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26324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88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5987</xdr:rowOff>
    </xdr:from>
    <xdr:to>
      <xdr:col>69</xdr:col>
      <xdr:colOff>142875</xdr:colOff>
      <xdr:row>77</xdr:row>
      <xdr:rowOff>107587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117764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92529</xdr:rowOff>
    </xdr:from>
    <xdr:to>
      <xdr:col>65</xdr:col>
      <xdr:colOff>53975</xdr:colOff>
      <xdr:row>77</xdr:row>
      <xdr:rowOff>22679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32855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83689</xdr:rowOff>
    </xdr:from>
    <xdr:to>
      <xdr:col>29</xdr:col>
      <xdr:colOff>127000</xdr:colOff>
      <xdr:row>17</xdr:row>
      <xdr:rowOff>101741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045964"/>
          <a:ext cx="647700" cy="18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101741</xdr:rowOff>
    </xdr:from>
    <xdr:to>
      <xdr:col>26</xdr:col>
      <xdr:colOff>50800</xdr:colOff>
      <xdr:row>17</xdr:row>
      <xdr:rowOff>143922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064016"/>
          <a:ext cx="698500" cy="42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139326</xdr:rowOff>
    </xdr:from>
    <xdr:to>
      <xdr:col>22</xdr:col>
      <xdr:colOff>114300</xdr:colOff>
      <xdr:row>17</xdr:row>
      <xdr:rowOff>143922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3101601"/>
          <a:ext cx="698500" cy="4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82388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136483</xdr:rowOff>
    </xdr:from>
    <xdr:to>
      <xdr:col>18</xdr:col>
      <xdr:colOff>177800</xdr:colOff>
      <xdr:row>17</xdr:row>
      <xdr:rowOff>139326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3098758"/>
          <a:ext cx="698500" cy="2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69458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75811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32889</xdr:rowOff>
    </xdr:from>
    <xdr:to>
      <xdr:col>29</xdr:col>
      <xdr:colOff>177800</xdr:colOff>
      <xdr:row>17</xdr:row>
      <xdr:rowOff>134489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995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49416</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84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50941</xdr:rowOff>
    </xdr:from>
    <xdr:to>
      <xdr:col>26</xdr:col>
      <xdr:colOff>101600</xdr:colOff>
      <xdr:row>17</xdr:row>
      <xdr:rowOff>152541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13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162718</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78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93122</xdr:rowOff>
    </xdr:from>
    <xdr:to>
      <xdr:col>22</xdr:col>
      <xdr:colOff>165100</xdr:colOff>
      <xdr:row>18</xdr:row>
      <xdr:rowOff>23272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55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33449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24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88526</xdr:rowOff>
    </xdr:from>
    <xdr:to>
      <xdr:col>19</xdr:col>
      <xdr:colOff>38100</xdr:colOff>
      <xdr:row>18</xdr:row>
      <xdr:rowOff>18676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50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28853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819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85683</xdr:rowOff>
    </xdr:from>
    <xdr:to>
      <xdr:col>15</xdr:col>
      <xdr:colOff>101600</xdr:colOff>
      <xdr:row>18</xdr:row>
      <xdr:rowOff>15833</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047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26010</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1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153834</xdr:rowOff>
    </xdr:from>
    <xdr:to>
      <xdr:col>29</xdr:col>
      <xdr:colOff>127000</xdr:colOff>
      <xdr:row>35</xdr:row>
      <xdr:rowOff>205463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64184"/>
          <a:ext cx="647700" cy="51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0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205463</xdr:rowOff>
    </xdr:from>
    <xdr:to>
      <xdr:col>26</xdr:col>
      <xdr:colOff>50800</xdr:colOff>
      <xdr:row>35</xdr:row>
      <xdr:rowOff>268953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15813"/>
          <a:ext cx="698500" cy="63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268953</xdr:rowOff>
    </xdr:from>
    <xdr:to>
      <xdr:col>22</xdr:col>
      <xdr:colOff>114300</xdr:colOff>
      <xdr:row>35</xdr:row>
      <xdr:rowOff>306242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79303"/>
          <a:ext cx="698500" cy="37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72699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306242</xdr:rowOff>
    </xdr:from>
    <xdr:to>
      <xdr:col>18</xdr:col>
      <xdr:colOff>177800</xdr:colOff>
      <xdr:row>35</xdr:row>
      <xdr:rowOff>319340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16592"/>
          <a:ext cx="698500" cy="13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81599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3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84735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103034</xdr:rowOff>
    </xdr:from>
    <xdr:to>
      <xdr:col>29</xdr:col>
      <xdr:colOff>177800</xdr:colOff>
      <xdr:row>35</xdr:row>
      <xdr:rowOff>204634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13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291011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5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154663</xdr:rowOff>
    </xdr:from>
    <xdr:to>
      <xdr:col>26</xdr:col>
      <xdr:colOff>101600</xdr:colOff>
      <xdr:row>35</xdr:row>
      <xdr:rowOff>256263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65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266440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33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218153</xdr:rowOff>
    </xdr:from>
    <xdr:to>
      <xdr:col>22</xdr:col>
      <xdr:colOff>165100</xdr:colOff>
      <xdr:row>35</xdr:row>
      <xdr:rowOff>319753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28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329930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9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255442</xdr:rowOff>
    </xdr:from>
    <xdr:to>
      <xdr:col>19</xdr:col>
      <xdr:colOff>38100</xdr:colOff>
      <xdr:row>36</xdr:row>
      <xdr:rowOff>14142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65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24319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3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268540</xdr:rowOff>
    </xdr:from>
    <xdr:to>
      <xdr:col>15</xdr:col>
      <xdr:colOff>101600</xdr:colOff>
      <xdr:row>36</xdr:row>
      <xdr:rowOff>27240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78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37417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4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
646
52.78
1,843,558
1,547,239
268,013
824,776
1,373,361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60879</xdr:rowOff>
    </xdr:from>
    <xdr:to>
      <xdr:col>24</xdr:col>
      <xdr:colOff>63500</xdr:colOff>
      <xdr:row>36</xdr:row>
      <xdr:rowOff>67302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6233079"/>
          <a:ext cx="8382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60879</xdr:rowOff>
    </xdr:from>
    <xdr:to>
      <xdr:col>19</xdr:col>
      <xdr:colOff>177800</xdr:colOff>
      <xdr:row>36</xdr:row>
      <xdr:rowOff>125444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233079"/>
          <a:ext cx="889000" cy="6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125444</xdr:rowOff>
    </xdr:from>
    <xdr:to>
      <xdr:col>15</xdr:col>
      <xdr:colOff>50800</xdr:colOff>
      <xdr:row>37</xdr:row>
      <xdr:rowOff>45819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297644"/>
          <a:ext cx="889000" cy="9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91844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45819</xdr:rowOff>
    </xdr:from>
    <xdr:to>
      <xdr:col>10</xdr:col>
      <xdr:colOff>114300</xdr:colOff>
      <xdr:row>37</xdr:row>
      <xdr:rowOff>64360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389469"/>
          <a:ext cx="889000" cy="1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127440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134969</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xdr:rowOff>
    </xdr:from>
    <xdr:to>
      <xdr:col>24</xdr:col>
      <xdr:colOff>114300</xdr:colOff>
      <xdr:row>36</xdr:row>
      <xdr:rowOff>118102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18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39379</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040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10079</xdr:rowOff>
    </xdr:from>
    <xdr:to>
      <xdr:col>20</xdr:col>
      <xdr:colOff>38100</xdr:colOff>
      <xdr:row>36</xdr:row>
      <xdr:rowOff>111679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18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128206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957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74644</xdr:rowOff>
    </xdr:from>
    <xdr:to>
      <xdr:col>15</xdr:col>
      <xdr:colOff>101600</xdr:colOff>
      <xdr:row>37</xdr:row>
      <xdr:rowOff>4794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24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21321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0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166469</xdr:rowOff>
    </xdr:from>
    <xdr:to>
      <xdr:col>10</xdr:col>
      <xdr:colOff>165100</xdr:colOff>
      <xdr:row>37</xdr:row>
      <xdr:rowOff>96619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33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113146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113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13560</xdr:rowOff>
    </xdr:from>
    <xdr:to>
      <xdr:col>6</xdr:col>
      <xdr:colOff>38100</xdr:colOff>
      <xdr:row>37</xdr:row>
      <xdr:rowOff>115160</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35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131687</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13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9276</xdr:rowOff>
    </xdr:from>
    <xdr:to>
      <xdr:col>24</xdr:col>
      <xdr:colOff>63500</xdr:colOff>
      <xdr:row>57</xdr:row>
      <xdr:rowOff>43011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81926"/>
          <a:ext cx="838200" cy="3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43011</xdr:rowOff>
    </xdr:from>
    <xdr:to>
      <xdr:col>19</xdr:col>
      <xdr:colOff>177800</xdr:colOff>
      <xdr:row>57</xdr:row>
      <xdr:rowOff>100667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15661"/>
          <a:ext cx="889000" cy="5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33751</xdr:rowOff>
    </xdr:from>
    <xdr:to>
      <xdr:col>15</xdr:col>
      <xdr:colOff>50800</xdr:colOff>
      <xdr:row>57</xdr:row>
      <xdr:rowOff>100667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06401"/>
          <a:ext cx="889000" cy="6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55871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9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33751</xdr:rowOff>
    </xdr:from>
    <xdr:to>
      <xdr:col>10</xdr:col>
      <xdr:colOff>114300</xdr:colOff>
      <xdr:row>57</xdr:row>
      <xdr:rowOff>58850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06401"/>
          <a:ext cx="889000" cy="2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48591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47514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129926</xdr:rowOff>
    </xdr:from>
    <xdr:to>
      <xdr:col>24</xdr:col>
      <xdr:colOff>114300</xdr:colOff>
      <xdr:row>57</xdr:row>
      <xdr:rowOff>60076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3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152803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8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163661</xdr:rowOff>
    </xdr:from>
    <xdr:to>
      <xdr:col>20</xdr:col>
      <xdr:colOff>38100</xdr:colOff>
      <xdr:row>57</xdr:row>
      <xdr:rowOff>93811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110338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4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49867</xdr:rowOff>
    </xdr:from>
    <xdr:to>
      <xdr:col>15</xdr:col>
      <xdr:colOff>101600</xdr:colOff>
      <xdr:row>57</xdr:row>
      <xdr:rowOff>151467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2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167994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97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154401</xdr:rowOff>
    </xdr:from>
    <xdr:to>
      <xdr:col>10</xdr:col>
      <xdr:colOff>165100</xdr:colOff>
      <xdr:row>57</xdr:row>
      <xdr:rowOff>84551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101078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30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8050</xdr:rowOff>
    </xdr:from>
    <xdr:to>
      <xdr:col>6</xdr:col>
      <xdr:colOff>38100</xdr:colOff>
      <xdr:row>57</xdr:row>
      <xdr:rowOff>109650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8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126177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5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56130</xdr:rowOff>
    </xdr:from>
    <xdr:to>
      <xdr:col>24</xdr:col>
      <xdr:colOff>63500</xdr:colOff>
      <xdr:row>77</xdr:row>
      <xdr:rowOff>128859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57780"/>
          <a:ext cx="838200" cy="7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128859</xdr:rowOff>
    </xdr:from>
    <xdr:to>
      <xdr:col>19</xdr:col>
      <xdr:colOff>177800</xdr:colOff>
      <xdr:row>77</xdr:row>
      <xdr:rowOff>129842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30509"/>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129842</xdr:rowOff>
    </xdr:from>
    <xdr:to>
      <xdr:col>15</xdr:col>
      <xdr:colOff>50800</xdr:colOff>
      <xdr:row>77</xdr:row>
      <xdr:rowOff>137402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31492"/>
          <a:ext cx="889000" cy="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133126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131671</xdr:rowOff>
    </xdr:from>
    <xdr:to>
      <xdr:col>10</xdr:col>
      <xdr:colOff>114300</xdr:colOff>
      <xdr:row>77</xdr:row>
      <xdr:rowOff>137402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33321"/>
          <a:ext cx="889000" cy="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146511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0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126012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5330</xdr:rowOff>
    </xdr:from>
    <xdr:to>
      <xdr:col>24</xdr:col>
      <xdr:colOff>114300</xdr:colOff>
      <xdr:row>77</xdr:row>
      <xdr:rowOff>106930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155207</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8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78059</xdr:rowOff>
    </xdr:from>
    <xdr:to>
      <xdr:col>20</xdr:col>
      <xdr:colOff>38100</xdr:colOff>
      <xdr:row>78</xdr:row>
      <xdr:rowOff>8209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7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170786</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7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79042</xdr:rowOff>
    </xdr:from>
    <xdr:to>
      <xdr:col>15</xdr:col>
      <xdr:colOff>101600</xdr:colOff>
      <xdr:row>78</xdr:row>
      <xdr:rowOff>9192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8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319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7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86602</xdr:rowOff>
    </xdr:from>
    <xdr:to>
      <xdr:col>10</xdr:col>
      <xdr:colOff>165100</xdr:colOff>
      <xdr:row>78</xdr:row>
      <xdr:rowOff>16752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8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7879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8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80871</xdr:rowOff>
    </xdr:from>
    <xdr:to>
      <xdr:col>6</xdr:col>
      <xdr:colOff>38100</xdr:colOff>
      <xdr:row>78</xdr:row>
      <xdr:rowOff>11021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8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2148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7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16126</xdr:rowOff>
    </xdr:from>
    <xdr:to>
      <xdr:col>24</xdr:col>
      <xdr:colOff>63500</xdr:colOff>
      <xdr:row>97</xdr:row>
      <xdr:rowOff>59043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646776"/>
          <a:ext cx="838200" cy="4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16126</xdr:rowOff>
    </xdr:from>
    <xdr:to>
      <xdr:col>19</xdr:col>
      <xdr:colOff>177800</xdr:colOff>
      <xdr:row>97</xdr:row>
      <xdr:rowOff>110119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646776"/>
          <a:ext cx="889000" cy="9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110119</xdr:rowOff>
    </xdr:from>
    <xdr:to>
      <xdr:col>15</xdr:col>
      <xdr:colOff>50800</xdr:colOff>
      <xdr:row>97</xdr:row>
      <xdr:rowOff>130373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740769"/>
          <a:ext cx="889000" cy="2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130327</xdr:rowOff>
    </xdr:from>
    <xdr:to>
      <xdr:col>10</xdr:col>
      <xdr:colOff>114300</xdr:colOff>
      <xdr:row>97</xdr:row>
      <xdr:rowOff>130373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76097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88299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8243</xdr:rowOff>
    </xdr:from>
    <xdr:to>
      <xdr:col>24</xdr:col>
      <xdr:colOff>114300</xdr:colOff>
      <xdr:row>97</xdr:row>
      <xdr:rowOff>109843</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63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158120</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6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136776</xdr:rowOff>
    </xdr:from>
    <xdr:to>
      <xdr:col>20</xdr:col>
      <xdr:colOff>38100</xdr:colOff>
      <xdr:row>97</xdr:row>
      <xdr:rowOff>66926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9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58053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8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59319</xdr:rowOff>
    </xdr:from>
    <xdr:to>
      <xdr:col>15</xdr:col>
      <xdr:colOff>101600</xdr:colOff>
      <xdr:row>97</xdr:row>
      <xdr:rowOff>160919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8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152046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8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79573</xdr:rowOff>
    </xdr:from>
    <xdr:to>
      <xdr:col>10</xdr:col>
      <xdr:colOff>165100</xdr:colOff>
      <xdr:row>98</xdr:row>
      <xdr:rowOff>9723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1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850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80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79527</xdr:rowOff>
    </xdr:from>
    <xdr:to>
      <xdr:col>6</xdr:col>
      <xdr:colOff>38100</xdr:colOff>
      <xdr:row>98</xdr:row>
      <xdr:rowOff>9677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71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804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80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158994</xdr:rowOff>
    </xdr:from>
    <xdr:to>
      <xdr:col>55</xdr:col>
      <xdr:colOff>0</xdr:colOff>
      <xdr:row>36</xdr:row>
      <xdr:rowOff>34449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159744"/>
          <a:ext cx="838200" cy="4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63999</xdr:rowOff>
    </xdr:from>
    <xdr:to>
      <xdr:col>50</xdr:col>
      <xdr:colOff>114300</xdr:colOff>
      <xdr:row>36</xdr:row>
      <xdr:rowOff>34449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64749"/>
          <a:ext cx="889000" cy="14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63999</xdr:rowOff>
    </xdr:from>
    <xdr:to>
      <xdr:col>45</xdr:col>
      <xdr:colOff>177800</xdr:colOff>
      <xdr:row>36</xdr:row>
      <xdr:rowOff>38203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64749"/>
          <a:ext cx="889000" cy="14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150227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38203</xdr:rowOff>
    </xdr:from>
    <xdr:to>
      <xdr:col>41</xdr:col>
      <xdr:colOff>50800</xdr:colOff>
      <xdr:row>36</xdr:row>
      <xdr:rowOff>119336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210403"/>
          <a:ext cx="889000" cy="8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62050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57808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108194</xdr:rowOff>
    </xdr:from>
    <xdr:to>
      <xdr:col>55</xdr:col>
      <xdr:colOff>50800</xdr:colOff>
      <xdr:row>36</xdr:row>
      <xdr:rowOff>38344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0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131071</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6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155099</xdr:rowOff>
    </xdr:from>
    <xdr:to>
      <xdr:col>50</xdr:col>
      <xdr:colOff>165100</xdr:colOff>
      <xdr:row>36</xdr:row>
      <xdr:rowOff>85249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5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101776</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93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13199</xdr:rowOff>
    </xdr:from>
    <xdr:to>
      <xdr:col>46</xdr:col>
      <xdr:colOff>38100</xdr:colOff>
      <xdr:row>35</xdr:row>
      <xdr:rowOff>114799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1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131326</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8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158853</xdr:rowOff>
    </xdr:from>
    <xdr:to>
      <xdr:col>41</xdr:col>
      <xdr:colOff>101600</xdr:colOff>
      <xdr:row>36</xdr:row>
      <xdr:rowOff>89003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15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105530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93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68536</xdr:rowOff>
    </xdr:from>
    <xdr:to>
      <xdr:col>36</xdr:col>
      <xdr:colOff>165100</xdr:colOff>
      <xdr:row>36</xdr:row>
      <xdr:rowOff>170136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4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15213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1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52598</xdr:rowOff>
    </xdr:from>
    <xdr:to>
      <xdr:col>55</xdr:col>
      <xdr:colOff>0</xdr:colOff>
      <xdr:row>58</xdr:row>
      <xdr:rowOff>86353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996698"/>
          <a:ext cx="838200" cy="3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48373</xdr:rowOff>
    </xdr:from>
    <xdr:to>
      <xdr:col>50</xdr:col>
      <xdr:colOff>114300</xdr:colOff>
      <xdr:row>58</xdr:row>
      <xdr:rowOff>86353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92473"/>
          <a:ext cx="889000" cy="3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48373</xdr:rowOff>
    </xdr:from>
    <xdr:to>
      <xdr:col>45</xdr:col>
      <xdr:colOff>177800</xdr:colOff>
      <xdr:row>58</xdr:row>
      <xdr:rowOff>145466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992473"/>
          <a:ext cx="889000" cy="9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131201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145466</xdr:rowOff>
    </xdr:from>
    <xdr:to>
      <xdr:col>41</xdr:col>
      <xdr:colOff>50800</xdr:colOff>
      <xdr:row>58</xdr:row>
      <xdr:rowOff>154293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89566"/>
          <a:ext cx="889000" cy="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162474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6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1387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7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1798</xdr:rowOff>
    </xdr:from>
    <xdr:to>
      <xdr:col>55</xdr:col>
      <xdr:colOff>50800</xdr:colOff>
      <xdr:row>58</xdr:row>
      <xdr:rowOff>103398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4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24675</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9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35553</xdr:rowOff>
    </xdr:from>
    <xdr:to>
      <xdr:col>50</xdr:col>
      <xdr:colOff>165100</xdr:colOff>
      <xdr:row>58</xdr:row>
      <xdr:rowOff>137153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7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128280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72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169023</xdr:rowOff>
    </xdr:from>
    <xdr:to>
      <xdr:col>46</xdr:col>
      <xdr:colOff>38100</xdr:colOff>
      <xdr:row>58</xdr:row>
      <xdr:rowOff>99173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4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115700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1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94666</xdr:rowOff>
    </xdr:from>
    <xdr:to>
      <xdr:col>41</xdr:col>
      <xdr:colOff>101600</xdr:colOff>
      <xdr:row>59</xdr:row>
      <xdr:rowOff>24816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3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15943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131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103493</xdr:rowOff>
    </xdr:from>
    <xdr:to>
      <xdr:col>36</xdr:col>
      <xdr:colOff>165100</xdr:colOff>
      <xdr:row>59</xdr:row>
      <xdr:rowOff>33643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4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24770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14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117295</xdr:rowOff>
    </xdr:from>
    <xdr:to>
      <xdr:col>55</xdr:col>
      <xdr:colOff>0</xdr:colOff>
      <xdr:row>78</xdr:row>
      <xdr:rowOff>162568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90395"/>
          <a:ext cx="838200" cy="4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103817</xdr:rowOff>
    </xdr:from>
    <xdr:to>
      <xdr:col>50</xdr:col>
      <xdr:colOff>114300</xdr:colOff>
      <xdr:row>78</xdr:row>
      <xdr:rowOff>162568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134017"/>
          <a:ext cx="889000" cy="40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103817</xdr:rowOff>
    </xdr:from>
    <xdr:to>
      <xdr:col>45</xdr:col>
      <xdr:colOff>177800</xdr:colOff>
      <xdr:row>78</xdr:row>
      <xdr:rowOff>62184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134017"/>
          <a:ext cx="889000" cy="30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109281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8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62184</xdr:rowOff>
    </xdr:from>
    <xdr:to>
      <xdr:col>41</xdr:col>
      <xdr:colOff>50800</xdr:colOff>
      <xdr:row>78</xdr:row>
      <xdr:rowOff>162835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35284"/>
          <a:ext cx="889000" cy="10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127835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5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139882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66495</xdr:rowOff>
    </xdr:from>
    <xdr:to>
      <xdr:col>55</xdr:col>
      <xdr:colOff>50800</xdr:colOff>
      <xdr:row>78</xdr:row>
      <xdr:rowOff>168095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18968</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111768</xdr:rowOff>
    </xdr:from>
    <xdr:to>
      <xdr:col>50</xdr:col>
      <xdr:colOff>165100</xdr:colOff>
      <xdr:row>79</xdr:row>
      <xdr:rowOff>41918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8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33045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7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53017</xdr:rowOff>
    </xdr:from>
    <xdr:to>
      <xdr:col>46</xdr:col>
      <xdr:colOff>38100</xdr:colOff>
      <xdr:row>76</xdr:row>
      <xdr:rowOff>154617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08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171145</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2858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11384</xdr:rowOff>
    </xdr:from>
    <xdr:to>
      <xdr:col>41</xdr:col>
      <xdr:colOff>101600</xdr:colOff>
      <xdr:row>78</xdr:row>
      <xdr:rowOff>112984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8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104111</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477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112035</xdr:rowOff>
    </xdr:from>
    <xdr:to>
      <xdr:col>36</xdr:col>
      <xdr:colOff>165100</xdr:colOff>
      <xdr:row>79</xdr:row>
      <xdr:rowOff>42185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8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33312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160086</xdr:rowOff>
    </xdr:from>
    <xdr:to>
      <xdr:col>55</xdr:col>
      <xdr:colOff>0</xdr:colOff>
      <xdr:row>98</xdr:row>
      <xdr:rowOff>11951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790736"/>
          <a:ext cx="838200" cy="2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11951</xdr:rowOff>
    </xdr:from>
    <xdr:to>
      <xdr:col>50</xdr:col>
      <xdr:colOff>114300</xdr:colOff>
      <xdr:row>98</xdr:row>
      <xdr:rowOff>111173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14051"/>
          <a:ext cx="889000" cy="9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111173</xdr:rowOff>
    </xdr:from>
    <xdr:to>
      <xdr:col>45</xdr:col>
      <xdr:colOff>177800</xdr:colOff>
      <xdr:row>98</xdr:row>
      <xdr:rowOff>111370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913273"/>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118364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89644</xdr:rowOff>
    </xdr:from>
    <xdr:to>
      <xdr:col>41</xdr:col>
      <xdr:colOff>50800</xdr:colOff>
      <xdr:row>98</xdr:row>
      <xdr:rowOff>111370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91744"/>
          <a:ext cx="889000" cy="2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129264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136734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109286</xdr:rowOff>
    </xdr:from>
    <xdr:to>
      <xdr:col>55</xdr:col>
      <xdr:colOff>50800</xdr:colOff>
      <xdr:row>98</xdr:row>
      <xdr:rowOff>39436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3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132163</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9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132601</xdr:rowOff>
    </xdr:from>
    <xdr:to>
      <xdr:col>50</xdr:col>
      <xdr:colOff>165100</xdr:colOff>
      <xdr:row>98</xdr:row>
      <xdr:rowOff>62751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6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79278</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3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60373</xdr:rowOff>
    </xdr:from>
    <xdr:to>
      <xdr:col>46</xdr:col>
      <xdr:colOff>38100</xdr:colOff>
      <xdr:row>98</xdr:row>
      <xdr:rowOff>161973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6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153100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5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60570</xdr:rowOff>
    </xdr:from>
    <xdr:to>
      <xdr:col>41</xdr:col>
      <xdr:colOff>101600</xdr:colOff>
      <xdr:row>98</xdr:row>
      <xdr:rowOff>162170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6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153297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5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38844</xdr:rowOff>
    </xdr:from>
    <xdr:to>
      <xdr:col>36</xdr:col>
      <xdr:colOff>165100</xdr:colOff>
      <xdr:row>98</xdr:row>
      <xdr:rowOff>140444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131571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93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109744</xdr:rowOff>
    </xdr:from>
    <xdr:to>
      <xdr:col>81</xdr:col>
      <xdr:colOff>50800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24844"/>
          <a:ext cx="889000" cy="16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109744</xdr:rowOff>
    </xdr:from>
    <xdr:to>
      <xdr:col>76</xdr:col>
      <xdr:colOff>114300</xdr:colOff>
      <xdr:row>39</xdr:row>
      <xdr:rowOff>61976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624844"/>
          <a:ext cx="889000" cy="12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56400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74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133769</xdr:rowOff>
    </xdr:from>
    <xdr:to>
      <xdr:col>71</xdr:col>
      <xdr:colOff>177800</xdr:colOff>
      <xdr:row>39</xdr:row>
      <xdr:rowOff>61976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477419"/>
          <a:ext cx="889000" cy="27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108246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87405</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7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58944</xdr:rowOff>
    </xdr:from>
    <xdr:to>
      <xdr:col>76</xdr:col>
      <xdr:colOff>165100</xdr:colOff>
      <xdr:row>38</xdr:row>
      <xdr:rowOff>160544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7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5621</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34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11176</xdr:rowOff>
    </xdr:from>
    <xdr:to>
      <xdr:col>72</xdr:col>
      <xdr:colOff>38100</xdr:colOff>
      <xdr:row>39</xdr:row>
      <xdr:rowOff>112776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103903</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79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82969</xdr:rowOff>
    </xdr:from>
    <xdr:to>
      <xdr:col>67</xdr:col>
      <xdr:colOff>101600</xdr:colOff>
      <xdr:row>38</xdr:row>
      <xdr:rowOff>13119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2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29646</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20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30606</xdr:rowOff>
    </xdr:from>
    <xdr:to>
      <xdr:col>85</xdr:col>
      <xdr:colOff>127000</xdr:colOff>
      <xdr:row>78</xdr:row>
      <xdr:rowOff>42221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03706"/>
          <a:ext cx="838200" cy="1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42221</xdr:rowOff>
    </xdr:from>
    <xdr:to>
      <xdr:col>81</xdr:col>
      <xdr:colOff>50800</xdr:colOff>
      <xdr:row>78</xdr:row>
      <xdr:rowOff>64177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15321"/>
          <a:ext cx="889000" cy="2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64177</xdr:rowOff>
    </xdr:from>
    <xdr:to>
      <xdr:col>76</xdr:col>
      <xdr:colOff>114300</xdr:colOff>
      <xdr:row>78</xdr:row>
      <xdr:rowOff>86238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37277"/>
          <a:ext cx="889000" cy="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141665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51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86238</xdr:rowOff>
    </xdr:from>
    <xdr:to>
      <xdr:col>71</xdr:col>
      <xdr:colOff>177800</xdr:colOff>
      <xdr:row>78</xdr:row>
      <xdr:rowOff>97586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59338"/>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131534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50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140389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51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151256</xdr:rowOff>
    </xdr:from>
    <xdr:to>
      <xdr:col>85</xdr:col>
      <xdr:colOff>177800</xdr:colOff>
      <xdr:row>78</xdr:row>
      <xdr:rowOff>81406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5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2683</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0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162871</xdr:rowOff>
    </xdr:from>
    <xdr:to>
      <xdr:col>81</xdr:col>
      <xdr:colOff>101600</xdr:colOff>
      <xdr:row>78</xdr:row>
      <xdr:rowOff>93021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6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109548</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139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13377</xdr:rowOff>
    </xdr:from>
    <xdr:to>
      <xdr:col>76</xdr:col>
      <xdr:colOff>165100</xdr:colOff>
      <xdr:row>78</xdr:row>
      <xdr:rowOff>114977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8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131504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161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35438</xdr:rowOff>
    </xdr:from>
    <xdr:to>
      <xdr:col>72</xdr:col>
      <xdr:colOff>38100</xdr:colOff>
      <xdr:row>78</xdr:row>
      <xdr:rowOff>137038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0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153565</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18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46786</xdr:rowOff>
    </xdr:from>
    <xdr:to>
      <xdr:col>67</xdr:col>
      <xdr:colOff>101600</xdr:colOff>
      <xdr:row>78</xdr:row>
      <xdr:rowOff>148386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1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164913</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19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41611</xdr:rowOff>
    </xdr:from>
    <xdr:to>
      <xdr:col>85</xdr:col>
      <xdr:colOff>127000</xdr:colOff>
      <xdr:row>98</xdr:row>
      <xdr:rowOff>119805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43711"/>
          <a:ext cx="838200" cy="7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65036</xdr:rowOff>
    </xdr:from>
    <xdr:to>
      <xdr:col>81</xdr:col>
      <xdr:colOff>50800</xdr:colOff>
      <xdr:row>98</xdr:row>
      <xdr:rowOff>119805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867136"/>
          <a:ext cx="889000" cy="5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65036</xdr:rowOff>
    </xdr:from>
    <xdr:to>
      <xdr:col>76</xdr:col>
      <xdr:colOff>114300</xdr:colOff>
      <xdr:row>98</xdr:row>
      <xdr:rowOff>134857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67136"/>
          <a:ext cx="889000" cy="6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112467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86072</xdr:rowOff>
    </xdr:from>
    <xdr:to>
      <xdr:col>71</xdr:col>
      <xdr:colOff>177800</xdr:colOff>
      <xdr:row>98</xdr:row>
      <xdr:rowOff>134857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88172"/>
          <a:ext cx="889000" cy="4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128415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128959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162261</xdr:rowOff>
    </xdr:from>
    <xdr:to>
      <xdr:col>85</xdr:col>
      <xdr:colOff>177800</xdr:colOff>
      <xdr:row>98</xdr:row>
      <xdr:rowOff>92411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96327</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69005</xdr:rowOff>
    </xdr:from>
    <xdr:to>
      <xdr:col>81</xdr:col>
      <xdr:colOff>101600</xdr:colOff>
      <xdr:row>98</xdr:row>
      <xdr:rowOff>170605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7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161732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6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14236</xdr:rowOff>
    </xdr:from>
    <xdr:to>
      <xdr:col>76</xdr:col>
      <xdr:colOff>165100</xdr:colOff>
      <xdr:row>98</xdr:row>
      <xdr:rowOff>115836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1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132363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9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84057</xdr:rowOff>
    </xdr:from>
    <xdr:to>
      <xdr:col>72</xdr:col>
      <xdr:colOff>38100</xdr:colOff>
      <xdr:row>99</xdr:row>
      <xdr:rowOff>14207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5334</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97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35272</xdr:rowOff>
    </xdr:from>
    <xdr:to>
      <xdr:col>67</xdr:col>
      <xdr:colOff>101600</xdr:colOff>
      <xdr:row>98</xdr:row>
      <xdr:rowOff>136872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127999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3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125384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64997</xdr:rowOff>
    </xdr:from>
    <xdr:to>
      <xdr:col>116</xdr:col>
      <xdr:colOff>63500</xdr:colOff>
      <xdr:row>73</xdr:row>
      <xdr:rowOff>122036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409397"/>
          <a:ext cx="838200" cy="22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122036</xdr:rowOff>
    </xdr:from>
    <xdr:to>
      <xdr:col>111</xdr:col>
      <xdr:colOff>177800</xdr:colOff>
      <xdr:row>73</xdr:row>
      <xdr:rowOff>122748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637886"/>
          <a:ext cx="889000" cy="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13944</xdr:rowOff>
    </xdr:from>
    <xdr:to>
      <xdr:col>107</xdr:col>
      <xdr:colOff>50800</xdr:colOff>
      <xdr:row>73</xdr:row>
      <xdr:rowOff>122748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529794"/>
          <a:ext cx="889000" cy="10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79159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2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13944</xdr:rowOff>
    </xdr:from>
    <xdr:to>
      <xdr:col>102</xdr:col>
      <xdr:colOff>114300</xdr:colOff>
      <xdr:row>73</xdr:row>
      <xdr:rowOff>150059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529794"/>
          <a:ext cx="889000" cy="13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81190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66834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14197</xdr:rowOff>
    </xdr:from>
    <xdr:to>
      <xdr:col>116</xdr:col>
      <xdr:colOff>114300</xdr:colOff>
      <xdr:row>72</xdr:row>
      <xdr:rowOff>115797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3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37074</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21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71236</xdr:rowOff>
    </xdr:from>
    <xdr:to>
      <xdr:col>112</xdr:col>
      <xdr:colOff>38100</xdr:colOff>
      <xdr:row>74</xdr:row>
      <xdr:rowOff>1386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58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17913</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362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71948</xdr:rowOff>
    </xdr:from>
    <xdr:to>
      <xdr:col>107</xdr:col>
      <xdr:colOff>101600</xdr:colOff>
      <xdr:row>74</xdr:row>
      <xdr:rowOff>2098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58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18625</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36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134594</xdr:rowOff>
    </xdr:from>
    <xdr:to>
      <xdr:col>102</xdr:col>
      <xdr:colOff>165100</xdr:colOff>
      <xdr:row>73</xdr:row>
      <xdr:rowOff>64744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47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81271</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25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99259</xdr:rowOff>
    </xdr:from>
    <xdr:to>
      <xdr:col>98</xdr:col>
      <xdr:colOff>38100</xdr:colOff>
      <xdr:row>74</xdr:row>
      <xdr:rowOff>29409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61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45936</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39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災害復旧費、扶助費、維持補修費および積立金を除き、いずれの項目も類似団体より高い数値となった。特に普通建設事業費は今後も簡水の更新をはじめとして既存のインフラの整備をおこなっていく予定であり、なおかつ地方創生事業等で新規整備もしばらく続くことになるので今後も上昇が予想される。また普通建設事業費の財源として活用する公債費も同時に上昇することになるので、今後の負債を住民生活に影響を与えないようにはかっていく。また例年、積立金が類似団体にくらべてかなり低い状況が続いている。今後の支出増に対応するため基金への積み立てを例年実施しているが、財政的にゆとりがすくない状況で多くを積立金に回すことができない為、類似団体との差が埋まらない状況である。しかし今後の施設更新や急な支出に備えて少しでも多く積立できるように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
646
52.78
1,843,558
1,547,239
268,013
824,776
1,373,361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13156</xdr:rowOff>
    </xdr:from>
    <xdr:to>
      <xdr:col>24</xdr:col>
      <xdr:colOff>63500</xdr:colOff>
      <xdr:row>37</xdr:row>
      <xdr:rowOff>26657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356806"/>
          <a:ext cx="838200" cy="1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26657</xdr:rowOff>
    </xdr:from>
    <xdr:to>
      <xdr:col>19</xdr:col>
      <xdr:colOff>177800</xdr:colOff>
      <xdr:row>37</xdr:row>
      <xdr:rowOff>50246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370307"/>
          <a:ext cx="889000" cy="2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35658</xdr:rowOff>
    </xdr:from>
    <xdr:to>
      <xdr:col>15</xdr:col>
      <xdr:colOff>50800</xdr:colOff>
      <xdr:row>37</xdr:row>
      <xdr:rowOff>50246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379308"/>
          <a:ext cx="889000" cy="1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78385</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5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32315</xdr:rowOff>
    </xdr:from>
    <xdr:to>
      <xdr:col>10</xdr:col>
      <xdr:colOff>114300</xdr:colOff>
      <xdr:row>37</xdr:row>
      <xdr:rowOff>35658</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a:off x="1130300" y="6375965"/>
          <a:ext cx="889000" cy="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67227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5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72542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5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133806</xdr:rowOff>
    </xdr:from>
    <xdr:to>
      <xdr:col>24</xdr:col>
      <xdr:colOff>114300</xdr:colOff>
      <xdr:row>37</xdr:row>
      <xdr:rowOff>63956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30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156683</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15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147307</xdr:rowOff>
    </xdr:from>
    <xdr:to>
      <xdr:col>20</xdr:col>
      <xdr:colOff>38100</xdr:colOff>
      <xdr:row>37</xdr:row>
      <xdr:rowOff>77457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31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93984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09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170896</xdr:rowOff>
    </xdr:from>
    <xdr:to>
      <xdr:col>15</xdr:col>
      <xdr:colOff>101600</xdr:colOff>
      <xdr:row>37</xdr:row>
      <xdr:rowOff>101046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34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117573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11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156308</xdr:rowOff>
    </xdr:from>
    <xdr:to>
      <xdr:col>10</xdr:col>
      <xdr:colOff>165100</xdr:colOff>
      <xdr:row>37</xdr:row>
      <xdr:rowOff>86458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32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102985</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10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152965</xdr:rowOff>
    </xdr:from>
    <xdr:to>
      <xdr:col>6</xdr:col>
      <xdr:colOff>38100</xdr:colOff>
      <xdr:row>37</xdr:row>
      <xdr:rowOff>83115</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32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99642</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10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146679</xdr:rowOff>
    </xdr:from>
    <xdr:to>
      <xdr:col>24</xdr:col>
      <xdr:colOff>63500</xdr:colOff>
      <xdr:row>58</xdr:row>
      <xdr:rowOff>35966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919329"/>
          <a:ext cx="838200" cy="6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3525</xdr:rowOff>
    </xdr:from>
    <xdr:to>
      <xdr:col>19</xdr:col>
      <xdr:colOff>177800</xdr:colOff>
      <xdr:row>58</xdr:row>
      <xdr:rowOff>35966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947625"/>
          <a:ext cx="889000" cy="3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3525</xdr:rowOff>
    </xdr:from>
    <xdr:to>
      <xdr:col>15</xdr:col>
      <xdr:colOff>50800</xdr:colOff>
      <xdr:row>58</xdr:row>
      <xdr:rowOff>75752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47625"/>
          <a:ext cx="889000" cy="7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82040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51914</xdr:rowOff>
    </xdr:from>
    <xdr:to>
      <xdr:col>10</xdr:col>
      <xdr:colOff>114300</xdr:colOff>
      <xdr:row>58</xdr:row>
      <xdr:rowOff>75752</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996014"/>
          <a:ext cx="889000" cy="2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131577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128496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95879</xdr:rowOff>
    </xdr:from>
    <xdr:to>
      <xdr:col>24</xdr:col>
      <xdr:colOff>114300</xdr:colOff>
      <xdr:row>58</xdr:row>
      <xdr:rowOff>26029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6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118756</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1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156616</xdr:rowOff>
    </xdr:from>
    <xdr:to>
      <xdr:col>20</xdr:col>
      <xdr:colOff>38100</xdr:colOff>
      <xdr:row>58</xdr:row>
      <xdr:rowOff>86766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2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77893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02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124175</xdr:rowOff>
    </xdr:from>
    <xdr:to>
      <xdr:col>15</xdr:col>
      <xdr:colOff>101600</xdr:colOff>
      <xdr:row>58</xdr:row>
      <xdr:rowOff>54325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89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70852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67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24952</xdr:rowOff>
    </xdr:from>
    <xdr:to>
      <xdr:col>10</xdr:col>
      <xdr:colOff>165100</xdr:colOff>
      <xdr:row>58</xdr:row>
      <xdr:rowOff>126552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6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143079</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744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1114</xdr:rowOff>
    </xdr:from>
    <xdr:to>
      <xdr:col>6</xdr:col>
      <xdr:colOff>38100</xdr:colOff>
      <xdr:row>58</xdr:row>
      <xdr:rowOff>102714</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4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119241</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72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54190</xdr:rowOff>
    </xdr:from>
    <xdr:to>
      <xdr:col>24</xdr:col>
      <xdr:colOff>63500</xdr:colOff>
      <xdr:row>78</xdr:row>
      <xdr:rowOff>71557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427290"/>
          <a:ext cx="838200" cy="1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150260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8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71557</xdr:rowOff>
    </xdr:from>
    <xdr:to>
      <xdr:col>19</xdr:col>
      <xdr:colOff>177800</xdr:colOff>
      <xdr:row>78</xdr:row>
      <xdr:rowOff>151309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444657"/>
          <a:ext cx="889000" cy="7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75959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0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150065</xdr:rowOff>
    </xdr:from>
    <xdr:to>
      <xdr:col>15</xdr:col>
      <xdr:colOff>50800</xdr:colOff>
      <xdr:row>78</xdr:row>
      <xdr:rowOff>151309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523165"/>
          <a:ext cx="889000" cy="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98634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2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150065</xdr:rowOff>
    </xdr:from>
    <xdr:to>
      <xdr:col>10</xdr:col>
      <xdr:colOff>114300</xdr:colOff>
      <xdr:row>78</xdr:row>
      <xdr:rowOff>163957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523165"/>
          <a:ext cx="889000" cy="1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126336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5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121862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5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3390</xdr:rowOff>
    </xdr:from>
    <xdr:to>
      <xdr:col>24</xdr:col>
      <xdr:colOff>114300</xdr:colOff>
      <xdr:row>78</xdr:row>
      <xdr:rowOff>104990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37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153267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35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20757</xdr:rowOff>
    </xdr:from>
    <xdr:to>
      <xdr:col>20</xdr:col>
      <xdr:colOff>38100</xdr:colOff>
      <xdr:row>78</xdr:row>
      <xdr:rowOff>122357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9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113484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48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100509</xdr:rowOff>
    </xdr:from>
    <xdr:to>
      <xdr:col>15</xdr:col>
      <xdr:colOff>101600</xdr:colOff>
      <xdr:row>79</xdr:row>
      <xdr:rowOff>30659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7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21786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66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99265</xdr:rowOff>
    </xdr:from>
    <xdr:to>
      <xdr:col>10</xdr:col>
      <xdr:colOff>165100</xdr:colOff>
      <xdr:row>79</xdr:row>
      <xdr:rowOff>29415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7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20542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65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113157</xdr:rowOff>
    </xdr:from>
    <xdr:to>
      <xdr:col>6</xdr:col>
      <xdr:colOff>38100</xdr:colOff>
      <xdr:row>79</xdr:row>
      <xdr:rowOff>43307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8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34434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78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87731</xdr:rowOff>
    </xdr:from>
    <xdr:to>
      <xdr:col>24</xdr:col>
      <xdr:colOff>63500</xdr:colOff>
      <xdr:row>97</xdr:row>
      <xdr:rowOff>152081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18381"/>
          <a:ext cx="838200" cy="6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152081</xdr:rowOff>
    </xdr:from>
    <xdr:to>
      <xdr:col>19</xdr:col>
      <xdr:colOff>177800</xdr:colOff>
      <xdr:row>97</xdr:row>
      <xdr:rowOff>168050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82731"/>
          <a:ext cx="889000" cy="1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168050</xdr:rowOff>
    </xdr:from>
    <xdr:to>
      <xdr:col>15</xdr:col>
      <xdr:colOff>50800</xdr:colOff>
      <xdr:row>97</xdr:row>
      <xdr:rowOff>168785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98700"/>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25826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8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166745</xdr:rowOff>
    </xdr:from>
    <xdr:to>
      <xdr:col>10</xdr:col>
      <xdr:colOff>114300</xdr:colOff>
      <xdr:row>97</xdr:row>
      <xdr:rowOff>168785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797395"/>
          <a:ext cx="889000" cy="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24187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170718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36931</xdr:rowOff>
    </xdr:from>
    <xdr:to>
      <xdr:col>24</xdr:col>
      <xdr:colOff>114300</xdr:colOff>
      <xdr:row>97</xdr:row>
      <xdr:rowOff>138531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59808</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1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101281</xdr:rowOff>
    </xdr:from>
    <xdr:to>
      <xdr:col>20</xdr:col>
      <xdr:colOff>38100</xdr:colOff>
      <xdr:row>98</xdr:row>
      <xdr:rowOff>31431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3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22558</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82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117250</xdr:rowOff>
    </xdr:from>
    <xdr:to>
      <xdr:col>15</xdr:col>
      <xdr:colOff>101600</xdr:colOff>
      <xdr:row>98</xdr:row>
      <xdr:rowOff>47400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38527</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840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117985</xdr:rowOff>
    </xdr:from>
    <xdr:to>
      <xdr:col>10</xdr:col>
      <xdr:colOff>165100</xdr:colOff>
      <xdr:row>98</xdr:row>
      <xdr:rowOff>48135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4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39262</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841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115945</xdr:rowOff>
    </xdr:from>
    <xdr:to>
      <xdr:col>6</xdr:col>
      <xdr:colOff>38100</xdr:colOff>
      <xdr:row>98</xdr:row>
      <xdr:rowOff>46095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37222</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839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59030</xdr:rowOff>
    </xdr:from>
    <xdr:to>
      <xdr:col>55</xdr:col>
      <xdr:colOff>0</xdr:colOff>
      <xdr:row>57</xdr:row>
      <xdr:rowOff>102253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31680"/>
          <a:ext cx="838200" cy="4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102253</xdr:rowOff>
    </xdr:from>
    <xdr:to>
      <xdr:col>50</xdr:col>
      <xdr:colOff>114300</xdr:colOff>
      <xdr:row>57</xdr:row>
      <xdr:rowOff>118673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874903"/>
          <a:ext cx="889000" cy="1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118673</xdr:rowOff>
    </xdr:from>
    <xdr:to>
      <xdr:col>45</xdr:col>
      <xdr:colOff>177800</xdr:colOff>
      <xdr:row>57</xdr:row>
      <xdr:rowOff>131507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91323"/>
          <a:ext cx="889000" cy="1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83359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51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131507</xdr:rowOff>
    </xdr:from>
    <xdr:to>
      <xdr:col>41</xdr:col>
      <xdr:colOff>50800</xdr:colOff>
      <xdr:row>57</xdr:row>
      <xdr:rowOff>134707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0415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113900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5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127001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55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8230</xdr:rowOff>
    </xdr:from>
    <xdr:to>
      <xdr:col>55</xdr:col>
      <xdr:colOff>50800</xdr:colOff>
      <xdr:row>57</xdr:row>
      <xdr:rowOff>109830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31107</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32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51453</xdr:rowOff>
    </xdr:from>
    <xdr:to>
      <xdr:col>50</xdr:col>
      <xdr:colOff>165100</xdr:colOff>
      <xdr:row>57</xdr:row>
      <xdr:rowOff>153053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144180</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91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67873</xdr:rowOff>
    </xdr:from>
    <xdr:to>
      <xdr:col>46</xdr:col>
      <xdr:colOff>38100</xdr:colOff>
      <xdr:row>57</xdr:row>
      <xdr:rowOff>169473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4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160600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93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80707</xdr:rowOff>
    </xdr:from>
    <xdr:to>
      <xdr:col>41</xdr:col>
      <xdr:colOff>101600</xdr:colOff>
      <xdr:row>58</xdr:row>
      <xdr:rowOff>10857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1984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4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83907</xdr:rowOff>
    </xdr:from>
    <xdr:to>
      <xdr:col>36</xdr:col>
      <xdr:colOff>165100</xdr:colOff>
      <xdr:row>58</xdr:row>
      <xdr:rowOff>14057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5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5184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4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52183</xdr:rowOff>
    </xdr:from>
    <xdr:to>
      <xdr:col>55</xdr:col>
      <xdr:colOff>0</xdr:colOff>
      <xdr:row>78</xdr:row>
      <xdr:rowOff>5558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082383"/>
          <a:ext cx="838200" cy="29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52183</xdr:rowOff>
    </xdr:from>
    <xdr:to>
      <xdr:col>50</xdr:col>
      <xdr:colOff>114300</xdr:colOff>
      <xdr:row>78</xdr:row>
      <xdr:rowOff>63019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082383"/>
          <a:ext cx="889000" cy="35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24910</xdr:rowOff>
    </xdr:from>
    <xdr:to>
      <xdr:col>45</xdr:col>
      <xdr:colOff>177800</xdr:colOff>
      <xdr:row>78</xdr:row>
      <xdr:rowOff>63019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398010"/>
          <a:ext cx="889000" cy="3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84875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11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10962</xdr:rowOff>
    </xdr:from>
    <xdr:to>
      <xdr:col>41</xdr:col>
      <xdr:colOff>50800</xdr:colOff>
      <xdr:row>78</xdr:row>
      <xdr:rowOff>24910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384062"/>
          <a:ext cx="889000" cy="1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103946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126208</xdr:rowOff>
    </xdr:from>
    <xdr:to>
      <xdr:col>55</xdr:col>
      <xdr:colOff>50800</xdr:colOff>
      <xdr:row>78</xdr:row>
      <xdr:rowOff>56358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2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149085</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1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1383</xdr:rowOff>
    </xdr:from>
    <xdr:to>
      <xdr:col>50</xdr:col>
      <xdr:colOff>165100</xdr:colOff>
      <xdr:row>76</xdr:row>
      <xdr:rowOff>102983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03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119509</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280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12219</xdr:rowOff>
    </xdr:from>
    <xdr:to>
      <xdr:col>46</xdr:col>
      <xdr:colOff>38100</xdr:colOff>
      <xdr:row>78</xdr:row>
      <xdr:rowOff>113819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8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104946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7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145560</xdr:rowOff>
    </xdr:from>
    <xdr:to>
      <xdr:col>41</xdr:col>
      <xdr:colOff>101600</xdr:colOff>
      <xdr:row>78</xdr:row>
      <xdr:rowOff>75710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4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92237</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312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131612</xdr:rowOff>
    </xdr:from>
    <xdr:to>
      <xdr:col>36</xdr:col>
      <xdr:colOff>165100</xdr:colOff>
      <xdr:row>78</xdr:row>
      <xdr:rowOff>61762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3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78289</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310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152574</xdr:rowOff>
    </xdr:from>
    <xdr:to>
      <xdr:col>55</xdr:col>
      <xdr:colOff>0</xdr:colOff>
      <xdr:row>97</xdr:row>
      <xdr:rowOff>23000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611774"/>
          <a:ext cx="838200" cy="4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23000</xdr:rowOff>
    </xdr:from>
    <xdr:to>
      <xdr:col>50</xdr:col>
      <xdr:colOff>114300</xdr:colOff>
      <xdr:row>97</xdr:row>
      <xdr:rowOff>36449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653650"/>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130551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76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15303</xdr:rowOff>
    </xdr:from>
    <xdr:to>
      <xdr:col>45</xdr:col>
      <xdr:colOff>177800</xdr:colOff>
      <xdr:row>97</xdr:row>
      <xdr:rowOff>36449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645953"/>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145697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15303</xdr:rowOff>
    </xdr:from>
    <xdr:to>
      <xdr:col>41</xdr:col>
      <xdr:colOff>50800</xdr:colOff>
      <xdr:row>97</xdr:row>
      <xdr:rowOff>58831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645953"/>
          <a:ext cx="889000" cy="4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143366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101774</xdr:rowOff>
    </xdr:from>
    <xdr:to>
      <xdr:col>55</xdr:col>
      <xdr:colOff>50800</xdr:colOff>
      <xdr:row>97</xdr:row>
      <xdr:rowOff>31924</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56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124651</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4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143650</xdr:rowOff>
    </xdr:from>
    <xdr:to>
      <xdr:col>50</xdr:col>
      <xdr:colOff>165100</xdr:colOff>
      <xdr:row>97</xdr:row>
      <xdr:rowOff>73800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90327</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378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157099</xdr:rowOff>
    </xdr:from>
    <xdr:to>
      <xdr:col>46</xdr:col>
      <xdr:colOff>38100</xdr:colOff>
      <xdr:row>97</xdr:row>
      <xdr:rowOff>87249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1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103776</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39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135953</xdr:rowOff>
    </xdr:from>
    <xdr:to>
      <xdr:col>41</xdr:col>
      <xdr:colOff>101600</xdr:colOff>
      <xdr:row>97</xdr:row>
      <xdr:rowOff>66103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5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82630</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370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8031</xdr:rowOff>
    </xdr:from>
    <xdr:to>
      <xdr:col>36</xdr:col>
      <xdr:colOff>165100</xdr:colOff>
      <xdr:row>97</xdr:row>
      <xdr:rowOff>109631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3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126158</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413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15835</xdr:rowOff>
    </xdr:from>
    <xdr:to>
      <xdr:col>85</xdr:col>
      <xdr:colOff>127000</xdr:colOff>
      <xdr:row>37</xdr:row>
      <xdr:rowOff>101619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359485"/>
          <a:ext cx="838200" cy="8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51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156786</xdr:rowOff>
    </xdr:from>
    <xdr:to>
      <xdr:col>81</xdr:col>
      <xdr:colOff>50800</xdr:colOff>
      <xdr:row>37</xdr:row>
      <xdr:rowOff>101619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5471736"/>
          <a:ext cx="889000" cy="9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99158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6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156786</xdr:rowOff>
    </xdr:from>
    <xdr:to>
      <xdr:col>76</xdr:col>
      <xdr:colOff>114300</xdr:colOff>
      <xdr:row>36</xdr:row>
      <xdr:rowOff>125449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5471736"/>
          <a:ext cx="889000" cy="82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65488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58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125449</xdr:rowOff>
    </xdr:from>
    <xdr:to>
      <xdr:col>71</xdr:col>
      <xdr:colOff>177800</xdr:colOff>
      <xdr:row>37</xdr:row>
      <xdr:rowOff>70522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297649"/>
          <a:ext cx="889000" cy="1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63196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7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97348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136485</xdr:rowOff>
    </xdr:from>
    <xdr:to>
      <xdr:col>85</xdr:col>
      <xdr:colOff>177800</xdr:colOff>
      <xdr:row>37</xdr:row>
      <xdr:rowOff>66635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30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159362</xdr:rowOff>
    </xdr:from>
    <xdr:ext cx="599010"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16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50819</xdr:rowOff>
    </xdr:from>
    <xdr:to>
      <xdr:col>81</xdr:col>
      <xdr:colOff>101600</xdr:colOff>
      <xdr:row>37</xdr:row>
      <xdr:rowOff>152419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39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168946</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181795" y="616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105986</xdr:rowOff>
    </xdr:from>
    <xdr:to>
      <xdr:col>76</xdr:col>
      <xdr:colOff>165100</xdr:colOff>
      <xdr:row>32</xdr:row>
      <xdr:rowOff>36136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542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30</xdr:row>
      <xdr:rowOff>52663</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519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74649</xdr:rowOff>
    </xdr:from>
    <xdr:to>
      <xdr:col>72</xdr:col>
      <xdr:colOff>38100</xdr:colOff>
      <xdr:row>37</xdr:row>
      <xdr:rowOff>4799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2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21326</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6022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19722</xdr:rowOff>
    </xdr:from>
    <xdr:to>
      <xdr:col>67</xdr:col>
      <xdr:colOff>101600</xdr:colOff>
      <xdr:row>37</xdr:row>
      <xdr:rowOff>121322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36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137849</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14795" y="6138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84175</xdr:rowOff>
    </xdr:from>
    <xdr:to>
      <xdr:col>85</xdr:col>
      <xdr:colOff>127000</xdr:colOff>
      <xdr:row>57</xdr:row>
      <xdr:rowOff>160052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685375"/>
          <a:ext cx="838200" cy="24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111389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84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160052</xdr:rowOff>
    </xdr:from>
    <xdr:to>
      <xdr:col>81</xdr:col>
      <xdr:colOff>50800</xdr:colOff>
      <xdr:row>58</xdr:row>
      <xdr:rowOff>14377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932702"/>
          <a:ext cx="889000" cy="2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115344</xdr:rowOff>
    </xdr:from>
    <xdr:to>
      <xdr:col>76</xdr:col>
      <xdr:colOff>114300</xdr:colOff>
      <xdr:row>58</xdr:row>
      <xdr:rowOff>14377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887994"/>
          <a:ext cx="889000" cy="7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97413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1004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115344</xdr:rowOff>
    </xdr:from>
    <xdr:to>
      <xdr:col>71</xdr:col>
      <xdr:colOff>177800</xdr:colOff>
      <xdr:row>58</xdr:row>
      <xdr:rowOff>24296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887994"/>
          <a:ext cx="889000" cy="8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74673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1001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118970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33375</xdr:rowOff>
    </xdr:from>
    <xdr:to>
      <xdr:col>85</xdr:col>
      <xdr:colOff>177800</xdr:colOff>
      <xdr:row>56</xdr:row>
      <xdr:rowOff>134975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6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56252</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486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109252</xdr:rowOff>
    </xdr:from>
    <xdr:to>
      <xdr:col>81</xdr:col>
      <xdr:colOff>101600</xdr:colOff>
      <xdr:row>58</xdr:row>
      <xdr:rowOff>39402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55929</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657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135027</xdr:rowOff>
    </xdr:from>
    <xdr:to>
      <xdr:col>76</xdr:col>
      <xdr:colOff>165100</xdr:colOff>
      <xdr:row>58</xdr:row>
      <xdr:rowOff>65177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81704</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68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64544</xdr:rowOff>
    </xdr:from>
    <xdr:to>
      <xdr:col>72</xdr:col>
      <xdr:colOff>38100</xdr:colOff>
      <xdr:row>57</xdr:row>
      <xdr:rowOff>166144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11221</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61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144946</xdr:rowOff>
    </xdr:from>
    <xdr:to>
      <xdr:col>67</xdr:col>
      <xdr:colOff>101600</xdr:colOff>
      <xdr:row>58</xdr:row>
      <xdr:rowOff>75096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1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91623</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69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109744</xdr:rowOff>
    </xdr:from>
    <xdr:to>
      <xdr:col>81</xdr:col>
      <xdr:colOff>50800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482844"/>
          <a:ext cx="889000" cy="16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109744</xdr:rowOff>
    </xdr:from>
    <xdr:to>
      <xdr:col>76</xdr:col>
      <xdr:colOff>114300</xdr:colOff>
      <xdr:row>79</xdr:row>
      <xdr:rowOff>61976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482844"/>
          <a:ext cx="889000" cy="12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56325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60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133770</xdr:rowOff>
    </xdr:from>
    <xdr:to>
      <xdr:col>71</xdr:col>
      <xdr:colOff>177800</xdr:colOff>
      <xdr:row>79</xdr:row>
      <xdr:rowOff>61976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335420"/>
          <a:ext cx="889000" cy="27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108245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87385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6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58944</xdr:rowOff>
    </xdr:from>
    <xdr:to>
      <xdr:col>76</xdr:col>
      <xdr:colOff>165100</xdr:colOff>
      <xdr:row>78</xdr:row>
      <xdr:rowOff>160544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3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5621</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20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11176</xdr:rowOff>
    </xdr:from>
    <xdr:to>
      <xdr:col>72</xdr:col>
      <xdr:colOff>38100</xdr:colOff>
      <xdr:row>79</xdr:row>
      <xdr:rowOff>112776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5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103903</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64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82970</xdr:rowOff>
    </xdr:from>
    <xdr:to>
      <xdr:col>67</xdr:col>
      <xdr:colOff>101600</xdr:colOff>
      <xdr:row>78</xdr:row>
      <xdr:rowOff>13120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2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29647</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05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30606</xdr:rowOff>
    </xdr:from>
    <xdr:to>
      <xdr:col>85</xdr:col>
      <xdr:colOff>127000</xdr:colOff>
      <xdr:row>98</xdr:row>
      <xdr:rowOff>42221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32706"/>
          <a:ext cx="838200" cy="1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42221</xdr:rowOff>
    </xdr:from>
    <xdr:to>
      <xdr:col>81</xdr:col>
      <xdr:colOff>50800</xdr:colOff>
      <xdr:row>98</xdr:row>
      <xdr:rowOff>64177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44321"/>
          <a:ext cx="889000" cy="2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64177</xdr:rowOff>
    </xdr:from>
    <xdr:to>
      <xdr:col>76</xdr:col>
      <xdr:colOff>114300</xdr:colOff>
      <xdr:row>98</xdr:row>
      <xdr:rowOff>86238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866277"/>
          <a:ext cx="889000" cy="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141665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94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86238</xdr:rowOff>
    </xdr:from>
    <xdr:to>
      <xdr:col>71</xdr:col>
      <xdr:colOff>177800</xdr:colOff>
      <xdr:row>98</xdr:row>
      <xdr:rowOff>97586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888338"/>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131494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93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140389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94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151256</xdr:rowOff>
    </xdr:from>
    <xdr:to>
      <xdr:col>85</xdr:col>
      <xdr:colOff>177800</xdr:colOff>
      <xdr:row>98</xdr:row>
      <xdr:rowOff>81406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8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2683</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33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162871</xdr:rowOff>
    </xdr:from>
    <xdr:to>
      <xdr:col>81</xdr:col>
      <xdr:colOff>101600</xdr:colOff>
      <xdr:row>98</xdr:row>
      <xdr:rowOff>93021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9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109548</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56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13377</xdr:rowOff>
    </xdr:from>
    <xdr:to>
      <xdr:col>76</xdr:col>
      <xdr:colOff>165100</xdr:colOff>
      <xdr:row>98</xdr:row>
      <xdr:rowOff>114977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1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131504</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59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35438</xdr:rowOff>
    </xdr:from>
    <xdr:to>
      <xdr:col>72</xdr:col>
      <xdr:colOff>38100</xdr:colOff>
      <xdr:row>98</xdr:row>
      <xdr:rowOff>137038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3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153565</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61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46786</xdr:rowOff>
    </xdr:from>
    <xdr:to>
      <xdr:col>67</xdr:col>
      <xdr:colOff>101600</xdr:colOff>
      <xdr:row>98</xdr:row>
      <xdr:rowOff>148386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4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164913</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62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消防費、総務費、教育費、土木費、公債費等が類似団体より高い状況になる。当村は人口が少ないうえに山間部にある地理的に不利な状況から多くの項目で一人当たりのコストがどうしても高くなる傾向がある。特に類似団体との差が広がっている消防費は隣接する大月市運営を委託している状況で費用負担が年々増大している状況。このように安易にコストを下げることができない部分での支出が多い状況なので今後も適正化に努めて住民の生命財産に係る支出は適正におこなうように努めていく。公債費は</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年度から類似団体よりも大幅に高い状況が続いている。適性化に努めているが施設の更新事業等がありなかなか削減できない状況である。しかしながら将来への負担を少しでも減らすために新規借り入れを適正な内容に即しておこない、公債費の削減を少しでも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山梨県小菅村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および実質単年度収支については昨年度と比べると大きな変化はないが、財政調整基金については取り崩しをおこなうことなく、基金への積み立てをおこなうことができたので残高は微増となった。今後も急な支出に備え、少しでも残高が増えるように基金の積み立てをおこなう。</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山梨県小菅村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現状、すべての会計において赤字額はない。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1843558</v>
      </c>
      <c r="BO4" s="371"/>
      <c r="BP4" s="371"/>
      <c r="BQ4" s="371"/>
      <c r="BR4" s="371"/>
      <c r="BS4" s="371"/>
      <c r="BT4" s="371"/>
      <c r="BU4" s="372"/>
      <c r="BV4" s="370">
        <v>1695681</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32.5</v>
      </c>
      <c r="CU4" s="377"/>
      <c r="CV4" s="377"/>
      <c r="CW4" s="377"/>
      <c r="CX4" s="377"/>
      <c r="CY4" s="377"/>
      <c r="CZ4" s="377"/>
      <c r="DA4" s="378"/>
      <c r="DB4" s="376">
        <v>30.5</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1547239</v>
      </c>
      <c r="BO5" s="408"/>
      <c r="BP5" s="408"/>
      <c r="BQ5" s="408"/>
      <c r="BR5" s="408"/>
      <c r="BS5" s="408"/>
      <c r="BT5" s="408"/>
      <c r="BU5" s="409"/>
      <c r="BV5" s="407">
        <v>1374048</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84.2</v>
      </c>
      <c r="CU5" s="405"/>
      <c r="CV5" s="405"/>
      <c r="CW5" s="405"/>
      <c r="CX5" s="405"/>
      <c r="CY5" s="405"/>
      <c r="CZ5" s="405"/>
      <c r="DA5" s="406"/>
      <c r="DB5" s="404">
        <v>75.5</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296319</v>
      </c>
      <c r="BO6" s="408"/>
      <c r="BP6" s="408"/>
      <c r="BQ6" s="408"/>
      <c r="BR6" s="408"/>
      <c r="BS6" s="408"/>
      <c r="BT6" s="408"/>
      <c r="BU6" s="409"/>
      <c r="BV6" s="407">
        <v>321633</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84.8</v>
      </c>
      <c r="CU6" s="445"/>
      <c r="CV6" s="445"/>
      <c r="CW6" s="445"/>
      <c r="CX6" s="445"/>
      <c r="CY6" s="445"/>
      <c r="CZ6" s="445"/>
      <c r="DA6" s="446"/>
      <c r="DB6" s="444">
        <v>77.7</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95</v>
      </c>
      <c r="AV7" s="440"/>
      <c r="AW7" s="440"/>
      <c r="AX7" s="440"/>
      <c r="AY7" s="441" t="s">
        <v>106</v>
      </c>
      <c r="AZ7" s="442"/>
      <c r="BA7" s="442"/>
      <c r="BB7" s="442"/>
      <c r="BC7" s="442"/>
      <c r="BD7" s="442"/>
      <c r="BE7" s="442"/>
      <c r="BF7" s="442"/>
      <c r="BG7" s="442"/>
      <c r="BH7" s="442"/>
      <c r="BI7" s="442"/>
      <c r="BJ7" s="442"/>
      <c r="BK7" s="442"/>
      <c r="BL7" s="442"/>
      <c r="BM7" s="443"/>
      <c r="BN7" s="407">
        <v>28306</v>
      </c>
      <c r="BO7" s="408"/>
      <c r="BP7" s="408"/>
      <c r="BQ7" s="408"/>
      <c r="BR7" s="408"/>
      <c r="BS7" s="408"/>
      <c r="BT7" s="408"/>
      <c r="BU7" s="409"/>
      <c r="BV7" s="407">
        <v>66370</v>
      </c>
      <c r="BW7" s="408"/>
      <c r="BX7" s="408"/>
      <c r="BY7" s="408"/>
      <c r="BZ7" s="408"/>
      <c r="CA7" s="408"/>
      <c r="CB7" s="408"/>
      <c r="CC7" s="409"/>
      <c r="CD7" s="410" t="s">
        <v>107</v>
      </c>
      <c r="CE7" s="411"/>
      <c r="CF7" s="411"/>
      <c r="CG7" s="411"/>
      <c r="CH7" s="411"/>
      <c r="CI7" s="411"/>
      <c r="CJ7" s="411"/>
      <c r="CK7" s="411"/>
      <c r="CL7" s="411"/>
      <c r="CM7" s="411"/>
      <c r="CN7" s="411"/>
      <c r="CO7" s="411"/>
      <c r="CP7" s="411"/>
      <c r="CQ7" s="411"/>
      <c r="CR7" s="411"/>
      <c r="CS7" s="412"/>
      <c r="CT7" s="407">
        <v>824776</v>
      </c>
      <c r="CU7" s="408"/>
      <c r="CV7" s="408"/>
      <c r="CW7" s="408"/>
      <c r="CX7" s="408"/>
      <c r="CY7" s="408"/>
      <c r="CZ7" s="408"/>
      <c r="DA7" s="409"/>
      <c r="DB7" s="407">
        <v>837845</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108</v>
      </c>
      <c r="AN8" s="437"/>
      <c r="AO8" s="437"/>
      <c r="AP8" s="437"/>
      <c r="AQ8" s="437"/>
      <c r="AR8" s="437"/>
      <c r="AS8" s="437"/>
      <c r="AT8" s="438"/>
      <c r="AU8" s="439" t="s">
        <v>109</v>
      </c>
      <c r="AV8" s="440"/>
      <c r="AW8" s="440"/>
      <c r="AX8" s="440"/>
      <c r="AY8" s="441" t="s">
        <v>110</v>
      </c>
      <c r="AZ8" s="442"/>
      <c r="BA8" s="442"/>
      <c r="BB8" s="442"/>
      <c r="BC8" s="442"/>
      <c r="BD8" s="442"/>
      <c r="BE8" s="442"/>
      <c r="BF8" s="442"/>
      <c r="BG8" s="442"/>
      <c r="BH8" s="442"/>
      <c r="BI8" s="442"/>
      <c r="BJ8" s="442"/>
      <c r="BK8" s="442"/>
      <c r="BL8" s="442"/>
      <c r="BM8" s="443"/>
      <c r="BN8" s="407">
        <v>268013</v>
      </c>
      <c r="BO8" s="408"/>
      <c r="BP8" s="408"/>
      <c r="BQ8" s="408"/>
      <c r="BR8" s="408"/>
      <c r="BS8" s="408"/>
      <c r="BT8" s="408"/>
      <c r="BU8" s="409"/>
      <c r="BV8" s="407">
        <v>255263</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0.11</v>
      </c>
      <c r="CU8" s="448"/>
      <c r="CV8" s="448"/>
      <c r="CW8" s="448"/>
      <c r="CX8" s="448"/>
      <c r="CY8" s="448"/>
      <c r="CZ8" s="448"/>
      <c r="DA8" s="449"/>
      <c r="DB8" s="447">
        <v>0.11</v>
      </c>
      <c r="DC8" s="448"/>
      <c r="DD8" s="448"/>
      <c r="DE8" s="448"/>
      <c r="DF8" s="448"/>
      <c r="DG8" s="448"/>
      <c r="DH8" s="448"/>
      <c r="DI8" s="449"/>
    </row>
    <row r="9" spans="1:119" ht="18.75" customHeight="1" thickBot="1" x14ac:dyDescent="0.25">
      <c r="A9" s="181"/>
      <c r="B9" s="401" t="s">
        <v>112</v>
      </c>
      <c r="C9" s="402"/>
      <c r="D9" s="402"/>
      <c r="E9" s="402"/>
      <c r="F9" s="402"/>
      <c r="G9" s="402"/>
      <c r="H9" s="402"/>
      <c r="I9" s="402"/>
      <c r="J9" s="402"/>
      <c r="K9" s="450"/>
      <c r="L9" s="451" t="s">
        <v>113</v>
      </c>
      <c r="M9" s="452"/>
      <c r="N9" s="452"/>
      <c r="O9" s="452"/>
      <c r="P9" s="452"/>
      <c r="Q9" s="453"/>
      <c r="R9" s="454">
        <v>684</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109</v>
      </c>
      <c r="AV9" s="440"/>
      <c r="AW9" s="440"/>
      <c r="AX9" s="440"/>
      <c r="AY9" s="441" t="s">
        <v>116</v>
      </c>
      <c r="AZ9" s="442"/>
      <c r="BA9" s="442"/>
      <c r="BB9" s="442"/>
      <c r="BC9" s="442"/>
      <c r="BD9" s="442"/>
      <c r="BE9" s="442"/>
      <c r="BF9" s="442"/>
      <c r="BG9" s="442"/>
      <c r="BH9" s="442"/>
      <c r="BI9" s="442"/>
      <c r="BJ9" s="442"/>
      <c r="BK9" s="442"/>
      <c r="BL9" s="442"/>
      <c r="BM9" s="443"/>
      <c r="BN9" s="407">
        <v>12750</v>
      </c>
      <c r="BO9" s="408"/>
      <c r="BP9" s="408"/>
      <c r="BQ9" s="408"/>
      <c r="BR9" s="408"/>
      <c r="BS9" s="408"/>
      <c r="BT9" s="408"/>
      <c r="BU9" s="409"/>
      <c r="BV9" s="407">
        <v>64849</v>
      </c>
      <c r="BW9" s="408"/>
      <c r="BX9" s="408"/>
      <c r="BY9" s="408"/>
      <c r="BZ9" s="408"/>
      <c r="CA9" s="408"/>
      <c r="CB9" s="408"/>
      <c r="CC9" s="409"/>
      <c r="CD9" s="410" t="s">
        <v>117</v>
      </c>
      <c r="CE9" s="411"/>
      <c r="CF9" s="411"/>
      <c r="CG9" s="411"/>
      <c r="CH9" s="411"/>
      <c r="CI9" s="411"/>
      <c r="CJ9" s="411"/>
      <c r="CK9" s="411"/>
      <c r="CL9" s="411"/>
      <c r="CM9" s="411"/>
      <c r="CN9" s="411"/>
      <c r="CO9" s="411"/>
      <c r="CP9" s="411"/>
      <c r="CQ9" s="411"/>
      <c r="CR9" s="411"/>
      <c r="CS9" s="412"/>
      <c r="CT9" s="404">
        <v>11.6</v>
      </c>
      <c r="CU9" s="405"/>
      <c r="CV9" s="405"/>
      <c r="CW9" s="405"/>
      <c r="CX9" s="405"/>
      <c r="CY9" s="405"/>
      <c r="CZ9" s="405"/>
      <c r="DA9" s="406"/>
      <c r="DB9" s="404">
        <v>11.9</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118</v>
      </c>
      <c r="M10" s="437"/>
      <c r="N10" s="437"/>
      <c r="O10" s="437"/>
      <c r="P10" s="437"/>
      <c r="Q10" s="438"/>
      <c r="R10" s="458">
        <v>726</v>
      </c>
      <c r="S10" s="459"/>
      <c r="T10" s="459"/>
      <c r="U10" s="459"/>
      <c r="V10" s="460"/>
      <c r="W10" s="395"/>
      <c r="X10" s="396"/>
      <c r="Y10" s="396"/>
      <c r="Z10" s="396"/>
      <c r="AA10" s="396"/>
      <c r="AB10" s="396"/>
      <c r="AC10" s="396"/>
      <c r="AD10" s="396"/>
      <c r="AE10" s="396"/>
      <c r="AF10" s="396"/>
      <c r="AG10" s="396"/>
      <c r="AH10" s="396"/>
      <c r="AI10" s="396"/>
      <c r="AJ10" s="396"/>
      <c r="AK10" s="396"/>
      <c r="AL10" s="399"/>
      <c r="AM10" s="436" t="s">
        <v>119</v>
      </c>
      <c r="AN10" s="437"/>
      <c r="AO10" s="437"/>
      <c r="AP10" s="437"/>
      <c r="AQ10" s="437"/>
      <c r="AR10" s="437"/>
      <c r="AS10" s="437"/>
      <c r="AT10" s="438"/>
      <c r="AU10" s="439" t="s">
        <v>120</v>
      </c>
      <c r="AV10" s="440"/>
      <c r="AW10" s="440"/>
      <c r="AX10" s="440"/>
      <c r="AY10" s="441" t="s">
        <v>121</v>
      </c>
      <c r="AZ10" s="442"/>
      <c r="BA10" s="442"/>
      <c r="BB10" s="442"/>
      <c r="BC10" s="442"/>
      <c r="BD10" s="442"/>
      <c r="BE10" s="442"/>
      <c r="BF10" s="442"/>
      <c r="BG10" s="442"/>
      <c r="BH10" s="442"/>
      <c r="BI10" s="442"/>
      <c r="BJ10" s="442"/>
      <c r="BK10" s="442"/>
      <c r="BL10" s="442"/>
      <c r="BM10" s="443"/>
      <c r="BN10" s="407">
        <v>50089</v>
      </c>
      <c r="BO10" s="408"/>
      <c r="BP10" s="408"/>
      <c r="BQ10" s="408"/>
      <c r="BR10" s="408"/>
      <c r="BS10" s="408"/>
      <c r="BT10" s="408"/>
      <c r="BU10" s="409"/>
      <c r="BV10" s="407">
        <v>185</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126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2">
      <c r="A12" s="181"/>
      <c r="B12" s="467" t="s">
        <v>130</v>
      </c>
      <c r="C12" s="468"/>
      <c r="D12" s="468"/>
      <c r="E12" s="468"/>
      <c r="F12" s="468"/>
      <c r="G12" s="468"/>
      <c r="H12" s="468"/>
      <c r="I12" s="468"/>
      <c r="J12" s="468"/>
      <c r="K12" s="469"/>
      <c r="L12" s="476" t="s">
        <v>131</v>
      </c>
      <c r="M12" s="477"/>
      <c r="N12" s="477"/>
      <c r="O12" s="477"/>
      <c r="P12" s="477"/>
      <c r="Q12" s="478"/>
      <c r="R12" s="479">
        <v>657</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135</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138</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139</v>
      </c>
      <c r="N13" s="499"/>
      <c r="O13" s="499"/>
      <c r="P13" s="499"/>
      <c r="Q13" s="500"/>
      <c r="R13" s="491">
        <v>646</v>
      </c>
      <c r="S13" s="492"/>
      <c r="T13" s="492"/>
      <c r="U13" s="492"/>
      <c r="V13" s="493"/>
      <c r="W13" s="423" t="s">
        <v>140</v>
      </c>
      <c r="X13" s="424"/>
      <c r="Y13" s="424"/>
      <c r="Z13" s="424"/>
      <c r="AA13" s="424"/>
      <c r="AB13" s="414"/>
      <c r="AC13" s="458">
        <v>27</v>
      </c>
      <c r="AD13" s="459"/>
      <c r="AE13" s="459"/>
      <c r="AF13" s="459"/>
      <c r="AG13" s="501"/>
      <c r="AH13" s="458">
        <v>34</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62839</v>
      </c>
      <c r="BO13" s="408"/>
      <c r="BP13" s="408"/>
      <c r="BQ13" s="408"/>
      <c r="BR13" s="408"/>
      <c r="BS13" s="408"/>
      <c r="BT13" s="408"/>
      <c r="BU13" s="409"/>
      <c r="BV13" s="407">
        <v>65034</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9.3000000000000007</v>
      </c>
      <c r="CU13" s="405"/>
      <c r="CV13" s="405"/>
      <c r="CW13" s="405"/>
      <c r="CX13" s="405"/>
      <c r="CY13" s="405"/>
      <c r="CZ13" s="405"/>
      <c r="DA13" s="406"/>
      <c r="DB13" s="404">
        <v>8.6999999999999993</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145</v>
      </c>
      <c r="M14" s="489"/>
      <c r="N14" s="489"/>
      <c r="O14" s="489"/>
      <c r="P14" s="489"/>
      <c r="Q14" s="490"/>
      <c r="R14" s="491">
        <v>679</v>
      </c>
      <c r="S14" s="492"/>
      <c r="T14" s="492"/>
      <c r="U14" s="492"/>
      <c r="V14" s="493"/>
      <c r="W14" s="397"/>
      <c r="X14" s="398"/>
      <c r="Y14" s="398"/>
      <c r="Z14" s="398"/>
      <c r="AA14" s="398"/>
      <c r="AB14" s="387"/>
      <c r="AC14" s="494">
        <v>8</v>
      </c>
      <c r="AD14" s="495"/>
      <c r="AE14" s="495"/>
      <c r="AF14" s="495"/>
      <c r="AG14" s="496"/>
      <c r="AH14" s="494">
        <v>9.8000000000000007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138</v>
      </c>
      <c r="CU14" s="506"/>
      <c r="CV14" s="506"/>
      <c r="CW14" s="506"/>
      <c r="CX14" s="506"/>
      <c r="CY14" s="506"/>
      <c r="CZ14" s="506"/>
      <c r="DA14" s="507"/>
      <c r="DB14" s="505" t="s">
        <v>129</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147</v>
      </c>
      <c r="N15" s="499"/>
      <c r="O15" s="499"/>
      <c r="P15" s="499"/>
      <c r="Q15" s="500"/>
      <c r="R15" s="491">
        <v>669</v>
      </c>
      <c r="S15" s="492"/>
      <c r="T15" s="492"/>
      <c r="U15" s="492"/>
      <c r="V15" s="493"/>
      <c r="W15" s="423" t="s">
        <v>148</v>
      </c>
      <c r="X15" s="424"/>
      <c r="Y15" s="424"/>
      <c r="Z15" s="424"/>
      <c r="AA15" s="424"/>
      <c r="AB15" s="414"/>
      <c r="AC15" s="458">
        <v>75</v>
      </c>
      <c r="AD15" s="459"/>
      <c r="AE15" s="459"/>
      <c r="AF15" s="459"/>
      <c r="AG15" s="501"/>
      <c r="AH15" s="458">
        <v>91</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85906</v>
      </c>
      <c r="BO15" s="371"/>
      <c r="BP15" s="371"/>
      <c r="BQ15" s="371"/>
      <c r="BR15" s="371"/>
      <c r="BS15" s="371"/>
      <c r="BT15" s="371"/>
      <c r="BU15" s="372"/>
      <c r="BV15" s="370">
        <v>84313</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22.3</v>
      </c>
      <c r="AD16" s="495"/>
      <c r="AE16" s="495"/>
      <c r="AF16" s="495"/>
      <c r="AG16" s="496"/>
      <c r="AH16" s="494">
        <v>26.1</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800155</v>
      </c>
      <c r="BO16" s="408"/>
      <c r="BP16" s="408"/>
      <c r="BQ16" s="408"/>
      <c r="BR16" s="408"/>
      <c r="BS16" s="408"/>
      <c r="BT16" s="408"/>
      <c r="BU16" s="409"/>
      <c r="BV16" s="407">
        <v>795317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235</v>
      </c>
      <c r="AD17" s="459"/>
      <c r="AE17" s="459"/>
      <c r="AF17" s="459"/>
      <c r="AG17" s="501"/>
      <c r="AH17" s="458">
        <v>223</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104493</v>
      </c>
      <c r="BO17" s="408"/>
      <c r="BP17" s="408"/>
      <c r="BQ17" s="408"/>
      <c r="BR17" s="408"/>
      <c r="BS17" s="408"/>
      <c r="BT17" s="408"/>
      <c r="BU17" s="409"/>
      <c r="BV17" s="407">
        <v>103058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158</v>
      </c>
      <c r="C18" s="450"/>
      <c r="D18" s="450"/>
      <c r="E18" s="530"/>
      <c r="F18" s="530"/>
      <c r="G18" s="530"/>
      <c r="H18" s="530"/>
      <c r="I18" s="530"/>
      <c r="J18" s="530"/>
      <c r="K18" s="530"/>
      <c r="L18" s="531">
        <v>52.78</v>
      </c>
      <c r="M18" s="531"/>
      <c r="N18" s="531"/>
      <c r="O18" s="531"/>
      <c r="P18" s="531"/>
      <c r="Q18" s="531"/>
      <c r="R18" s="532"/>
      <c r="S18" s="532"/>
      <c r="T18" s="532"/>
      <c r="U18" s="532"/>
      <c r="V18" s="533"/>
      <c r="W18" s="425"/>
      <c r="X18" s="426"/>
      <c r="Y18" s="426"/>
      <c r="Z18" s="426"/>
      <c r="AA18" s="426"/>
      <c r="AB18" s="417"/>
      <c r="AC18" s="534">
        <v>69.7</v>
      </c>
      <c r="AD18" s="535"/>
      <c r="AE18" s="535"/>
      <c r="AF18" s="535"/>
      <c r="AG18" s="536"/>
      <c r="AH18" s="534">
        <v>64.099999999999994</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708361</v>
      </c>
      <c r="BO18" s="408"/>
      <c r="BP18" s="408"/>
      <c r="BQ18" s="408"/>
      <c r="BR18" s="408"/>
      <c r="BS18" s="408"/>
      <c r="BT18" s="408"/>
      <c r="BU18" s="409"/>
      <c r="BV18" s="407">
        <v>642570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160</v>
      </c>
      <c r="C19" s="450"/>
      <c r="D19" s="450"/>
      <c r="E19" s="530"/>
      <c r="F19" s="530"/>
      <c r="G19" s="530"/>
      <c r="H19" s="530"/>
      <c r="I19" s="530"/>
      <c r="J19" s="530"/>
      <c r="K19" s="530"/>
      <c r="L19" s="538">
        <v>13</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1380496</v>
      </c>
      <c r="BO19" s="408"/>
      <c r="BP19" s="408"/>
      <c r="BQ19" s="408"/>
      <c r="BR19" s="408"/>
      <c r="BS19" s="408"/>
      <c r="BT19" s="408"/>
      <c r="BU19" s="409"/>
      <c r="BV19" s="407">
        <v>1297608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162</v>
      </c>
      <c r="C20" s="450"/>
      <c r="D20" s="450"/>
      <c r="E20" s="530"/>
      <c r="F20" s="530"/>
      <c r="G20" s="530"/>
      <c r="H20" s="530"/>
      <c r="I20" s="530"/>
      <c r="J20" s="530"/>
      <c r="K20" s="530"/>
      <c r="L20" s="538">
        <v>339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1373361</v>
      </c>
      <c r="BO22" s="371"/>
      <c r="BP22" s="371"/>
      <c r="BQ22" s="371"/>
      <c r="BR22" s="371"/>
      <c r="BS22" s="371"/>
      <c r="BT22" s="371"/>
      <c r="BU22" s="372"/>
      <c r="BV22" s="370">
        <v>1346959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1206452</v>
      </c>
      <c r="BO23" s="408"/>
      <c r="BP23" s="408"/>
      <c r="BQ23" s="408"/>
      <c r="BR23" s="408"/>
      <c r="BS23" s="408"/>
      <c r="BT23" s="408"/>
      <c r="BU23" s="409"/>
      <c r="BV23" s="407">
        <v>1149429</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172</v>
      </c>
      <c r="F24" s="437"/>
      <c r="G24" s="437"/>
      <c r="H24" s="437"/>
      <c r="I24" s="437"/>
      <c r="J24" s="437"/>
      <c r="K24" s="438"/>
      <c r="L24" s="458">
        <v>1</v>
      </c>
      <c r="M24" s="459"/>
      <c r="N24" s="459"/>
      <c r="O24" s="459"/>
      <c r="P24" s="501"/>
      <c r="Q24" s="458">
        <v>5000</v>
      </c>
      <c r="R24" s="459"/>
      <c r="S24" s="459"/>
      <c r="T24" s="459"/>
      <c r="U24" s="459"/>
      <c r="V24" s="501"/>
      <c r="W24" s="553"/>
      <c r="X24" s="554"/>
      <c r="Y24" s="555"/>
      <c r="Z24" s="457" t="s">
        <v>173</v>
      </c>
      <c r="AA24" s="437"/>
      <c r="AB24" s="437"/>
      <c r="AC24" s="437"/>
      <c r="AD24" s="437"/>
      <c r="AE24" s="437"/>
      <c r="AF24" s="437"/>
      <c r="AG24" s="438"/>
      <c r="AH24" s="458">
        <v>20</v>
      </c>
      <c r="AI24" s="459"/>
      <c r="AJ24" s="459"/>
      <c r="AK24" s="459"/>
      <c r="AL24" s="501"/>
      <c r="AM24" s="458">
        <v>51980</v>
      </c>
      <c r="AN24" s="459"/>
      <c r="AO24" s="459"/>
      <c r="AP24" s="459"/>
      <c r="AQ24" s="459"/>
      <c r="AR24" s="501"/>
      <c r="AS24" s="458">
        <v>2599</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987160</v>
      </c>
      <c r="BO24" s="408"/>
      <c r="BP24" s="408"/>
      <c r="BQ24" s="408"/>
      <c r="BR24" s="408"/>
      <c r="BS24" s="408"/>
      <c r="BT24" s="408"/>
      <c r="BU24" s="409"/>
      <c r="BV24" s="407">
        <v>917772</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175</v>
      </c>
      <c r="F25" s="437"/>
      <c r="G25" s="437"/>
      <c r="H25" s="437"/>
      <c r="I25" s="437"/>
      <c r="J25" s="437"/>
      <c r="K25" s="438"/>
      <c r="L25" s="458" t="s">
        <v>138</v>
      </c>
      <c r="M25" s="459"/>
      <c r="N25" s="459"/>
      <c r="O25" s="459"/>
      <c r="P25" s="501"/>
      <c r="Q25" s="458" t="s">
        <v>176</v>
      </c>
      <c r="R25" s="459"/>
      <c r="S25" s="459"/>
      <c r="T25" s="459"/>
      <c r="U25" s="459"/>
      <c r="V25" s="501"/>
      <c r="W25" s="553"/>
      <c r="X25" s="554"/>
      <c r="Y25" s="555"/>
      <c r="Z25" s="457" t="s">
        <v>177</v>
      </c>
      <c r="AA25" s="437"/>
      <c r="AB25" s="437"/>
      <c r="AC25" s="437"/>
      <c r="AD25" s="437"/>
      <c r="AE25" s="437"/>
      <c r="AF25" s="437"/>
      <c r="AG25" s="438"/>
      <c r="AH25" s="458" t="s">
        <v>176</v>
      </c>
      <c r="AI25" s="459"/>
      <c r="AJ25" s="459"/>
      <c r="AK25" s="459"/>
      <c r="AL25" s="501"/>
      <c r="AM25" s="458" t="s">
        <v>176</v>
      </c>
      <c r="AN25" s="459"/>
      <c r="AO25" s="459"/>
      <c r="AP25" s="459"/>
      <c r="AQ25" s="459"/>
      <c r="AR25" s="501"/>
      <c r="AS25" s="458" t="s">
        <v>138</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t="s">
        <v>138</v>
      </c>
      <c r="BO25" s="371"/>
      <c r="BP25" s="371"/>
      <c r="BQ25" s="371"/>
      <c r="BR25" s="371"/>
      <c r="BS25" s="371"/>
      <c r="BT25" s="371"/>
      <c r="BU25" s="372"/>
      <c r="BV25" s="370" t="s">
        <v>138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179</v>
      </c>
      <c r="F26" s="437"/>
      <c r="G26" s="437"/>
      <c r="H26" s="437"/>
      <c r="I26" s="437"/>
      <c r="J26" s="437"/>
      <c r="K26" s="438"/>
      <c r="L26" s="458">
        <v>1</v>
      </c>
      <c r="M26" s="459"/>
      <c r="N26" s="459"/>
      <c r="O26" s="459"/>
      <c r="P26" s="501"/>
      <c r="Q26" s="458">
        <v>4000</v>
      </c>
      <c r="R26" s="459"/>
      <c r="S26" s="459"/>
      <c r="T26" s="459"/>
      <c r="U26" s="459"/>
      <c r="V26" s="501"/>
      <c r="W26" s="553"/>
      <c r="X26" s="554"/>
      <c r="Y26" s="555"/>
      <c r="Z26" s="457" t="s">
        <v>180</v>
      </c>
      <c r="AA26" s="559"/>
      <c r="AB26" s="559"/>
      <c r="AC26" s="559"/>
      <c r="AD26" s="559"/>
      <c r="AE26" s="559"/>
      <c r="AF26" s="559"/>
      <c r="AG26" s="560"/>
      <c r="AH26" s="458" t="s">
        <v>176</v>
      </c>
      <c r="AI26" s="459"/>
      <c r="AJ26" s="459"/>
      <c r="AK26" s="459"/>
      <c r="AL26" s="501"/>
      <c r="AM26" s="458" t="s">
        <v>176</v>
      </c>
      <c r="AN26" s="459"/>
      <c r="AO26" s="459"/>
      <c r="AP26" s="459"/>
      <c r="AQ26" s="459"/>
      <c r="AR26" s="501"/>
      <c r="AS26" s="458" t="s">
        <v>138</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138</v>
      </c>
      <c r="BO26" s="408"/>
      <c r="BP26" s="408"/>
      <c r="BQ26" s="408"/>
      <c r="BR26" s="408"/>
      <c r="BS26" s="408"/>
      <c r="BT26" s="408"/>
      <c r="BU26" s="409"/>
      <c r="BV26" s="407" t="s">
        <v>129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182</v>
      </c>
      <c r="F27" s="437"/>
      <c r="G27" s="437"/>
      <c r="H27" s="437"/>
      <c r="I27" s="437"/>
      <c r="J27" s="437"/>
      <c r="K27" s="438"/>
      <c r="L27" s="458">
        <v>1</v>
      </c>
      <c r="M27" s="459"/>
      <c r="N27" s="459"/>
      <c r="O27" s="459"/>
      <c r="P27" s="501"/>
      <c r="Q27" s="458">
        <v>1710</v>
      </c>
      <c r="R27" s="459"/>
      <c r="S27" s="459"/>
      <c r="T27" s="459"/>
      <c r="U27" s="459"/>
      <c r="V27" s="501"/>
      <c r="W27" s="553"/>
      <c r="X27" s="554"/>
      <c r="Y27" s="555"/>
      <c r="Z27" s="457" t="s">
        <v>183</v>
      </c>
      <c r="AA27" s="437"/>
      <c r="AB27" s="437"/>
      <c r="AC27" s="437"/>
      <c r="AD27" s="437"/>
      <c r="AE27" s="437"/>
      <c r="AF27" s="437"/>
      <c r="AG27" s="438"/>
      <c r="AH27" s="458" t="s">
        <v>129</v>
      </c>
      <c r="AI27" s="459"/>
      <c r="AJ27" s="459"/>
      <c r="AK27" s="459"/>
      <c r="AL27" s="501"/>
      <c r="AM27" s="458" t="s">
        <v>176</v>
      </c>
      <c r="AN27" s="459"/>
      <c r="AO27" s="459"/>
      <c r="AP27" s="459"/>
      <c r="AQ27" s="459"/>
      <c r="AR27" s="501"/>
      <c r="AS27" s="458" t="s">
        <v>138</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335283</v>
      </c>
      <c r="BO27" s="527"/>
      <c r="BP27" s="527"/>
      <c r="BQ27" s="527"/>
      <c r="BR27" s="527"/>
      <c r="BS27" s="527"/>
      <c r="BT27" s="527"/>
      <c r="BU27" s="528"/>
      <c r="BV27" s="526">
        <v>315283</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185</v>
      </c>
      <c r="F28" s="437"/>
      <c r="G28" s="437"/>
      <c r="H28" s="437"/>
      <c r="I28" s="437"/>
      <c r="J28" s="437"/>
      <c r="K28" s="438"/>
      <c r="L28" s="458">
        <v>1</v>
      </c>
      <c r="M28" s="459"/>
      <c r="N28" s="459"/>
      <c r="O28" s="459"/>
      <c r="P28" s="501"/>
      <c r="Q28" s="458">
        <v>1420</v>
      </c>
      <c r="R28" s="459"/>
      <c r="S28" s="459"/>
      <c r="T28" s="459"/>
      <c r="U28" s="459"/>
      <c r="V28" s="501"/>
      <c r="W28" s="553"/>
      <c r="X28" s="554"/>
      <c r="Y28" s="555"/>
      <c r="Z28" s="457" t="s">
        <v>186</v>
      </c>
      <c r="AA28" s="437"/>
      <c r="AB28" s="437"/>
      <c r="AC28" s="437"/>
      <c r="AD28" s="437"/>
      <c r="AE28" s="437"/>
      <c r="AF28" s="437"/>
      <c r="AG28" s="438"/>
      <c r="AH28" s="458" t="s">
        <v>176</v>
      </c>
      <c r="AI28" s="459"/>
      <c r="AJ28" s="459"/>
      <c r="AK28" s="459"/>
      <c r="AL28" s="501"/>
      <c r="AM28" s="458" t="s">
        <v>138</v>
      </c>
      <c r="AN28" s="459"/>
      <c r="AO28" s="459"/>
      <c r="AP28" s="459"/>
      <c r="AQ28" s="459"/>
      <c r="AR28" s="501"/>
      <c r="AS28" s="458" t="s">
        <v>176</v>
      </c>
      <c r="AT28" s="459"/>
      <c r="AU28" s="459"/>
      <c r="AV28" s="459"/>
      <c r="AW28" s="459"/>
      <c r="AX28" s="460"/>
      <c r="AY28" s="561" t="s">
        <v>187</v>
      </c>
      <c r="AZ28" s="562"/>
      <c r="BA28" s="562"/>
      <c r="BB28" s="563"/>
      <c r="BC28" s="367" t="s">
        <v>49</v>
      </c>
      <c r="BD28" s="368"/>
      <c r="BE28" s="368"/>
      <c r="BF28" s="368"/>
      <c r="BG28" s="368"/>
      <c r="BH28" s="368"/>
      <c r="BI28" s="368"/>
      <c r="BJ28" s="368"/>
      <c r="BK28" s="368"/>
      <c r="BL28" s="368"/>
      <c r="BM28" s="369"/>
      <c r="BN28" s="370">
        <v>460600</v>
      </c>
      <c r="BO28" s="371"/>
      <c r="BP28" s="371"/>
      <c r="BQ28" s="371"/>
      <c r="BR28" s="371"/>
      <c r="BS28" s="371"/>
      <c r="BT28" s="371"/>
      <c r="BU28" s="372"/>
      <c r="BV28" s="370">
        <v>410511</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188</v>
      </c>
      <c r="F29" s="437"/>
      <c r="G29" s="437"/>
      <c r="H29" s="437"/>
      <c r="I29" s="437"/>
      <c r="J29" s="437"/>
      <c r="K29" s="438"/>
      <c r="L29" s="458">
        <v>6</v>
      </c>
      <c r="M29" s="459"/>
      <c r="N29" s="459"/>
      <c r="O29" s="459"/>
      <c r="P29" s="501"/>
      <c r="Q29" s="458">
        <v>1210</v>
      </c>
      <c r="R29" s="459"/>
      <c r="S29" s="459"/>
      <c r="T29" s="459"/>
      <c r="U29" s="459"/>
      <c r="V29" s="501"/>
      <c r="W29" s="556"/>
      <c r="X29" s="557"/>
      <c r="Y29" s="558"/>
      <c r="Z29" s="457" t="s">
        <v>189</v>
      </c>
      <c r="AA29" s="437"/>
      <c r="AB29" s="437"/>
      <c r="AC29" s="437"/>
      <c r="AD29" s="437"/>
      <c r="AE29" s="437"/>
      <c r="AF29" s="437"/>
      <c r="AG29" s="438"/>
      <c r="AH29" s="458">
        <v>20</v>
      </c>
      <c r="AI29" s="459"/>
      <c r="AJ29" s="459"/>
      <c r="AK29" s="459"/>
      <c r="AL29" s="501"/>
      <c r="AM29" s="458">
        <v>51980</v>
      </c>
      <c r="AN29" s="459"/>
      <c r="AO29" s="459"/>
      <c r="AP29" s="459"/>
      <c r="AQ29" s="459"/>
      <c r="AR29" s="501"/>
      <c r="AS29" s="458">
        <v>2599</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210070</v>
      </c>
      <c r="BO29" s="408"/>
      <c r="BP29" s="408"/>
      <c r="BQ29" s="408"/>
      <c r="BR29" s="408"/>
      <c r="BS29" s="408"/>
      <c r="BT29" s="408"/>
      <c r="BU29" s="409"/>
      <c r="BV29" s="407">
        <v>210052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90.2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321646</v>
      </c>
      <c r="BO30" s="527"/>
      <c r="BP30" s="527"/>
      <c r="BQ30" s="527"/>
      <c r="BR30" s="527"/>
      <c r="BS30" s="527"/>
      <c r="BT30" s="527"/>
      <c r="BU30" s="528"/>
      <c r="BV30" s="526">
        <v>306137</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199</v>
      </c>
      <c r="X33" s="396"/>
      <c r="Y33" s="396"/>
      <c r="Z33" s="396"/>
      <c r="AA33" s="396"/>
      <c r="AB33" s="396"/>
      <c r="AC33" s="396"/>
      <c r="AD33" s="396"/>
      <c r="AE33" s="396"/>
      <c r="AF33" s="396"/>
      <c r="AG33" s="396"/>
      <c r="AH33" s="396"/>
      <c r="AI33" s="396"/>
      <c r="AJ33" s="396"/>
      <c r="AK33" s="396"/>
      <c r="AL33" s="206"/>
      <c r="AM33" s="431" t="s">
        <v>200</v>
      </c>
      <c r="AN33" s="431"/>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200</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国民健康保険特別会計（事業勘定）</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IF('各会計、関係団体の財政状況及び健全化判断比率'!B33="","",'各会計、関係団体の財政状況及び健全化判断比率'!B33)</f>
        <v>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山梨県後期高齢者医療広域連合　一般会計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源</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国民健康保険特別会計（直営診療施設勘定）</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8</v>
      </c>
      <c r="BF35" s="597"/>
      <c r="BG35" s="598" t="str">
        <f>IF('各会計、関係団体の財政状況及び健全化判断比率'!B34="","",'各会計、関係団体の財政状況及び健全化判断比率'!B34)</f>
        <v>特定環境保全公共下水道特別会計</v>
      </c>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山梨県後期高齢者医療広域連合　後期高齢者医療特別会計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9</v>
      </c>
      <c r="BF36" s="597"/>
      <c r="BG36" s="598" t="str">
        <f>IF('各会計、関係団体の財政状況及び健全化判断比率'!B35="","",'各会計、関係団体の財政状況及び健全化判断比率'!B35)</f>
        <v>農業集落排水事業特別会計</v>
      </c>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山梨県市町村総合事務組合　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介護サービス事業特別会計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山梨県市町村総合事務組合　電子化事業及び会館管理・研修事業特別会計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6</v>
      </c>
      <c r="V38" s="597"/>
      <c r="W38" s="598" t="str">
        <f>IF('各会計、関係団体の財政状況及び健全化判断比率'!B32="","",'各会計、関係団体の財政状況及び健全化判断比率'!B32)</f>
        <v>後期高齢者医療特別会計</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山梨県市町村総合事務組合　一般廃棄物最終処分場事業特別会計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山梨県市町村総合事務組合　入札参加資格審査事業費特別会計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山梨県市町村総合事務組合　交通災害共済事業特別会計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富士・東部広域環境事務組合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L0LpNtDKLk3WMh8pe64jhGnatRrB8moMzCFkQq3NrRjk7dULzF37Iv9R63V2DhtT8YJpaqmu7XIgo1UYVMXrXQ==" saltValue="PeqhOt74cgdj19ahA+FMs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151" t="s">
        <v>563</v>
      </c>
      <c r="D34" s="1151"/>
      <c r="E34" s="1152"/>
      <c r="F34" s="32">
        <v>32.450000000000003</v>
      </c>
      <c r="G34" s="33">
        <v>15.52</v>
      </c>
      <c r="H34" s="33">
        <v>25.16</v>
      </c>
      <c r="I34" s="33">
        <v>30.46</v>
      </c>
      <c r="J34" s="34">
        <v>29.5</v>
      </c>
      <c r="K34" s="22"/>
      <c r="L34" s="22"/>
      <c r="M34" s="22"/>
      <c r="N34" s="22"/>
      <c r="O34" s="22"/>
      <c r="P34" s="22"/>
    </row>
    <row r="35" spans="1:16" ht="39" customHeight="1" x14ac:dyDescent="0.2">
      <c r="A35" s="22"/>
      <c r="B35" s="35"/>
      <c r="C35" s="1145" t="s">
        <v>564</v>
      </c>
      <c r="D35" s="1146"/>
      <c r="E35" s="1147"/>
      <c r="F35" s="36">
        <v>4.51</v>
      </c>
      <c r="G35" s="37">
        <v>3.96</v>
      </c>
      <c r="H35" s="37">
        <v>2.06</v>
      </c>
      <c r="I35" s="37">
        <v>1.52</v>
      </c>
      <c r="J35" s="38">
        <v>1.98</v>
      </c>
      <c r="K35" s="22"/>
      <c r="L35" s="22"/>
      <c r="M35" s="22"/>
      <c r="N35" s="22"/>
      <c r="O35" s="22"/>
      <c r="P35" s="22"/>
    </row>
    <row r="36" spans="1:16" ht="39" customHeight="1" x14ac:dyDescent="0.2">
      <c r="A36" s="22"/>
      <c r="B36" s="35"/>
      <c r="C36" s="1145" t="s">
        <v>565</v>
      </c>
      <c r="D36" s="1146"/>
      <c r="E36" s="1147"/>
      <c r="F36" s="36">
        <v>0.34</v>
      </c>
      <c r="G36" s="37">
        <v>0.9</v>
      </c>
      <c r="H36" s="37">
        <v>0.5</v>
      </c>
      <c r="I36" s="37">
        <v>0.69</v>
      </c>
      <c r="J36" s="38">
        <v>1.4</v>
      </c>
      <c r="K36" s="22"/>
      <c r="L36" s="22"/>
      <c r="M36" s="22"/>
      <c r="N36" s="22"/>
      <c r="O36" s="22"/>
      <c r="P36" s="22"/>
    </row>
    <row r="37" spans="1:16" ht="39" customHeight="1" x14ac:dyDescent="0.2">
      <c r="A37" s="22"/>
      <c r="B37" s="35"/>
      <c r="C37" s="1145" t="s">
        <v>566</v>
      </c>
      <c r="D37" s="1146"/>
      <c r="E37" s="1147"/>
      <c r="F37" s="36">
        <v>0.9</v>
      </c>
      <c r="G37" s="37">
        <v>0.86</v>
      </c>
      <c r="H37" s="37">
        <v>0.84</v>
      </c>
      <c r="I37" s="37">
        <v>0.54</v>
      </c>
      <c r="J37" s="38">
        <v>0.61</v>
      </c>
      <c r="K37" s="22"/>
      <c r="L37" s="22"/>
      <c r="M37" s="22"/>
      <c r="N37" s="22"/>
      <c r="O37" s="22"/>
      <c r="P37" s="22"/>
    </row>
    <row r="38" spans="1:16" ht="39" customHeight="1" x14ac:dyDescent="0.2">
      <c r="A38" s="22"/>
      <c r="B38" s="35"/>
      <c r="C38" s="1145" t="s">
        <v>567</v>
      </c>
      <c r="D38" s="1146"/>
      <c r="E38" s="1147"/>
      <c r="F38" s="36">
        <v>0.85</v>
      </c>
      <c r="G38" s="37">
        <v>0.77</v>
      </c>
      <c r="H38" s="37">
        <v>0.49</v>
      </c>
      <c r="I38" s="37">
        <v>0.68</v>
      </c>
      <c r="J38" s="38">
        <v>0.47</v>
      </c>
      <c r="K38" s="22"/>
      <c r="L38" s="22"/>
      <c r="M38" s="22"/>
      <c r="N38" s="22"/>
      <c r="O38" s="22"/>
      <c r="P38" s="22"/>
    </row>
    <row r="39" spans="1:16" ht="39" customHeight="1" x14ac:dyDescent="0.2">
      <c r="A39" s="22"/>
      <c r="B39" s="35"/>
      <c r="C39" s="1145" t="s">
        <v>568</v>
      </c>
      <c r="D39" s="1146"/>
      <c r="E39" s="1147"/>
      <c r="F39" s="36">
        <v>0.27</v>
      </c>
      <c r="G39" s="37">
        <v>1.3</v>
      </c>
      <c r="H39" s="37">
        <v>0.96</v>
      </c>
      <c r="I39" s="37">
        <v>0.12</v>
      </c>
      <c r="J39" s="38">
        <v>0.27</v>
      </c>
      <c r="K39" s="22"/>
      <c r="L39" s="22"/>
      <c r="M39" s="22"/>
      <c r="N39" s="22"/>
      <c r="O39" s="22"/>
      <c r="P39" s="22"/>
    </row>
    <row r="40" spans="1:16" ht="39" customHeight="1" x14ac:dyDescent="0.2">
      <c r="A40" s="22"/>
      <c r="B40" s="35"/>
      <c r="C40" s="1145" t="s">
        <v>569</v>
      </c>
      <c r="D40" s="1146"/>
      <c r="E40" s="1147"/>
      <c r="F40" s="36">
        <v>0.08</v>
      </c>
      <c r="G40" s="37">
        <v>0.11</v>
      </c>
      <c r="H40" s="37">
        <v>0.25</v>
      </c>
      <c r="I40" s="37">
        <v>0.11</v>
      </c>
      <c r="J40" s="38">
        <v>0.22</v>
      </c>
      <c r="K40" s="22"/>
      <c r="L40" s="22"/>
      <c r="M40" s="22"/>
      <c r="N40" s="22"/>
      <c r="O40" s="22"/>
      <c r="P40" s="22"/>
    </row>
    <row r="41" spans="1:16" ht="39" customHeight="1" x14ac:dyDescent="0.2">
      <c r="A41" s="22"/>
      <c r="B41" s="35"/>
      <c r="C41" s="1145" t="s">
        <v>570</v>
      </c>
      <c r="D41" s="1146"/>
      <c r="E41" s="1147"/>
      <c r="F41" s="36">
        <v>0.21</v>
      </c>
      <c r="G41" s="37">
        <v>0.21</v>
      </c>
      <c r="H41" s="37">
        <v>0.22</v>
      </c>
      <c r="I41" s="37">
        <v>0.14000000000000001</v>
      </c>
      <c r="J41" s="38">
        <v>0.14000000000000001</v>
      </c>
      <c r="K41" s="22"/>
      <c r="L41" s="22"/>
      <c r="M41" s="22"/>
      <c r="N41" s="22"/>
      <c r="O41" s="22"/>
      <c r="P41" s="22"/>
    </row>
    <row r="42" spans="1:16" ht="39" customHeight="1" x14ac:dyDescent="0.2">
      <c r="A42" s="22"/>
      <c r="B42" s="39"/>
      <c r="C42" s="1145" t="s">
        <v>571</v>
      </c>
      <c r="D42" s="1146"/>
      <c r="E42" s="1147"/>
      <c r="F42" s="36" t="s">
        <v>514</v>
      </c>
      <c r="G42" s="37" t="s">
        <v>514</v>
      </c>
      <c r="H42" s="37" t="s">
        <v>514</v>
      </c>
      <c r="I42" s="37" t="s">
        <v>514</v>
      </c>
      <c r="J42" s="38" t="s">
        <v>514</v>
      </c>
      <c r="K42" s="22"/>
      <c r="L42" s="22"/>
      <c r="M42" s="22"/>
      <c r="N42" s="22"/>
      <c r="O42" s="22"/>
      <c r="P42" s="22"/>
    </row>
    <row r="43" spans="1:16" ht="39" customHeight="1" thickBot="1" x14ac:dyDescent="0.25">
      <c r="A43" s="22"/>
      <c r="B43" s="40"/>
      <c r="C43" s="1148" t="s">
        <v>572</v>
      </c>
      <c r="D43" s="1149"/>
      <c r="E43" s="1150"/>
      <c r="F43" s="41">
        <v>0.03</v>
      </c>
      <c r="G43" s="42">
        <v>0.03</v>
      </c>
      <c r="H43" s="42">
        <v>0.03</v>
      </c>
      <c r="I43" s="42">
        <v>0.02</v>
      </c>
      <c r="J43" s="43">
        <v>0.02</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IaF6To3FlgUwraGyYTlswsC1LlnrYYsXFzSJiYPHaLrbylLZvXxkIzG25dbK2hKz7e4Un506kURIEv+wlYKfow==" saltValue="wWzSR80oYva8gE3Fn99T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112</v>
      </c>
      <c r="L45" s="60">
        <v>122</v>
      </c>
      <c r="M45" s="60">
        <v>140</v>
      </c>
      <c r="N45" s="60">
        <v>155</v>
      </c>
      <c r="O45" s="61">
        <v>160</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514</v>
      </c>
      <c r="L46" s="64" t="s">
        <v>514</v>
      </c>
      <c r="M46" s="64" t="s">
        <v>514</v>
      </c>
      <c r="N46" s="64" t="s">
        <v>514</v>
      </c>
      <c r="O46" s="65" t="s">
        <v>514</v>
      </c>
      <c r="P46" s="48"/>
      <c r="Q46" s="48"/>
      <c r="R46" s="48"/>
      <c r="S46" s="48"/>
      <c r="T46" s="48"/>
      <c r="U46" s="48"/>
    </row>
    <row r="47" spans="1:21" ht="30.75" customHeight="1" x14ac:dyDescent="0.2">
      <c r="A47" s="48"/>
      <c r="B47" s="1155"/>
      <c r="C47" s="1156"/>
      <c r="D47" s="62"/>
      <c r="E47" s="1161" t="s">
        <v>13</v>
      </c>
      <c r="F47" s="1161"/>
      <c r="G47" s="1161"/>
      <c r="H47" s="1161"/>
      <c r="I47" s="1161"/>
      <c r="J47" s="1162"/>
      <c r="K47" s="63" t="s">
        <v>514</v>
      </c>
      <c r="L47" s="64" t="s">
        <v>514</v>
      </c>
      <c r="M47" s="64" t="s">
        <v>514</v>
      </c>
      <c r="N47" s="64" t="s">
        <v>514</v>
      </c>
      <c r="O47" s="65" t="s">
        <v>514</v>
      </c>
      <c r="P47" s="48"/>
      <c r="Q47" s="48"/>
      <c r="R47" s="48"/>
      <c r="S47" s="48"/>
      <c r="T47" s="48"/>
      <c r="U47" s="48"/>
    </row>
    <row r="48" spans="1:21" ht="30.75" customHeight="1" x14ac:dyDescent="0.2">
      <c r="A48" s="48"/>
      <c r="B48" s="1155"/>
      <c r="C48" s="1156"/>
      <c r="D48" s="62"/>
      <c r="E48" s="1161" t="s">
        <v>14</v>
      </c>
      <c r="F48" s="1161"/>
      <c r="G48" s="1161"/>
      <c r="H48" s="1161"/>
      <c r="I48" s="1161"/>
      <c r="J48" s="1162"/>
      <c r="K48" s="63">
        <v>53</v>
      </c>
      <c r="L48" s="64">
        <v>48</v>
      </c>
      <c r="M48" s="64">
        <v>45</v>
      </c>
      <c r="N48" s="64">
        <v>41</v>
      </c>
      <c r="O48" s="65">
        <v>42</v>
      </c>
      <c r="P48" s="48"/>
      <c r="Q48" s="48"/>
      <c r="R48" s="48"/>
      <c r="S48" s="48"/>
      <c r="T48" s="48"/>
      <c r="U48" s="48"/>
    </row>
    <row r="49" spans="1:21" ht="30.75" customHeight="1" x14ac:dyDescent="0.2">
      <c r="A49" s="48"/>
      <c r="B49" s="1155"/>
      <c r="C49" s="1156"/>
      <c r="D49" s="62"/>
      <c r="E49" s="1161" t="s">
        <v>15</v>
      </c>
      <c r="F49" s="1161"/>
      <c r="G49" s="1161"/>
      <c r="H49" s="1161"/>
      <c r="I49" s="1161"/>
      <c r="J49" s="1162"/>
      <c r="K49" s="63" t="s">
        <v>514</v>
      </c>
      <c r="L49" s="64" t="s">
        <v>514</v>
      </c>
      <c r="M49" s="64" t="s">
        <v>514</v>
      </c>
      <c r="N49" s="64" t="s">
        <v>514</v>
      </c>
      <c r="O49" s="65" t="s">
        <v>514</v>
      </c>
      <c r="P49" s="48"/>
      <c r="Q49" s="48"/>
      <c r="R49" s="48"/>
      <c r="S49" s="48"/>
      <c r="T49" s="48"/>
      <c r="U49" s="48"/>
    </row>
    <row r="50" spans="1:21" ht="30.75" customHeight="1" x14ac:dyDescent="0.2">
      <c r="A50" s="48"/>
      <c r="B50" s="1155"/>
      <c r="C50" s="1156"/>
      <c r="D50" s="62"/>
      <c r="E50" s="1161" t="s">
        <v>16</v>
      </c>
      <c r="F50" s="1161"/>
      <c r="G50" s="1161"/>
      <c r="H50" s="1161"/>
      <c r="I50" s="1161"/>
      <c r="J50" s="1162"/>
      <c r="K50" s="63" t="s">
        <v>514</v>
      </c>
      <c r="L50" s="64" t="s">
        <v>514</v>
      </c>
      <c r="M50" s="64" t="s">
        <v>514</v>
      </c>
      <c r="N50" s="64" t="s">
        <v>514</v>
      </c>
      <c r="O50" s="65" t="s">
        <v>514</v>
      </c>
      <c r="P50" s="48"/>
      <c r="Q50" s="48"/>
      <c r="R50" s="48"/>
      <c r="S50" s="48"/>
      <c r="T50" s="48"/>
      <c r="U50" s="48"/>
    </row>
    <row r="51" spans="1:21" ht="30.75" customHeight="1" x14ac:dyDescent="0.2">
      <c r="A51" s="48"/>
      <c r="B51" s="1157"/>
      <c r="C51" s="1158"/>
      <c r="D51" s="66"/>
      <c r="E51" s="1161" t="s">
        <v>17</v>
      </c>
      <c r="F51" s="1161"/>
      <c r="G51" s="1161"/>
      <c r="H51" s="1161"/>
      <c r="I51" s="1161"/>
      <c r="J51" s="1162"/>
      <c r="K51" s="63" t="s">
        <v>514</v>
      </c>
      <c r="L51" s="64" t="s">
        <v>514</v>
      </c>
      <c r="M51" s="64">
        <v>0</v>
      </c>
      <c r="N51" s="64">
        <v>0</v>
      </c>
      <c r="O51" s="65" t="s">
        <v>514</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118</v>
      </c>
      <c r="L52" s="64">
        <v>122</v>
      </c>
      <c r="M52" s="64">
        <v>130</v>
      </c>
      <c r="N52" s="64">
        <v>131</v>
      </c>
      <c r="O52" s="65">
        <v>131</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47</v>
      </c>
      <c r="L53" s="69">
        <v>48</v>
      </c>
      <c r="M53" s="69">
        <v>55</v>
      </c>
      <c r="N53" s="69">
        <v>65</v>
      </c>
      <c r="O53" s="70">
        <v>71</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25">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2">
      <c r="B58" s="1169" t="s">
        <v>25</v>
      </c>
      <c r="C58" s="1170"/>
      <c r="D58" s="1175" t="s">
        <v>26</v>
      </c>
      <c r="E58" s="1176"/>
      <c r="F58" s="1176"/>
      <c r="G58" s="1176"/>
      <c r="H58" s="1176"/>
      <c r="I58" s="1176"/>
      <c r="J58" s="1177"/>
      <c r="K58" s="83"/>
      <c r="L58" s="84"/>
      <c r="M58" s="84"/>
      <c r="N58" s="84"/>
      <c r="O58" s="85"/>
    </row>
    <row r="59" spans="1:21" ht="31.5" customHeight="1" x14ac:dyDescent="0.2">
      <c r="B59" s="1171"/>
      <c r="C59" s="1172"/>
      <c r="D59" s="1178" t="s">
        <v>27</v>
      </c>
      <c r="E59" s="1179"/>
      <c r="F59" s="1179"/>
      <c r="G59" s="1179"/>
      <c r="H59" s="1179"/>
      <c r="I59" s="1179"/>
      <c r="J59" s="1180"/>
      <c r="K59" s="86"/>
      <c r="L59" s="87"/>
      <c r="M59" s="87"/>
      <c r="N59" s="87"/>
      <c r="O59" s="88"/>
    </row>
    <row r="60" spans="1:21" ht="31.5" customHeight="1" thickBot="1" x14ac:dyDescent="0.25">
      <c r="B60" s="1173"/>
      <c r="C60" s="1174"/>
      <c r="D60" s="1181" t="s">
        <v>28</v>
      </c>
      <c r="E60" s="1182"/>
      <c r="F60" s="1182"/>
      <c r="G60" s="1182"/>
      <c r="H60" s="1182"/>
      <c r="I60" s="1182"/>
      <c r="J60" s="1183"/>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eDbjv9IQaqdxwpRlu1Xs1pLCbqE4kcAhw9Ji5K9ckjs/eo3GPmgWyVSN29z5PvMe4c1684Y0gYqjMqnupD2XQ==" saltValue="4jVG7Rx4A6nP2I67Q7x+/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556</v>
      </c>
      <c r="J40" s="103" t="s">
        <v>557</v>
      </c>
      <c r="K40" s="103" t="s">
        <v>558</v>
      </c>
      <c r="L40" s="103" t="s">
        <v>559</v>
      </c>
      <c r="M40" s="104" t="s">
        <v>560</v>
      </c>
    </row>
    <row r="41" spans="2:13" ht="27.75" customHeight="1" x14ac:dyDescent="0.2">
      <c r="B41" s="1184" t="s">
        <v>31</v>
      </c>
      <c r="C41" s="1185"/>
      <c r="D41" s="105"/>
      <c r="E41" s="1190" t="s">
        <v>32</v>
      </c>
      <c r="F41" s="1190"/>
      <c r="G41" s="1190"/>
      <c r="H41" s="1191"/>
      <c r="I41" s="355">
        <v>1386</v>
      </c>
      <c r="J41" s="356">
        <v>1361</v>
      </c>
      <c r="K41" s="356">
        <v>1387</v>
      </c>
      <c r="L41" s="356">
        <v>1347</v>
      </c>
      <c r="M41" s="357">
        <v>1318</v>
      </c>
    </row>
    <row r="42" spans="2:13" ht="27.75" customHeight="1" x14ac:dyDescent="0.2">
      <c r="B42" s="1186"/>
      <c r="C42" s="1187"/>
      <c r="D42" s="106"/>
      <c r="E42" s="1192" t="s">
        <v>33</v>
      </c>
      <c r="F42" s="1192"/>
      <c r="G42" s="1192"/>
      <c r="H42" s="1193"/>
      <c r="I42" s="358" t="s">
        <v>514</v>
      </c>
      <c r="J42" s="359" t="s">
        <v>514</v>
      </c>
      <c r="K42" s="359" t="s">
        <v>514</v>
      </c>
      <c r="L42" s="359" t="s">
        <v>514</v>
      </c>
      <c r="M42" s="360" t="s">
        <v>514</v>
      </c>
    </row>
    <row r="43" spans="2:13" ht="27.75" customHeight="1" x14ac:dyDescent="0.2">
      <c r="B43" s="1186"/>
      <c r="C43" s="1187"/>
      <c r="D43" s="106"/>
      <c r="E43" s="1192" t="s">
        <v>34</v>
      </c>
      <c r="F43" s="1192"/>
      <c r="G43" s="1192"/>
      <c r="H43" s="1193"/>
      <c r="I43" s="358">
        <v>635</v>
      </c>
      <c r="J43" s="359">
        <v>639</v>
      </c>
      <c r="K43" s="359">
        <v>611</v>
      </c>
      <c r="L43" s="359">
        <v>603</v>
      </c>
      <c r="M43" s="360">
        <v>598</v>
      </c>
    </row>
    <row r="44" spans="2:13" ht="27.75" customHeight="1" x14ac:dyDescent="0.2">
      <c r="B44" s="1186"/>
      <c r="C44" s="1187"/>
      <c r="D44" s="106"/>
      <c r="E44" s="1192" t="s">
        <v>35</v>
      </c>
      <c r="F44" s="1192"/>
      <c r="G44" s="1192"/>
      <c r="H44" s="1193"/>
      <c r="I44" s="358">
        <v>7</v>
      </c>
      <c r="J44" s="359">
        <v>6</v>
      </c>
      <c r="K44" s="359">
        <v>6</v>
      </c>
      <c r="L44" s="359">
        <v>5</v>
      </c>
      <c r="M44" s="360">
        <v>5</v>
      </c>
    </row>
    <row r="45" spans="2:13" ht="27.75" customHeight="1" x14ac:dyDescent="0.2">
      <c r="B45" s="1186"/>
      <c r="C45" s="1187"/>
      <c r="D45" s="106"/>
      <c r="E45" s="1192" t="s">
        <v>36</v>
      </c>
      <c r="F45" s="1192"/>
      <c r="G45" s="1192"/>
      <c r="H45" s="1193"/>
      <c r="I45" s="358">
        <v>210</v>
      </c>
      <c r="J45" s="359">
        <v>201</v>
      </c>
      <c r="K45" s="359">
        <v>196</v>
      </c>
      <c r="L45" s="359">
        <v>206</v>
      </c>
      <c r="M45" s="360">
        <v>222</v>
      </c>
    </row>
    <row r="46" spans="2:13" ht="27.75" customHeight="1" x14ac:dyDescent="0.2">
      <c r="B46" s="1186"/>
      <c r="C46" s="1187"/>
      <c r="D46" s="107"/>
      <c r="E46" s="1192" t="s">
        <v>37</v>
      </c>
      <c r="F46" s="1192"/>
      <c r="G46" s="1192"/>
      <c r="H46" s="1193"/>
      <c r="I46" s="358" t="s">
        <v>514</v>
      </c>
      <c r="J46" s="359" t="s">
        <v>514</v>
      </c>
      <c r="K46" s="359" t="s">
        <v>514</v>
      </c>
      <c r="L46" s="359" t="s">
        <v>514</v>
      </c>
      <c r="M46" s="360" t="s">
        <v>514</v>
      </c>
    </row>
    <row r="47" spans="2:13" ht="27.75" customHeight="1" x14ac:dyDescent="0.2">
      <c r="B47" s="1186"/>
      <c r="C47" s="1187"/>
      <c r="D47" s="108"/>
      <c r="E47" s="1194" t="s">
        <v>38</v>
      </c>
      <c r="F47" s="1195"/>
      <c r="G47" s="1195"/>
      <c r="H47" s="1196"/>
      <c r="I47" s="358" t="s">
        <v>514</v>
      </c>
      <c r="J47" s="359" t="s">
        <v>514</v>
      </c>
      <c r="K47" s="359" t="s">
        <v>514</v>
      </c>
      <c r="L47" s="359" t="s">
        <v>514</v>
      </c>
      <c r="M47" s="360" t="s">
        <v>514</v>
      </c>
    </row>
    <row r="48" spans="2:13" ht="27.75" customHeight="1" x14ac:dyDescent="0.2">
      <c r="B48" s="1186"/>
      <c r="C48" s="1187"/>
      <c r="D48" s="106"/>
      <c r="E48" s="1192" t="s">
        <v>39</v>
      </c>
      <c r="F48" s="1192"/>
      <c r="G48" s="1192"/>
      <c r="H48" s="1193"/>
      <c r="I48" s="358" t="s">
        <v>514</v>
      </c>
      <c r="J48" s="359" t="s">
        <v>514</v>
      </c>
      <c r="K48" s="359" t="s">
        <v>514</v>
      </c>
      <c r="L48" s="359" t="s">
        <v>514</v>
      </c>
      <c r="M48" s="360" t="s">
        <v>514</v>
      </c>
    </row>
    <row r="49" spans="2:13" ht="27.75" customHeight="1" x14ac:dyDescent="0.2">
      <c r="B49" s="1188"/>
      <c r="C49" s="1189"/>
      <c r="D49" s="106"/>
      <c r="E49" s="1192" t="s">
        <v>40</v>
      </c>
      <c r="F49" s="1192"/>
      <c r="G49" s="1192"/>
      <c r="H49" s="1193"/>
      <c r="I49" s="358" t="s">
        <v>514</v>
      </c>
      <c r="J49" s="359" t="s">
        <v>514</v>
      </c>
      <c r="K49" s="359" t="s">
        <v>514</v>
      </c>
      <c r="L49" s="359" t="s">
        <v>514</v>
      </c>
      <c r="M49" s="360" t="s">
        <v>514</v>
      </c>
    </row>
    <row r="50" spans="2:13" ht="27.75" customHeight="1" x14ac:dyDescent="0.2">
      <c r="B50" s="1197" t="s">
        <v>41</v>
      </c>
      <c r="C50" s="1198"/>
      <c r="D50" s="109"/>
      <c r="E50" s="1192" t="s">
        <v>42</v>
      </c>
      <c r="F50" s="1192"/>
      <c r="G50" s="1192"/>
      <c r="H50" s="1193"/>
      <c r="I50" s="358">
        <v>1084</v>
      </c>
      <c r="J50" s="359">
        <v>1085</v>
      </c>
      <c r="K50" s="359">
        <v>1035</v>
      </c>
      <c r="L50" s="359">
        <v>1067</v>
      </c>
      <c r="M50" s="360">
        <v>1172</v>
      </c>
    </row>
    <row r="51" spans="2:13" ht="27.75" customHeight="1" x14ac:dyDescent="0.2">
      <c r="B51" s="1186"/>
      <c r="C51" s="1187"/>
      <c r="D51" s="106"/>
      <c r="E51" s="1192" t="s">
        <v>43</v>
      </c>
      <c r="F51" s="1192"/>
      <c r="G51" s="1192"/>
      <c r="H51" s="1193"/>
      <c r="I51" s="358">
        <v>163</v>
      </c>
      <c r="J51" s="359">
        <v>143</v>
      </c>
      <c r="K51" s="359">
        <v>126</v>
      </c>
      <c r="L51" s="359">
        <v>114</v>
      </c>
      <c r="M51" s="360">
        <v>103</v>
      </c>
    </row>
    <row r="52" spans="2:13" ht="27.75" customHeight="1" x14ac:dyDescent="0.2">
      <c r="B52" s="1188"/>
      <c r="C52" s="1189"/>
      <c r="D52" s="106"/>
      <c r="E52" s="1192" t="s">
        <v>44</v>
      </c>
      <c r="F52" s="1192"/>
      <c r="G52" s="1192"/>
      <c r="H52" s="1193"/>
      <c r="I52" s="358">
        <v>1294</v>
      </c>
      <c r="J52" s="359">
        <v>1268</v>
      </c>
      <c r="K52" s="359">
        <v>1273</v>
      </c>
      <c r="L52" s="359">
        <v>1607</v>
      </c>
      <c r="M52" s="360">
        <v>1148</v>
      </c>
    </row>
    <row r="53" spans="2:13" ht="27.75" customHeight="1" thickBot="1" x14ac:dyDescent="0.25">
      <c r="B53" s="1199" t="s">
        <v>45</v>
      </c>
      <c r="C53" s="1200"/>
      <c r="D53" s="110"/>
      <c r="E53" s="1201" t="s">
        <v>46</v>
      </c>
      <c r="F53" s="1201"/>
      <c r="G53" s="1201"/>
      <c r="H53" s="1202"/>
      <c r="I53" s="361">
        <v>-303</v>
      </c>
      <c r="J53" s="362">
        <v>-288</v>
      </c>
      <c r="K53" s="362">
        <v>-234</v>
      </c>
      <c r="L53" s="362">
        <v>-627</v>
      </c>
      <c r="M53" s="363">
        <v>-281</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9vWvo6OUi72bDOIj/agR92McfDqo/NWPbXGxJol98XkrE5wZr0j4yMzED2yiH4Ts8U01MhVebKpmApewSnrkjQ==" saltValue="81ryMBWYBm7gzof64rl9Y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558</v>
      </c>
      <c r="G54" s="119" t="s">
        <v>559</v>
      </c>
      <c r="H54" s="120" t="s">
        <v>560</v>
      </c>
    </row>
    <row r="55" spans="2:8" ht="52.5" customHeight="1" x14ac:dyDescent="0.2">
      <c r="B55" s="121"/>
      <c r="C55" s="1211" t="s">
        <v>49</v>
      </c>
      <c r="D55" s="1211"/>
      <c r="E55" s="1212"/>
      <c r="F55" s="122">
        <v>410</v>
      </c>
      <c r="G55" s="122">
        <v>411</v>
      </c>
      <c r="H55" s="123">
        <v>461</v>
      </c>
    </row>
    <row r="56" spans="2:8" ht="52.5" customHeight="1" x14ac:dyDescent="0.2">
      <c r="B56" s="124"/>
      <c r="C56" s="1213" t="s">
        <v>50</v>
      </c>
      <c r="D56" s="1213"/>
      <c r="E56" s="1214"/>
      <c r="F56" s="125">
        <v>210</v>
      </c>
      <c r="G56" s="125">
        <v>210</v>
      </c>
      <c r="H56" s="126">
        <v>210</v>
      </c>
    </row>
    <row r="57" spans="2:8" ht="53.25" customHeight="1" x14ac:dyDescent="0.2">
      <c r="B57" s="124"/>
      <c r="C57" s="1215" t="s">
        <v>51</v>
      </c>
      <c r="D57" s="1215"/>
      <c r="E57" s="1216"/>
      <c r="F57" s="127">
        <v>291</v>
      </c>
      <c r="G57" s="127">
        <v>306</v>
      </c>
      <c r="H57" s="128">
        <v>322</v>
      </c>
    </row>
    <row r="58" spans="2:8" ht="45.75" customHeight="1" x14ac:dyDescent="0.2">
      <c r="B58" s="129"/>
      <c r="C58" s="1203" t="s">
        <v>588</v>
      </c>
      <c r="D58" s="1204"/>
      <c r="E58" s="1205"/>
      <c r="F58" s="130">
        <v>170</v>
      </c>
      <c r="G58" s="130">
        <v>170</v>
      </c>
      <c r="H58" s="131">
        <v>170</v>
      </c>
    </row>
    <row r="59" spans="2:8" ht="45.75" customHeight="1" x14ac:dyDescent="0.2">
      <c r="B59" s="129"/>
      <c r="C59" s="1203" t="s">
        <v>589</v>
      </c>
      <c r="D59" s="1204"/>
      <c r="E59" s="1205"/>
      <c r="F59" s="130">
        <v>92</v>
      </c>
      <c r="G59" s="130">
        <v>92</v>
      </c>
      <c r="H59" s="131">
        <v>92</v>
      </c>
    </row>
    <row r="60" spans="2:8" ht="45.75" customHeight="1" x14ac:dyDescent="0.2">
      <c r="B60" s="129"/>
      <c r="C60" s="1203" t="s">
        <v>592</v>
      </c>
      <c r="D60" s="1204"/>
      <c r="E60" s="1205"/>
      <c r="F60" s="130">
        <v>9</v>
      </c>
      <c r="G60" s="130">
        <v>11</v>
      </c>
      <c r="H60" s="131">
        <v>35</v>
      </c>
    </row>
    <row r="61" spans="2:8" ht="45.75" customHeight="1" x14ac:dyDescent="0.2">
      <c r="B61" s="129"/>
      <c r="C61" s="1203" t="s">
        <v>591</v>
      </c>
      <c r="D61" s="1204"/>
      <c r="E61" s="1205"/>
      <c r="F61" s="130">
        <v>11</v>
      </c>
      <c r="G61" s="130">
        <v>23</v>
      </c>
      <c r="H61" s="131">
        <v>10</v>
      </c>
    </row>
    <row r="62" spans="2:8" ht="45.75" customHeight="1" thickBot="1" x14ac:dyDescent="0.25">
      <c r="B62" s="132"/>
      <c r="C62" s="1206" t="s">
        <v>590</v>
      </c>
      <c r="D62" s="1207"/>
      <c r="E62" s="1208"/>
      <c r="F62" s="133">
        <v>5</v>
      </c>
      <c r="G62" s="133">
        <v>5</v>
      </c>
      <c r="H62" s="134">
        <v>5</v>
      </c>
    </row>
    <row r="63" spans="2:8" ht="52.5" customHeight="1" thickBot="1" x14ac:dyDescent="0.25">
      <c r="B63" s="135"/>
      <c r="C63" s="1209" t="s">
        <v>52</v>
      </c>
      <c r="D63" s="1209"/>
      <c r="E63" s="1210"/>
      <c r="F63" s="136">
        <v>911</v>
      </c>
      <c r="G63" s="136">
        <v>927</v>
      </c>
      <c r="H63" s="137">
        <v>992</v>
      </c>
    </row>
    <row r="64" spans="2:8" ht="13.2" x14ac:dyDescent="0.2"/>
  </sheetData>
  <sheetProtection algorithmName="SHA-512" hashValue="nHM/Rri/HUKIwArCALWpfUJn8mCeH7407GeTRBpMaCH7Ah2pHCVlZQSg/nwqQVxaTJLzfjlKiwJSerH9q/kaIg==" saltValue="ln6zcSMoOgyGFwYqoJqm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553</v>
      </c>
      <c r="G2" s="151"/>
      <c r="H2" s="152"/>
    </row>
    <row r="3" spans="1:8" x14ac:dyDescent="0.2">
      <c r="A3" s="148" t="s">
        <v>546</v>
      </c>
      <c r="B3" s="153"/>
      <c r="C3" s="154"/>
      <c r="D3" s="155">
        <v>161698</v>
      </c>
      <c r="E3" s="156"/>
      <c r="F3" s="157">
        <v>289738</v>
      </c>
      <c r="G3" s="158"/>
      <c r="H3" s="159"/>
    </row>
    <row r="4" spans="1:8" x14ac:dyDescent="0.2">
      <c r="A4" s="160"/>
      <c r="B4" s="161"/>
      <c r="C4" s="162"/>
      <c r="D4" s="163">
        <v>108501</v>
      </c>
      <c r="E4" s="164"/>
      <c r="F4" s="165">
        <v>156238</v>
      </c>
      <c r="G4" s="166"/>
      <c r="H4" s="167"/>
    </row>
    <row r="5" spans="1:8" x14ac:dyDescent="0.2">
      <c r="A5" s="148" t="s">
        <v>548</v>
      </c>
      <c r="B5" s="153"/>
      <c r="C5" s="154"/>
      <c r="D5" s="155">
        <v>184868</v>
      </c>
      <c r="E5" s="156"/>
      <c r="F5" s="157">
        <v>316937</v>
      </c>
      <c r="G5" s="158"/>
      <c r="H5" s="159"/>
    </row>
    <row r="6" spans="1:8" x14ac:dyDescent="0.2">
      <c r="A6" s="160"/>
      <c r="B6" s="161"/>
      <c r="C6" s="162"/>
      <c r="D6" s="163">
        <v>140626</v>
      </c>
      <c r="E6" s="164"/>
      <c r="F6" s="165">
        <v>199150</v>
      </c>
      <c r="G6" s="166"/>
      <c r="H6" s="167"/>
    </row>
    <row r="7" spans="1:8" x14ac:dyDescent="0.2">
      <c r="A7" s="148" t="s">
        <v>549</v>
      </c>
      <c r="B7" s="153"/>
      <c r="C7" s="154"/>
      <c r="D7" s="155">
        <v>439703</v>
      </c>
      <c r="E7" s="156"/>
      <c r="F7" s="157">
        <v>332350</v>
      </c>
      <c r="G7" s="158"/>
      <c r="H7" s="159"/>
    </row>
    <row r="8" spans="1:8" x14ac:dyDescent="0.2">
      <c r="A8" s="160"/>
      <c r="B8" s="161"/>
      <c r="C8" s="162"/>
      <c r="D8" s="163">
        <v>386275</v>
      </c>
      <c r="E8" s="164"/>
      <c r="F8" s="165">
        <v>200453</v>
      </c>
      <c r="G8" s="166"/>
      <c r="H8" s="167"/>
    </row>
    <row r="9" spans="1:8" x14ac:dyDescent="0.2">
      <c r="A9" s="148" t="s">
        <v>550</v>
      </c>
      <c r="B9" s="153"/>
      <c r="C9" s="154"/>
      <c r="D9" s="155">
        <v>340018</v>
      </c>
      <c r="E9" s="156"/>
      <c r="F9" s="157">
        <v>362690</v>
      </c>
      <c r="G9" s="158"/>
      <c r="H9" s="159"/>
    </row>
    <row r="10" spans="1:8" x14ac:dyDescent="0.2">
      <c r="A10" s="160"/>
      <c r="B10" s="161"/>
      <c r="C10" s="162"/>
      <c r="D10" s="163">
        <v>168119</v>
      </c>
      <c r="E10" s="164"/>
      <c r="F10" s="165">
        <v>172580</v>
      </c>
      <c r="G10" s="166"/>
      <c r="H10" s="167"/>
    </row>
    <row r="11" spans="1:8" x14ac:dyDescent="0.2">
      <c r="A11" s="148" t="s">
        <v>551</v>
      </c>
      <c r="B11" s="153"/>
      <c r="C11" s="154"/>
      <c r="D11" s="155">
        <v>428613</v>
      </c>
      <c r="E11" s="156"/>
      <c r="F11" s="157">
        <v>296093</v>
      </c>
      <c r="G11" s="158"/>
      <c r="H11" s="159"/>
    </row>
    <row r="12" spans="1:8" x14ac:dyDescent="0.2">
      <c r="A12" s="160"/>
      <c r="B12" s="161"/>
      <c r="C12" s="168"/>
      <c r="D12" s="163">
        <v>374988</v>
      </c>
      <c r="E12" s="164"/>
      <c r="F12" s="165">
        <v>140545</v>
      </c>
      <c r="G12" s="166"/>
      <c r="H12" s="167"/>
    </row>
    <row r="13" spans="1:8" x14ac:dyDescent="0.2">
      <c r="A13" s="148"/>
      <c r="B13" s="153"/>
      <c r="C13" s="169"/>
      <c r="D13" s="170">
        <v>310980</v>
      </c>
      <c r="E13" s="171"/>
      <c r="F13" s="172">
        <v>319562</v>
      </c>
      <c r="G13" s="173"/>
      <c r="H13" s="159"/>
    </row>
    <row r="14" spans="1:8" x14ac:dyDescent="0.2">
      <c r="A14" s="160"/>
      <c r="B14" s="161"/>
      <c r="C14" s="162"/>
      <c r="D14" s="163">
        <v>235702</v>
      </c>
      <c r="E14" s="164"/>
      <c r="F14" s="165">
        <v>173793</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32.46</v>
      </c>
      <c r="C19" s="174">
        <f>ROUND(VALUE(SUBSTITUTE(実質収支比率等に係る経年分析!G$48,"▲","-")),2)</f>
        <v>15.52</v>
      </c>
      <c r="D19" s="174">
        <f>ROUND(VALUE(SUBSTITUTE(実質収支比率等に係る経年分析!H$48,"▲","-")),2)</f>
        <v>25.17</v>
      </c>
      <c r="E19" s="174">
        <f>ROUND(VALUE(SUBSTITUTE(実質収支比率等に係る経年分析!I$48,"▲","-")),2)</f>
        <v>30.47</v>
      </c>
      <c r="F19" s="174">
        <f>ROUND(VALUE(SUBSTITUTE(実質収支比率等に係る経年分析!J$48,"▲","-")),2)</f>
        <v>32.5</v>
      </c>
    </row>
    <row r="20" spans="1:11" x14ac:dyDescent="0.2">
      <c r="A20" s="174" t="s">
        <v>56</v>
      </c>
      <c r="B20" s="174">
        <f>ROUND(VALUE(SUBSTITUTE(実質収支比率等に係る経年分析!F$47,"▲","-")),2)</f>
        <v>51.06</v>
      </c>
      <c r="C20" s="174">
        <f>ROUND(VALUE(SUBSTITUTE(実質収支比率等に係る経年分析!G$47,"▲","-")),2)</f>
        <v>50.88</v>
      </c>
      <c r="D20" s="174">
        <f>ROUND(VALUE(SUBSTITUTE(実質収支比率等に係る経年分析!H$47,"▲","-")),2)</f>
        <v>54.23</v>
      </c>
      <c r="E20" s="174">
        <f>ROUND(VALUE(SUBSTITUTE(実質収支比率等に係る経年分析!I$47,"▲","-")),2)</f>
        <v>49</v>
      </c>
      <c r="F20" s="174">
        <f>ROUND(VALUE(SUBSTITUTE(実質収支比率等に係る経年分析!J$47,"▲","-")),2)</f>
        <v>55.85</v>
      </c>
    </row>
    <row r="21" spans="1:11" x14ac:dyDescent="0.2">
      <c r="A21" s="174" t="s">
        <v>57</v>
      </c>
      <c r="B21" s="174">
        <f>IF(ISNUMBER(VALUE(SUBSTITUTE(実質収支比率等に係る経年分析!F$49,"▲","-"))),ROUND(VALUE(SUBSTITUTE(実質収支比率等に係る経年分析!F$49,"▲","-")),2),NA())</f>
        <v>-0.78</v>
      </c>
      <c r="C21" s="174">
        <f>IF(ISNUMBER(VALUE(SUBSTITUTE(実質収支比率等に係る経年分析!G$49,"▲","-"))),ROUND(VALUE(SUBSTITUTE(実質収支比率等に係る経年分析!G$49,"▲","-")),2),NA())</f>
        <v>-16.75</v>
      </c>
      <c r="D21" s="174">
        <f>IF(ISNUMBER(VALUE(SUBSTITUTE(実質収支比率等に係る経年分析!H$49,"▲","-"))),ROUND(VALUE(SUBSTITUTE(実質収支比率等に係る経年分析!H$49,"▲","-")),2),NA())</f>
        <v>17.3</v>
      </c>
      <c r="E21" s="174">
        <f>IF(ISNUMBER(VALUE(SUBSTITUTE(実質収支比率等に係る経年分析!I$49,"▲","-"))),ROUND(VALUE(SUBSTITUTE(実質収支比率等に係る経年分析!I$49,"▲","-")),2),NA())</f>
        <v>7.76</v>
      </c>
      <c r="F21" s="174">
        <f>IF(ISNUMBER(VALUE(SUBSTITUTE(実質収支比率等に係る経年分析!J$49,"▲","-"))),ROUND(VALUE(SUBSTITUTE(実質収支比率等に係る経年分析!J$49,"▲","-")),2),NA())</f>
        <v>7.62</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0.03</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0.02</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0.21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0.21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0.22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0.14000000000000001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0.14000000000000001</v>
      </c>
    </row>
    <row r="30" spans="1:11" x14ac:dyDescent="0.2">
      <c r="A30" s="175" t="str">
        <f>IF(連結実質赤字比率に係る赤字・黒字の構成分析!C$40="",NA(),連結実質赤字比率に係る赤字・黒字の構成分析!C$40)</f>
        <v>農業集落排水事業特別会計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0.25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0.22</v>
      </c>
    </row>
    <row r="31" spans="1:11" x14ac:dyDescent="0.2">
      <c r="A31" s="175" t="str">
        <f>IF(連結実質赤字比率に係る赤字・黒字の構成分析!C$39="",NA(),連結実質赤字比率に係る赤字・黒字の構成分析!C$39)</f>
        <v>国民健康保険特別会計（事業勘定）</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0.96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0.27</v>
      </c>
    </row>
    <row r="32" spans="1:11" x14ac:dyDescent="0.2">
      <c r="A32" s="175" t="str">
        <f>IF(連結実質赤字比率に係る赤字・黒字の構成分析!C$38="",NA(),連結実質赤字比率に係る赤字・黒字の構成分析!C$38)</f>
        <v>特定環境保全公共下水道特別会計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0.47</v>
      </c>
    </row>
    <row r="33" spans="1:16" x14ac:dyDescent="0.2">
      <c r="A33" s="175" t="str">
        <f>IF(連結実質赤字比率に係る赤字・黒字の構成分析!C$37="",NA(),連結実質赤字比率に係る赤字・黒字の構成分析!C$37)</f>
        <v>国民健康保険特別会計（直営診療施設勘定）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0.86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0.61</v>
      </c>
    </row>
    <row r="34" spans="1:16" x14ac:dyDescent="0.2">
      <c r="A34" s="175" t="str">
        <f>IF(連結実質赤字比率に係る赤字・黒字の構成分析!C$36="",NA(),連結実質赤字比率に係る赤字・黒字の構成分析!C$36)</f>
        <v>簡易水道事業特別会計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0.34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0.69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1.4</v>
      </c>
    </row>
    <row r="35" spans="1:16" x14ac:dyDescent="0.2">
      <c r="A35" s="175" t="str">
        <f>IF(連結実質赤字比率に係る赤字・黒字の構成分析!C$35="",NA(),連結実質赤字比率に係る赤字・黒字の構成分析!C$35)</f>
        <v>介護保険事業特別会計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4.51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3.96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2.06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1.52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1.98</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32.450000000000003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15.52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25.16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30.46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29.5</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118</v>
      </c>
      <c r="E42" s="176"/>
      <c r="F42" s="176"/>
      <c r="G42" s="176">
        <f>'実質公債費比率（分子）の構造'!L$52</f>
        <v>122</v>
      </c>
      <c r="H42" s="176"/>
      <c r="I42" s="176"/>
      <c r="J42" s="176">
        <f>'実質公債費比率（分子）の構造'!M$52</f>
        <v>130</v>
      </c>
      <c r="K42" s="176"/>
      <c r="L42" s="176"/>
      <c r="M42" s="176">
        <f>'実質公債費比率（分子）の構造'!N$52</f>
        <v>131</v>
      </c>
      <c r="N42" s="176"/>
      <c r="O42" s="176"/>
      <c r="P42" s="176">
        <f>'実質公債費比率（分子）の構造'!O$52</f>
        <v>131</v>
      </c>
    </row>
    <row r="43" spans="1:16" x14ac:dyDescent="0.2">
      <c r="A43" s="176" t="s">
        <v>65</v>
      </c>
      <c r="B43" s="176" t="str">
        <f>'実質公債費比率（分子）の構造'!K$51</f>
        <v>-</v>
      </c>
      <c r="C43" s="176"/>
      <c r="D43" s="176"/>
      <c r="E43" s="176" t="str">
        <f>'実質公債費比率（分子）の構造'!L$51</f>
        <v>-</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2">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68</v>
      </c>
      <c r="B46" s="176">
        <f>'実質公債費比率（分子）の構造'!K$48</f>
        <v>53</v>
      </c>
      <c r="C46" s="176"/>
      <c r="D46" s="176"/>
      <c r="E46" s="176">
        <f>'実質公債費比率（分子）の構造'!L$48</f>
        <v>48</v>
      </c>
      <c r="F46" s="176"/>
      <c r="G46" s="176"/>
      <c r="H46" s="176">
        <f>'実質公債費比率（分子）の構造'!M$48</f>
        <v>45</v>
      </c>
      <c r="I46" s="176"/>
      <c r="J46" s="176"/>
      <c r="K46" s="176">
        <f>'実質公債費比率（分子）の構造'!N$48</f>
        <v>41</v>
      </c>
      <c r="L46" s="176"/>
      <c r="M46" s="176"/>
      <c r="N46" s="176">
        <f>'実質公債費比率（分子）の構造'!O$48</f>
        <v>42</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112</v>
      </c>
      <c r="C49" s="176"/>
      <c r="D49" s="176"/>
      <c r="E49" s="176">
        <f>'実質公債費比率（分子）の構造'!L$45</f>
        <v>122</v>
      </c>
      <c r="F49" s="176"/>
      <c r="G49" s="176"/>
      <c r="H49" s="176">
        <f>'実質公債費比率（分子）の構造'!M$45</f>
        <v>140</v>
      </c>
      <c r="I49" s="176"/>
      <c r="J49" s="176"/>
      <c r="K49" s="176">
        <f>'実質公債費比率（分子）の構造'!N$45</f>
        <v>155</v>
      </c>
      <c r="L49" s="176"/>
      <c r="M49" s="176"/>
      <c r="N49" s="176">
        <f>'実質公債費比率（分子）の構造'!O$45</f>
        <v>160</v>
      </c>
      <c r="O49" s="176"/>
      <c r="P49" s="176"/>
    </row>
    <row r="50" spans="1:16" x14ac:dyDescent="0.2">
      <c r="A50" s="176" t="s">
        <v>72</v>
      </c>
      <c r="B50" s="176" t="e">
        <f>NA()</f>
        <v>#N/A</v>
      </c>
      <c r="C50" s="176">
        <f>IF(ISNUMBER('実質公債費比率（分子）の構造'!K$53),'実質公債費比率（分子）の構造'!K$53,NA())</f>
        <v>47</v>
      </c>
      <c r="D50" s="176" t="e">
        <f>NA()</f>
        <v>#N/A</v>
      </c>
      <c r="E50" s="176" t="e">
        <f>NA()</f>
        <v>#N/A</v>
      </c>
      <c r="F50" s="176">
        <f>IF(ISNUMBER('実質公債費比率（分子）の構造'!L$53),'実質公債費比率（分子）の構造'!L$53,NA())</f>
        <v>48</v>
      </c>
      <c r="G50" s="176" t="e">
        <f>NA()</f>
        <v>#N/A</v>
      </c>
      <c r="H50" s="176" t="e">
        <f>NA()</f>
        <v>#N/A</v>
      </c>
      <c r="I50" s="176">
        <f>IF(ISNUMBER('実質公債費比率（分子）の構造'!M$53),'実質公債費比率（分子）の構造'!M$53,NA())</f>
        <v>55</v>
      </c>
      <c r="J50" s="176" t="e">
        <f>NA()</f>
        <v>#N/A</v>
      </c>
      <c r="K50" s="176" t="e">
        <f>NA()</f>
        <v>#N/A</v>
      </c>
      <c r="L50" s="176">
        <f>IF(ISNUMBER('実質公債費比率（分子）の構造'!N$53),'実質公債費比率（分子）の構造'!N$53,NA())</f>
        <v>65</v>
      </c>
      <c r="M50" s="176" t="e">
        <f>NA()</f>
        <v>#N/A</v>
      </c>
      <c r="N50" s="176" t="e">
        <f>NA()</f>
        <v>#N/A</v>
      </c>
      <c r="O50" s="176">
        <f>IF(ISNUMBER('実質公債費比率（分子）の構造'!O$53),'実質公債費比率（分子）の構造'!O$53,NA())</f>
        <v>71</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1294</v>
      </c>
      <c r="E56" s="175"/>
      <c r="F56" s="175"/>
      <c r="G56" s="175">
        <f>'将来負担比率（分子）の構造'!J$52</f>
        <v>1268</v>
      </c>
      <c r="H56" s="175"/>
      <c r="I56" s="175"/>
      <c r="J56" s="175">
        <f>'将来負担比率（分子）の構造'!K$52</f>
        <v>1273</v>
      </c>
      <c r="K56" s="175"/>
      <c r="L56" s="175"/>
      <c r="M56" s="175">
        <f>'将来負担比率（分子）の構造'!L$52</f>
        <v>1607</v>
      </c>
      <c r="N56" s="175"/>
      <c r="O56" s="175"/>
      <c r="P56" s="175">
        <f>'将来負担比率（分子）の構造'!M$52</f>
        <v>1148</v>
      </c>
    </row>
    <row r="57" spans="1:16" x14ac:dyDescent="0.2">
      <c r="A57" s="175" t="s">
        <v>43</v>
      </c>
      <c r="B57" s="175"/>
      <c r="C57" s="175"/>
      <c r="D57" s="175">
        <f>'将来負担比率（分子）の構造'!I$51</f>
        <v>163</v>
      </c>
      <c r="E57" s="175"/>
      <c r="F57" s="175"/>
      <c r="G57" s="175">
        <f>'将来負担比率（分子）の構造'!J$51</f>
        <v>143</v>
      </c>
      <c r="H57" s="175"/>
      <c r="I57" s="175"/>
      <c r="J57" s="175">
        <f>'将来負担比率（分子）の構造'!K$51</f>
        <v>126</v>
      </c>
      <c r="K57" s="175"/>
      <c r="L57" s="175"/>
      <c r="M57" s="175">
        <f>'将来負担比率（分子）の構造'!L$51</f>
        <v>114</v>
      </c>
      <c r="N57" s="175"/>
      <c r="O57" s="175"/>
      <c r="P57" s="175">
        <f>'将来負担比率（分子）の構造'!M$51</f>
        <v>103</v>
      </c>
    </row>
    <row r="58" spans="1:16" x14ac:dyDescent="0.2">
      <c r="A58" s="175" t="s">
        <v>42</v>
      </c>
      <c r="B58" s="175"/>
      <c r="C58" s="175"/>
      <c r="D58" s="175">
        <f>'将来負担比率（分子）の構造'!I$50</f>
        <v>1084</v>
      </c>
      <c r="E58" s="175"/>
      <c r="F58" s="175"/>
      <c r="G58" s="175">
        <f>'将来負担比率（分子）の構造'!J$50</f>
        <v>1085</v>
      </c>
      <c r="H58" s="175"/>
      <c r="I58" s="175"/>
      <c r="J58" s="175">
        <f>'将来負担比率（分子）の構造'!K$50</f>
        <v>1035</v>
      </c>
      <c r="K58" s="175"/>
      <c r="L58" s="175"/>
      <c r="M58" s="175">
        <f>'将来負担比率（分子）の構造'!L$50</f>
        <v>1067</v>
      </c>
      <c r="N58" s="175"/>
      <c r="O58" s="175"/>
      <c r="P58" s="175">
        <f>'将来負担比率（分子）の構造'!M$50</f>
        <v>1172</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210</v>
      </c>
      <c r="C62" s="175"/>
      <c r="D62" s="175"/>
      <c r="E62" s="175">
        <f>'将来負担比率（分子）の構造'!J$45</f>
        <v>201</v>
      </c>
      <c r="F62" s="175"/>
      <c r="G62" s="175"/>
      <c r="H62" s="175">
        <f>'将来負担比率（分子）の構造'!K$45</f>
        <v>196</v>
      </c>
      <c r="I62" s="175"/>
      <c r="J62" s="175"/>
      <c r="K62" s="175">
        <f>'将来負担比率（分子）の構造'!L$45</f>
        <v>206</v>
      </c>
      <c r="L62" s="175"/>
      <c r="M62" s="175"/>
      <c r="N62" s="175">
        <f>'将来負担比率（分子）の構造'!M$45</f>
        <v>222</v>
      </c>
      <c r="O62" s="175"/>
      <c r="P62" s="175"/>
    </row>
    <row r="63" spans="1:16" x14ac:dyDescent="0.2">
      <c r="A63" s="175" t="s">
        <v>35</v>
      </c>
      <c r="B63" s="175">
        <f>'将来負担比率（分子）の構造'!I$44</f>
        <v>7</v>
      </c>
      <c r="C63" s="175"/>
      <c r="D63" s="175"/>
      <c r="E63" s="175">
        <f>'将来負担比率（分子）の構造'!J$44</f>
        <v>6</v>
      </c>
      <c r="F63" s="175"/>
      <c r="G63" s="175"/>
      <c r="H63" s="175">
        <f>'将来負担比率（分子）の構造'!K$44</f>
        <v>6</v>
      </c>
      <c r="I63" s="175"/>
      <c r="J63" s="175"/>
      <c r="K63" s="175">
        <f>'将来負担比率（分子）の構造'!L$44</f>
        <v>5</v>
      </c>
      <c r="L63" s="175"/>
      <c r="M63" s="175"/>
      <c r="N63" s="175">
        <f>'将来負担比率（分子）の構造'!M$44</f>
        <v>5</v>
      </c>
      <c r="O63" s="175"/>
      <c r="P63" s="175"/>
    </row>
    <row r="64" spans="1:16" x14ac:dyDescent="0.2">
      <c r="A64" s="175" t="s">
        <v>34</v>
      </c>
      <c r="B64" s="175">
        <f>'将来負担比率（分子）の構造'!I$43</f>
        <v>635</v>
      </c>
      <c r="C64" s="175"/>
      <c r="D64" s="175"/>
      <c r="E64" s="175">
        <f>'将来負担比率（分子）の構造'!J$43</f>
        <v>639</v>
      </c>
      <c r="F64" s="175"/>
      <c r="G64" s="175"/>
      <c r="H64" s="175">
        <f>'将来負担比率（分子）の構造'!K$43</f>
        <v>611</v>
      </c>
      <c r="I64" s="175"/>
      <c r="J64" s="175"/>
      <c r="K64" s="175">
        <f>'将来負担比率（分子）の構造'!L$43</f>
        <v>603</v>
      </c>
      <c r="L64" s="175"/>
      <c r="M64" s="175"/>
      <c r="N64" s="175">
        <f>'将来負担比率（分子）の構造'!M$43</f>
        <v>598</v>
      </c>
      <c r="O64" s="175"/>
      <c r="P64" s="175"/>
    </row>
    <row r="65" spans="1:16" x14ac:dyDescent="0.2">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32</v>
      </c>
      <c r="B66" s="175">
        <f>'将来負担比率（分子）の構造'!I$41</f>
        <v>1386</v>
      </c>
      <c r="C66" s="175"/>
      <c r="D66" s="175"/>
      <c r="E66" s="175">
        <f>'将来負担比率（分子）の構造'!J$41</f>
        <v>1361</v>
      </c>
      <c r="F66" s="175"/>
      <c r="G66" s="175"/>
      <c r="H66" s="175">
        <f>'将来負担比率（分子）の構造'!K$41</f>
        <v>1387</v>
      </c>
      <c r="I66" s="175"/>
      <c r="J66" s="175"/>
      <c r="K66" s="175">
        <f>'将来負担比率（分子）の構造'!L$41</f>
        <v>1347</v>
      </c>
      <c r="L66" s="175"/>
      <c r="M66" s="175"/>
      <c r="N66" s="175">
        <f>'将来負担比率（分子）の構造'!M$41</f>
        <v>1318</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410</v>
      </c>
      <c r="C72" s="179">
        <f>基金残高に係る経年分析!G55</f>
        <v>411</v>
      </c>
      <c r="D72" s="179">
        <f>基金残高に係る経年分析!H55</f>
        <v>461</v>
      </c>
    </row>
    <row r="73" spans="1:16" x14ac:dyDescent="0.2">
      <c r="A73" s="178" t="s">
        <v>79</v>
      </c>
      <c r="B73" s="179">
        <f>基金残高に係る経年分析!F56</f>
        <v>210</v>
      </c>
      <c r="C73" s="179">
        <f>基金残高に係る経年分析!G56</f>
        <v>210</v>
      </c>
      <c r="D73" s="179">
        <f>基金残高に係る経年分析!H56</f>
        <v>210</v>
      </c>
    </row>
    <row r="74" spans="1:16" x14ac:dyDescent="0.2">
      <c r="A74" s="178" t="s">
        <v>80</v>
      </c>
      <c r="B74" s="179">
        <f>基金残高に係る経年分析!F57</f>
        <v>291</v>
      </c>
      <c r="C74" s="179">
        <f>基金残高に係る経年分析!G57</f>
        <v>306</v>
      </c>
      <c r="D74" s="179">
        <f>基金残高に係る経年分析!H57</f>
        <v>322</v>
      </c>
    </row>
  </sheetData>
  <sheetProtection algorithmName="SHA-512" hashValue="5uO89YfD3jnKvu0N40zpgcTj5f2FY1rO3WMUL9Ae0/7U4LK05nVzUnBCAClj7sT9B0e10DNc+Bg7UFT0goHW3g==" saltValue="TCfuIYL82SWljI0IHW58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229</v>
      </c>
      <c r="C5" s="610"/>
      <c r="D5" s="610"/>
      <c r="E5" s="610"/>
      <c r="F5" s="610"/>
      <c r="G5" s="610"/>
      <c r="H5" s="610"/>
      <c r="I5" s="610"/>
      <c r="J5" s="610"/>
      <c r="K5" s="610"/>
      <c r="L5" s="610"/>
      <c r="M5" s="610"/>
      <c r="N5" s="610"/>
      <c r="O5" s="610"/>
      <c r="P5" s="610"/>
      <c r="Q5" s="611"/>
      <c r="R5" s="612">
        <v>77729</v>
      </c>
      <c r="S5" s="613"/>
      <c r="T5" s="613"/>
      <c r="U5" s="613"/>
      <c r="V5" s="613"/>
      <c r="W5" s="613"/>
      <c r="X5" s="613"/>
      <c r="Y5" s="614"/>
      <c r="Z5" s="615">
        <v>4.2</v>
      </c>
      <c r="AA5" s="615"/>
      <c r="AB5" s="615"/>
      <c r="AC5" s="615"/>
      <c r="AD5" s="616">
        <v>77729</v>
      </c>
      <c r="AE5" s="616"/>
      <c r="AF5" s="616"/>
      <c r="AG5" s="616"/>
      <c r="AH5" s="616"/>
      <c r="AI5" s="616"/>
      <c r="AJ5" s="616"/>
      <c r="AK5" s="616"/>
      <c r="AL5" s="617">
        <v>9.3000000000000007</v>
      </c>
      <c r="AM5" s="618"/>
      <c r="AN5" s="618"/>
      <c r="AO5" s="619"/>
      <c r="AP5" s="609" t="s">
        <v>230</v>
      </c>
      <c r="AQ5" s="610"/>
      <c r="AR5" s="610"/>
      <c r="AS5" s="610"/>
      <c r="AT5" s="610"/>
      <c r="AU5" s="610"/>
      <c r="AV5" s="610"/>
      <c r="AW5" s="610"/>
      <c r="AX5" s="610"/>
      <c r="AY5" s="610"/>
      <c r="AZ5" s="610"/>
      <c r="BA5" s="610"/>
      <c r="BB5" s="610"/>
      <c r="BC5" s="610"/>
      <c r="BD5" s="610"/>
      <c r="BE5" s="610"/>
      <c r="BF5" s="611"/>
      <c r="BG5" s="623">
        <v>69099</v>
      </c>
      <c r="BH5" s="624"/>
      <c r="BI5" s="624"/>
      <c r="BJ5" s="624"/>
      <c r="BK5" s="624"/>
      <c r="BL5" s="624"/>
      <c r="BM5" s="624"/>
      <c r="BN5" s="625"/>
      <c r="BO5" s="626">
        <v>88.9</v>
      </c>
      <c r="BP5" s="626"/>
      <c r="BQ5" s="626"/>
      <c r="BR5" s="626"/>
      <c r="BS5" s="627" t="s">
        <v>138</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2">
      <c r="B6" s="620" t="s">
        <v>234</v>
      </c>
      <c r="C6" s="621"/>
      <c r="D6" s="621"/>
      <c r="E6" s="621"/>
      <c r="F6" s="621"/>
      <c r="G6" s="621"/>
      <c r="H6" s="621"/>
      <c r="I6" s="621"/>
      <c r="J6" s="621"/>
      <c r="K6" s="621"/>
      <c r="L6" s="621"/>
      <c r="M6" s="621"/>
      <c r="N6" s="621"/>
      <c r="O6" s="621"/>
      <c r="P6" s="621"/>
      <c r="Q6" s="622"/>
      <c r="R6" s="623">
        <v>14843</v>
      </c>
      <c r="S6" s="624"/>
      <c r="T6" s="624"/>
      <c r="U6" s="624"/>
      <c r="V6" s="624"/>
      <c r="W6" s="624"/>
      <c r="X6" s="624"/>
      <c r="Y6" s="625"/>
      <c r="Z6" s="626">
        <v>0.8</v>
      </c>
      <c r="AA6" s="626"/>
      <c r="AB6" s="626"/>
      <c r="AC6" s="626"/>
      <c r="AD6" s="627">
        <v>14843</v>
      </c>
      <c r="AE6" s="627"/>
      <c r="AF6" s="627"/>
      <c r="AG6" s="627"/>
      <c r="AH6" s="627"/>
      <c r="AI6" s="627"/>
      <c r="AJ6" s="627"/>
      <c r="AK6" s="627"/>
      <c r="AL6" s="628">
        <v>1.8</v>
      </c>
      <c r="AM6" s="629"/>
      <c r="AN6" s="629"/>
      <c r="AO6" s="630"/>
      <c r="AP6" s="620" t="s">
        <v>235</v>
      </c>
      <c r="AQ6" s="621"/>
      <c r="AR6" s="621"/>
      <c r="AS6" s="621"/>
      <c r="AT6" s="621"/>
      <c r="AU6" s="621"/>
      <c r="AV6" s="621"/>
      <c r="AW6" s="621"/>
      <c r="AX6" s="621"/>
      <c r="AY6" s="621"/>
      <c r="AZ6" s="621"/>
      <c r="BA6" s="621"/>
      <c r="BB6" s="621"/>
      <c r="BC6" s="621"/>
      <c r="BD6" s="621"/>
      <c r="BE6" s="621"/>
      <c r="BF6" s="622"/>
      <c r="BG6" s="623">
        <v>69099</v>
      </c>
      <c r="BH6" s="624"/>
      <c r="BI6" s="624"/>
      <c r="BJ6" s="624"/>
      <c r="BK6" s="624"/>
      <c r="BL6" s="624"/>
      <c r="BM6" s="624"/>
      <c r="BN6" s="625"/>
      <c r="BO6" s="626">
        <v>88.9</v>
      </c>
      <c r="BP6" s="626"/>
      <c r="BQ6" s="626"/>
      <c r="BR6" s="626"/>
      <c r="BS6" s="627" t="s">
        <v>138</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21587</v>
      </c>
      <c r="CS6" s="624"/>
      <c r="CT6" s="624"/>
      <c r="CU6" s="624"/>
      <c r="CV6" s="624"/>
      <c r="CW6" s="624"/>
      <c r="CX6" s="624"/>
      <c r="CY6" s="625"/>
      <c r="CZ6" s="617">
        <v>1.4</v>
      </c>
      <c r="DA6" s="618"/>
      <c r="DB6" s="618"/>
      <c r="DC6" s="634"/>
      <c r="DD6" s="632" t="s">
        <v>138</v>
      </c>
      <c r="DE6" s="624"/>
      <c r="DF6" s="624"/>
      <c r="DG6" s="624"/>
      <c r="DH6" s="624"/>
      <c r="DI6" s="624"/>
      <c r="DJ6" s="624"/>
      <c r="DK6" s="624"/>
      <c r="DL6" s="624"/>
      <c r="DM6" s="624"/>
      <c r="DN6" s="624"/>
      <c r="DO6" s="624"/>
      <c r="DP6" s="625"/>
      <c r="DQ6" s="632">
        <v>21587</v>
      </c>
      <c r="DR6" s="624"/>
      <c r="DS6" s="624"/>
      <c r="DT6" s="624"/>
      <c r="DU6" s="624"/>
      <c r="DV6" s="624"/>
      <c r="DW6" s="624"/>
      <c r="DX6" s="624"/>
      <c r="DY6" s="624"/>
      <c r="DZ6" s="624"/>
      <c r="EA6" s="624"/>
      <c r="EB6" s="624"/>
      <c r="EC6" s="633"/>
    </row>
    <row r="7" spans="2:143" ht="11.25" customHeight="1" x14ac:dyDescent="0.2">
      <c r="B7" s="620" t="s">
        <v>237</v>
      </c>
      <c r="C7" s="621"/>
      <c r="D7" s="621"/>
      <c r="E7" s="621"/>
      <c r="F7" s="621"/>
      <c r="G7" s="621"/>
      <c r="H7" s="621"/>
      <c r="I7" s="621"/>
      <c r="J7" s="621"/>
      <c r="K7" s="621"/>
      <c r="L7" s="621"/>
      <c r="M7" s="621"/>
      <c r="N7" s="621"/>
      <c r="O7" s="621"/>
      <c r="P7" s="621"/>
      <c r="Q7" s="622"/>
      <c r="R7" s="623">
        <v>32</v>
      </c>
      <c r="S7" s="624"/>
      <c r="T7" s="624"/>
      <c r="U7" s="624"/>
      <c r="V7" s="624"/>
      <c r="W7" s="624"/>
      <c r="X7" s="624"/>
      <c r="Y7" s="625"/>
      <c r="Z7" s="626">
        <v>0</v>
      </c>
      <c r="AA7" s="626"/>
      <c r="AB7" s="626"/>
      <c r="AC7" s="626"/>
      <c r="AD7" s="627">
        <v>32</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36195</v>
      </c>
      <c r="BH7" s="624"/>
      <c r="BI7" s="624"/>
      <c r="BJ7" s="624"/>
      <c r="BK7" s="624"/>
      <c r="BL7" s="624"/>
      <c r="BM7" s="624"/>
      <c r="BN7" s="625"/>
      <c r="BO7" s="626">
        <v>46.6</v>
      </c>
      <c r="BP7" s="626"/>
      <c r="BQ7" s="626"/>
      <c r="BR7" s="626"/>
      <c r="BS7" s="627" t="s">
        <v>138</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415015</v>
      </c>
      <c r="CS7" s="624"/>
      <c r="CT7" s="624"/>
      <c r="CU7" s="624"/>
      <c r="CV7" s="624"/>
      <c r="CW7" s="624"/>
      <c r="CX7" s="624"/>
      <c r="CY7" s="625"/>
      <c r="CZ7" s="626">
        <v>26.8</v>
      </c>
      <c r="DA7" s="626"/>
      <c r="DB7" s="626"/>
      <c r="DC7" s="626"/>
      <c r="DD7" s="632">
        <v>31572</v>
      </c>
      <c r="DE7" s="624"/>
      <c r="DF7" s="624"/>
      <c r="DG7" s="624"/>
      <c r="DH7" s="624"/>
      <c r="DI7" s="624"/>
      <c r="DJ7" s="624"/>
      <c r="DK7" s="624"/>
      <c r="DL7" s="624"/>
      <c r="DM7" s="624"/>
      <c r="DN7" s="624"/>
      <c r="DO7" s="624"/>
      <c r="DP7" s="625"/>
      <c r="DQ7" s="632">
        <v>359292</v>
      </c>
      <c r="DR7" s="624"/>
      <c r="DS7" s="624"/>
      <c r="DT7" s="624"/>
      <c r="DU7" s="624"/>
      <c r="DV7" s="624"/>
      <c r="DW7" s="624"/>
      <c r="DX7" s="624"/>
      <c r="DY7" s="624"/>
      <c r="DZ7" s="624"/>
      <c r="EA7" s="624"/>
      <c r="EB7" s="624"/>
      <c r="EC7" s="633"/>
    </row>
    <row r="8" spans="2:143" ht="11.25" customHeight="1" x14ac:dyDescent="0.2">
      <c r="B8" s="620" t="s">
        <v>240</v>
      </c>
      <c r="C8" s="621"/>
      <c r="D8" s="621"/>
      <c r="E8" s="621"/>
      <c r="F8" s="621"/>
      <c r="G8" s="621"/>
      <c r="H8" s="621"/>
      <c r="I8" s="621"/>
      <c r="J8" s="621"/>
      <c r="K8" s="621"/>
      <c r="L8" s="621"/>
      <c r="M8" s="621"/>
      <c r="N8" s="621"/>
      <c r="O8" s="621"/>
      <c r="P8" s="621"/>
      <c r="Q8" s="622"/>
      <c r="R8" s="623">
        <v>406</v>
      </c>
      <c r="S8" s="624"/>
      <c r="T8" s="624"/>
      <c r="U8" s="624"/>
      <c r="V8" s="624"/>
      <c r="W8" s="624"/>
      <c r="X8" s="624"/>
      <c r="Y8" s="625"/>
      <c r="Z8" s="626">
        <v>0</v>
      </c>
      <c r="AA8" s="626"/>
      <c r="AB8" s="626"/>
      <c r="AC8" s="626"/>
      <c r="AD8" s="627">
        <v>406</v>
      </c>
      <c r="AE8" s="627"/>
      <c r="AF8" s="627"/>
      <c r="AG8" s="627"/>
      <c r="AH8" s="627"/>
      <c r="AI8" s="627"/>
      <c r="AJ8" s="627"/>
      <c r="AK8" s="627"/>
      <c r="AL8" s="628">
        <v>0</v>
      </c>
      <c r="AM8" s="629"/>
      <c r="AN8" s="629"/>
      <c r="AO8" s="630"/>
      <c r="AP8" s="620" t="s">
        <v>241</v>
      </c>
      <c r="AQ8" s="621"/>
      <c r="AR8" s="621"/>
      <c r="AS8" s="621"/>
      <c r="AT8" s="621"/>
      <c r="AU8" s="621"/>
      <c r="AV8" s="621"/>
      <c r="AW8" s="621"/>
      <c r="AX8" s="621"/>
      <c r="AY8" s="621"/>
      <c r="AZ8" s="621"/>
      <c r="BA8" s="621"/>
      <c r="BB8" s="621"/>
      <c r="BC8" s="621"/>
      <c r="BD8" s="621"/>
      <c r="BE8" s="621"/>
      <c r="BF8" s="622"/>
      <c r="BG8" s="623">
        <v>1141</v>
      </c>
      <c r="BH8" s="624"/>
      <c r="BI8" s="624"/>
      <c r="BJ8" s="624"/>
      <c r="BK8" s="624"/>
      <c r="BL8" s="624"/>
      <c r="BM8" s="624"/>
      <c r="BN8" s="625"/>
      <c r="BO8" s="626">
        <v>1.5</v>
      </c>
      <c r="BP8" s="626"/>
      <c r="BQ8" s="626"/>
      <c r="BR8" s="626"/>
      <c r="BS8" s="627" t="s">
        <v>138</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155976</v>
      </c>
      <c r="CS8" s="624"/>
      <c r="CT8" s="624"/>
      <c r="CU8" s="624"/>
      <c r="CV8" s="624"/>
      <c r="CW8" s="624"/>
      <c r="CX8" s="624"/>
      <c r="CY8" s="625"/>
      <c r="CZ8" s="626">
        <v>10.1</v>
      </c>
      <c r="DA8" s="626"/>
      <c r="DB8" s="626"/>
      <c r="DC8" s="626"/>
      <c r="DD8" s="632">
        <v>3579</v>
      </c>
      <c r="DE8" s="624"/>
      <c r="DF8" s="624"/>
      <c r="DG8" s="624"/>
      <c r="DH8" s="624"/>
      <c r="DI8" s="624"/>
      <c r="DJ8" s="624"/>
      <c r="DK8" s="624"/>
      <c r="DL8" s="624"/>
      <c r="DM8" s="624"/>
      <c r="DN8" s="624"/>
      <c r="DO8" s="624"/>
      <c r="DP8" s="625"/>
      <c r="DQ8" s="632">
        <v>114614</v>
      </c>
      <c r="DR8" s="624"/>
      <c r="DS8" s="624"/>
      <c r="DT8" s="624"/>
      <c r="DU8" s="624"/>
      <c r="DV8" s="624"/>
      <c r="DW8" s="624"/>
      <c r="DX8" s="624"/>
      <c r="DY8" s="624"/>
      <c r="DZ8" s="624"/>
      <c r="EA8" s="624"/>
      <c r="EB8" s="624"/>
      <c r="EC8" s="633"/>
    </row>
    <row r="9" spans="2:143" ht="11.25" customHeight="1" x14ac:dyDescent="0.2">
      <c r="B9" s="620" t="s">
        <v>243</v>
      </c>
      <c r="C9" s="621"/>
      <c r="D9" s="621"/>
      <c r="E9" s="621"/>
      <c r="F9" s="621"/>
      <c r="G9" s="621"/>
      <c r="H9" s="621"/>
      <c r="I9" s="621"/>
      <c r="J9" s="621"/>
      <c r="K9" s="621"/>
      <c r="L9" s="621"/>
      <c r="M9" s="621"/>
      <c r="N9" s="621"/>
      <c r="O9" s="621"/>
      <c r="P9" s="621"/>
      <c r="Q9" s="622"/>
      <c r="R9" s="623">
        <v>354</v>
      </c>
      <c r="S9" s="624"/>
      <c r="T9" s="624"/>
      <c r="U9" s="624"/>
      <c r="V9" s="624"/>
      <c r="W9" s="624"/>
      <c r="X9" s="624"/>
      <c r="Y9" s="625"/>
      <c r="Z9" s="626">
        <v>0</v>
      </c>
      <c r="AA9" s="626"/>
      <c r="AB9" s="626"/>
      <c r="AC9" s="626"/>
      <c r="AD9" s="627">
        <v>354</v>
      </c>
      <c r="AE9" s="627"/>
      <c r="AF9" s="627"/>
      <c r="AG9" s="627"/>
      <c r="AH9" s="627"/>
      <c r="AI9" s="627"/>
      <c r="AJ9" s="627"/>
      <c r="AK9" s="627"/>
      <c r="AL9" s="628">
        <v>0</v>
      </c>
      <c r="AM9" s="629"/>
      <c r="AN9" s="629"/>
      <c r="AO9" s="630"/>
      <c r="AP9" s="620" t="s">
        <v>244</v>
      </c>
      <c r="AQ9" s="621"/>
      <c r="AR9" s="621"/>
      <c r="AS9" s="621"/>
      <c r="AT9" s="621"/>
      <c r="AU9" s="621"/>
      <c r="AV9" s="621"/>
      <c r="AW9" s="621"/>
      <c r="AX9" s="621"/>
      <c r="AY9" s="621"/>
      <c r="AZ9" s="621"/>
      <c r="BA9" s="621"/>
      <c r="BB9" s="621"/>
      <c r="BC9" s="621"/>
      <c r="BD9" s="621"/>
      <c r="BE9" s="621"/>
      <c r="BF9" s="622"/>
      <c r="BG9" s="623">
        <v>30005</v>
      </c>
      <c r="BH9" s="624"/>
      <c r="BI9" s="624"/>
      <c r="BJ9" s="624"/>
      <c r="BK9" s="624"/>
      <c r="BL9" s="624"/>
      <c r="BM9" s="624"/>
      <c r="BN9" s="625"/>
      <c r="BO9" s="626">
        <v>38.6</v>
      </c>
      <c r="BP9" s="626"/>
      <c r="BQ9" s="626"/>
      <c r="BR9" s="626"/>
      <c r="BS9" s="627" t="s">
        <v>138</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103333</v>
      </c>
      <c r="CS9" s="624"/>
      <c r="CT9" s="624"/>
      <c r="CU9" s="624"/>
      <c r="CV9" s="624"/>
      <c r="CW9" s="624"/>
      <c r="CX9" s="624"/>
      <c r="CY9" s="625"/>
      <c r="CZ9" s="626">
        <v>6.7</v>
      </c>
      <c r="DA9" s="626"/>
      <c r="DB9" s="626"/>
      <c r="DC9" s="626"/>
      <c r="DD9" s="632">
        <v>60</v>
      </c>
      <c r="DE9" s="624"/>
      <c r="DF9" s="624"/>
      <c r="DG9" s="624"/>
      <c r="DH9" s="624"/>
      <c r="DI9" s="624"/>
      <c r="DJ9" s="624"/>
      <c r="DK9" s="624"/>
      <c r="DL9" s="624"/>
      <c r="DM9" s="624"/>
      <c r="DN9" s="624"/>
      <c r="DO9" s="624"/>
      <c r="DP9" s="625"/>
      <c r="DQ9" s="632">
        <v>91553</v>
      </c>
      <c r="DR9" s="624"/>
      <c r="DS9" s="624"/>
      <c r="DT9" s="624"/>
      <c r="DU9" s="624"/>
      <c r="DV9" s="624"/>
      <c r="DW9" s="624"/>
      <c r="DX9" s="624"/>
      <c r="DY9" s="624"/>
      <c r="DZ9" s="624"/>
      <c r="EA9" s="624"/>
      <c r="EB9" s="624"/>
      <c r="EC9" s="633"/>
    </row>
    <row r="10" spans="2:143" ht="11.25" customHeight="1" x14ac:dyDescent="0.2">
      <c r="B10" s="620" t="s">
        <v>246</v>
      </c>
      <c r="C10" s="621"/>
      <c r="D10" s="621"/>
      <c r="E10" s="621"/>
      <c r="F10" s="621"/>
      <c r="G10" s="621"/>
      <c r="H10" s="621"/>
      <c r="I10" s="621"/>
      <c r="J10" s="621"/>
      <c r="K10" s="621"/>
      <c r="L10" s="621"/>
      <c r="M10" s="621"/>
      <c r="N10" s="621"/>
      <c r="O10" s="621"/>
      <c r="P10" s="621"/>
      <c r="Q10" s="622"/>
      <c r="R10" s="623" t="s">
        <v>138</v>
      </c>
      <c r="S10" s="624"/>
      <c r="T10" s="624"/>
      <c r="U10" s="624"/>
      <c r="V10" s="624"/>
      <c r="W10" s="624"/>
      <c r="X10" s="624"/>
      <c r="Y10" s="625"/>
      <c r="Z10" s="626" t="s">
        <v>138</v>
      </c>
      <c r="AA10" s="626"/>
      <c r="AB10" s="626"/>
      <c r="AC10" s="626"/>
      <c r="AD10" s="627" t="s">
        <v>138</v>
      </c>
      <c r="AE10" s="627"/>
      <c r="AF10" s="627"/>
      <c r="AG10" s="627"/>
      <c r="AH10" s="627"/>
      <c r="AI10" s="627"/>
      <c r="AJ10" s="627"/>
      <c r="AK10" s="627"/>
      <c r="AL10" s="628" t="s">
        <v>138</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2608</v>
      </c>
      <c r="BH10" s="624"/>
      <c r="BI10" s="624"/>
      <c r="BJ10" s="624"/>
      <c r="BK10" s="624"/>
      <c r="BL10" s="624"/>
      <c r="BM10" s="624"/>
      <c r="BN10" s="625"/>
      <c r="BO10" s="626">
        <v>3.4</v>
      </c>
      <c r="BP10" s="626"/>
      <c r="BQ10" s="626"/>
      <c r="BR10" s="626"/>
      <c r="BS10" s="627" t="s">
        <v>138</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t="s">
        <v>138</v>
      </c>
      <c r="CS10" s="624"/>
      <c r="CT10" s="624"/>
      <c r="CU10" s="624"/>
      <c r="CV10" s="624"/>
      <c r="CW10" s="624"/>
      <c r="CX10" s="624"/>
      <c r="CY10" s="625"/>
      <c r="CZ10" s="626" t="s">
        <v>249</v>
      </c>
      <c r="DA10" s="626"/>
      <c r="DB10" s="626"/>
      <c r="DC10" s="626"/>
      <c r="DD10" s="632" t="s">
        <v>138</v>
      </c>
      <c r="DE10" s="624"/>
      <c r="DF10" s="624"/>
      <c r="DG10" s="624"/>
      <c r="DH10" s="624"/>
      <c r="DI10" s="624"/>
      <c r="DJ10" s="624"/>
      <c r="DK10" s="624"/>
      <c r="DL10" s="624"/>
      <c r="DM10" s="624"/>
      <c r="DN10" s="624"/>
      <c r="DO10" s="624"/>
      <c r="DP10" s="625"/>
      <c r="DQ10" s="632" t="s">
        <v>138</v>
      </c>
      <c r="DR10" s="624"/>
      <c r="DS10" s="624"/>
      <c r="DT10" s="624"/>
      <c r="DU10" s="624"/>
      <c r="DV10" s="624"/>
      <c r="DW10" s="624"/>
      <c r="DX10" s="624"/>
      <c r="DY10" s="624"/>
      <c r="DZ10" s="624"/>
      <c r="EA10" s="624"/>
      <c r="EB10" s="624"/>
      <c r="EC10" s="633"/>
    </row>
    <row r="11" spans="2:143" ht="11.25" customHeight="1" x14ac:dyDescent="0.2">
      <c r="B11" s="620" t="s">
        <v>250</v>
      </c>
      <c r="C11" s="621"/>
      <c r="D11" s="621"/>
      <c r="E11" s="621"/>
      <c r="F11" s="621"/>
      <c r="G11" s="621"/>
      <c r="H11" s="621"/>
      <c r="I11" s="621"/>
      <c r="J11" s="621"/>
      <c r="K11" s="621"/>
      <c r="L11" s="621"/>
      <c r="M11" s="621"/>
      <c r="N11" s="621"/>
      <c r="O11" s="621"/>
      <c r="P11" s="621"/>
      <c r="Q11" s="622"/>
      <c r="R11" s="623">
        <v>18605</v>
      </c>
      <c r="S11" s="624"/>
      <c r="T11" s="624"/>
      <c r="U11" s="624"/>
      <c r="V11" s="624"/>
      <c r="W11" s="624"/>
      <c r="X11" s="624"/>
      <c r="Y11" s="625"/>
      <c r="Z11" s="628">
        <v>1</v>
      </c>
      <c r="AA11" s="629"/>
      <c r="AB11" s="629"/>
      <c r="AC11" s="635"/>
      <c r="AD11" s="632">
        <v>18605</v>
      </c>
      <c r="AE11" s="624"/>
      <c r="AF11" s="624"/>
      <c r="AG11" s="624"/>
      <c r="AH11" s="624"/>
      <c r="AI11" s="624"/>
      <c r="AJ11" s="624"/>
      <c r="AK11" s="625"/>
      <c r="AL11" s="628">
        <v>2.2000000000000002</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2441</v>
      </c>
      <c r="BH11" s="624"/>
      <c r="BI11" s="624"/>
      <c r="BJ11" s="624"/>
      <c r="BK11" s="624"/>
      <c r="BL11" s="624"/>
      <c r="BM11" s="624"/>
      <c r="BN11" s="625"/>
      <c r="BO11" s="626">
        <v>3.1</v>
      </c>
      <c r="BP11" s="626"/>
      <c r="BQ11" s="626"/>
      <c r="BR11" s="626"/>
      <c r="BS11" s="627" t="s">
        <v>138</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72460</v>
      </c>
      <c r="CS11" s="624"/>
      <c r="CT11" s="624"/>
      <c r="CU11" s="624"/>
      <c r="CV11" s="624"/>
      <c r="CW11" s="624"/>
      <c r="CX11" s="624"/>
      <c r="CY11" s="625"/>
      <c r="CZ11" s="626">
        <v>4.7</v>
      </c>
      <c r="DA11" s="626"/>
      <c r="DB11" s="626"/>
      <c r="DC11" s="626"/>
      <c r="DD11" s="632">
        <v>27271</v>
      </c>
      <c r="DE11" s="624"/>
      <c r="DF11" s="624"/>
      <c r="DG11" s="624"/>
      <c r="DH11" s="624"/>
      <c r="DI11" s="624"/>
      <c r="DJ11" s="624"/>
      <c r="DK11" s="624"/>
      <c r="DL11" s="624"/>
      <c r="DM11" s="624"/>
      <c r="DN11" s="624"/>
      <c r="DO11" s="624"/>
      <c r="DP11" s="625"/>
      <c r="DQ11" s="632">
        <v>52283</v>
      </c>
      <c r="DR11" s="624"/>
      <c r="DS11" s="624"/>
      <c r="DT11" s="624"/>
      <c r="DU11" s="624"/>
      <c r="DV11" s="624"/>
      <c r="DW11" s="624"/>
      <c r="DX11" s="624"/>
      <c r="DY11" s="624"/>
      <c r="DZ11" s="624"/>
      <c r="EA11" s="624"/>
      <c r="EB11" s="624"/>
      <c r="EC11" s="633"/>
    </row>
    <row r="12" spans="2:143" ht="11.25" customHeight="1" x14ac:dyDescent="0.2">
      <c r="B12" s="620" t="s">
        <v>253</v>
      </c>
      <c r="C12" s="621"/>
      <c r="D12" s="621"/>
      <c r="E12" s="621"/>
      <c r="F12" s="621"/>
      <c r="G12" s="621"/>
      <c r="H12" s="621"/>
      <c r="I12" s="621"/>
      <c r="J12" s="621"/>
      <c r="K12" s="621"/>
      <c r="L12" s="621"/>
      <c r="M12" s="621"/>
      <c r="N12" s="621"/>
      <c r="O12" s="621"/>
      <c r="P12" s="621"/>
      <c r="Q12" s="622"/>
      <c r="R12" s="623" t="s">
        <v>138</v>
      </c>
      <c r="S12" s="624"/>
      <c r="T12" s="624"/>
      <c r="U12" s="624"/>
      <c r="V12" s="624"/>
      <c r="W12" s="624"/>
      <c r="X12" s="624"/>
      <c r="Y12" s="625"/>
      <c r="Z12" s="626" t="s">
        <v>138</v>
      </c>
      <c r="AA12" s="626"/>
      <c r="AB12" s="626"/>
      <c r="AC12" s="626"/>
      <c r="AD12" s="627" t="s">
        <v>138</v>
      </c>
      <c r="AE12" s="627"/>
      <c r="AF12" s="627"/>
      <c r="AG12" s="627"/>
      <c r="AH12" s="627"/>
      <c r="AI12" s="627"/>
      <c r="AJ12" s="627"/>
      <c r="AK12" s="627"/>
      <c r="AL12" s="628" t="s">
        <v>138</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27895</v>
      </c>
      <c r="BH12" s="624"/>
      <c r="BI12" s="624"/>
      <c r="BJ12" s="624"/>
      <c r="BK12" s="624"/>
      <c r="BL12" s="624"/>
      <c r="BM12" s="624"/>
      <c r="BN12" s="625"/>
      <c r="BO12" s="626">
        <v>35.9</v>
      </c>
      <c r="BP12" s="626"/>
      <c r="BQ12" s="626"/>
      <c r="BR12" s="626"/>
      <c r="BS12" s="627" t="s">
        <v>138</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72543</v>
      </c>
      <c r="CS12" s="624"/>
      <c r="CT12" s="624"/>
      <c r="CU12" s="624"/>
      <c r="CV12" s="624"/>
      <c r="CW12" s="624"/>
      <c r="CX12" s="624"/>
      <c r="CY12" s="625"/>
      <c r="CZ12" s="626">
        <v>4.7</v>
      </c>
      <c r="DA12" s="626"/>
      <c r="DB12" s="626"/>
      <c r="DC12" s="626"/>
      <c r="DD12" s="632">
        <v>23785</v>
      </c>
      <c r="DE12" s="624"/>
      <c r="DF12" s="624"/>
      <c r="DG12" s="624"/>
      <c r="DH12" s="624"/>
      <c r="DI12" s="624"/>
      <c r="DJ12" s="624"/>
      <c r="DK12" s="624"/>
      <c r="DL12" s="624"/>
      <c r="DM12" s="624"/>
      <c r="DN12" s="624"/>
      <c r="DO12" s="624"/>
      <c r="DP12" s="625"/>
      <c r="DQ12" s="632">
        <v>49844</v>
      </c>
      <c r="DR12" s="624"/>
      <c r="DS12" s="624"/>
      <c r="DT12" s="624"/>
      <c r="DU12" s="624"/>
      <c r="DV12" s="624"/>
      <c r="DW12" s="624"/>
      <c r="DX12" s="624"/>
      <c r="DY12" s="624"/>
      <c r="DZ12" s="624"/>
      <c r="EA12" s="624"/>
      <c r="EB12" s="624"/>
      <c r="EC12" s="633"/>
    </row>
    <row r="13" spans="2:143" ht="11.25" customHeight="1" x14ac:dyDescent="0.2">
      <c r="B13" s="620" t="s">
        <v>256</v>
      </c>
      <c r="C13" s="621"/>
      <c r="D13" s="621"/>
      <c r="E13" s="621"/>
      <c r="F13" s="621"/>
      <c r="G13" s="621"/>
      <c r="H13" s="621"/>
      <c r="I13" s="621"/>
      <c r="J13" s="621"/>
      <c r="K13" s="621"/>
      <c r="L13" s="621"/>
      <c r="M13" s="621"/>
      <c r="N13" s="621"/>
      <c r="O13" s="621"/>
      <c r="P13" s="621"/>
      <c r="Q13" s="622"/>
      <c r="R13" s="623" t="s">
        <v>138</v>
      </c>
      <c r="S13" s="624"/>
      <c r="T13" s="624"/>
      <c r="U13" s="624"/>
      <c r="V13" s="624"/>
      <c r="W13" s="624"/>
      <c r="X13" s="624"/>
      <c r="Y13" s="625"/>
      <c r="Z13" s="626" t="s">
        <v>138</v>
      </c>
      <c r="AA13" s="626"/>
      <c r="AB13" s="626"/>
      <c r="AC13" s="626"/>
      <c r="AD13" s="627" t="s">
        <v>138</v>
      </c>
      <c r="AE13" s="627"/>
      <c r="AF13" s="627"/>
      <c r="AG13" s="627"/>
      <c r="AH13" s="627"/>
      <c r="AI13" s="627"/>
      <c r="AJ13" s="627"/>
      <c r="AK13" s="627"/>
      <c r="AL13" s="628" t="s">
        <v>138</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27596</v>
      </c>
      <c r="BH13" s="624"/>
      <c r="BI13" s="624"/>
      <c r="BJ13" s="624"/>
      <c r="BK13" s="624"/>
      <c r="BL13" s="624"/>
      <c r="BM13" s="624"/>
      <c r="BN13" s="625"/>
      <c r="BO13" s="626">
        <v>35.5</v>
      </c>
      <c r="BP13" s="626"/>
      <c r="BQ13" s="626"/>
      <c r="BR13" s="626"/>
      <c r="BS13" s="627" t="s">
        <v>138</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248000</v>
      </c>
      <c r="CS13" s="624"/>
      <c r="CT13" s="624"/>
      <c r="CU13" s="624"/>
      <c r="CV13" s="624"/>
      <c r="CW13" s="624"/>
      <c r="CX13" s="624"/>
      <c r="CY13" s="625"/>
      <c r="CZ13" s="626">
        <v>16</v>
      </c>
      <c r="DA13" s="626"/>
      <c r="DB13" s="626"/>
      <c r="DC13" s="626"/>
      <c r="DD13" s="632">
        <v>86417</v>
      </c>
      <c r="DE13" s="624"/>
      <c r="DF13" s="624"/>
      <c r="DG13" s="624"/>
      <c r="DH13" s="624"/>
      <c r="DI13" s="624"/>
      <c r="DJ13" s="624"/>
      <c r="DK13" s="624"/>
      <c r="DL13" s="624"/>
      <c r="DM13" s="624"/>
      <c r="DN13" s="624"/>
      <c r="DO13" s="624"/>
      <c r="DP13" s="625"/>
      <c r="DQ13" s="632">
        <v>61295</v>
      </c>
      <c r="DR13" s="624"/>
      <c r="DS13" s="624"/>
      <c r="DT13" s="624"/>
      <c r="DU13" s="624"/>
      <c r="DV13" s="624"/>
      <c r="DW13" s="624"/>
      <c r="DX13" s="624"/>
      <c r="DY13" s="624"/>
      <c r="DZ13" s="624"/>
      <c r="EA13" s="624"/>
      <c r="EB13" s="624"/>
      <c r="EC13" s="633"/>
    </row>
    <row r="14" spans="2:143" ht="11.25" customHeight="1" x14ac:dyDescent="0.2">
      <c r="B14" s="620" t="s">
        <v>259</v>
      </c>
      <c r="C14" s="621"/>
      <c r="D14" s="621"/>
      <c r="E14" s="621"/>
      <c r="F14" s="621"/>
      <c r="G14" s="621"/>
      <c r="H14" s="621"/>
      <c r="I14" s="621"/>
      <c r="J14" s="621"/>
      <c r="K14" s="621"/>
      <c r="L14" s="621"/>
      <c r="M14" s="621"/>
      <c r="N14" s="621"/>
      <c r="O14" s="621"/>
      <c r="P14" s="621"/>
      <c r="Q14" s="622"/>
      <c r="R14" s="623">
        <v>17</v>
      </c>
      <c r="S14" s="624"/>
      <c r="T14" s="624"/>
      <c r="U14" s="624"/>
      <c r="V14" s="624"/>
      <c r="W14" s="624"/>
      <c r="X14" s="624"/>
      <c r="Y14" s="625"/>
      <c r="Z14" s="626">
        <v>0</v>
      </c>
      <c r="AA14" s="626"/>
      <c r="AB14" s="626"/>
      <c r="AC14" s="626"/>
      <c r="AD14" s="627">
        <v>17</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3110</v>
      </c>
      <c r="BH14" s="624"/>
      <c r="BI14" s="624"/>
      <c r="BJ14" s="624"/>
      <c r="BK14" s="624"/>
      <c r="BL14" s="624"/>
      <c r="BM14" s="624"/>
      <c r="BN14" s="625"/>
      <c r="BO14" s="626">
        <v>4</v>
      </c>
      <c r="BP14" s="626"/>
      <c r="BQ14" s="626"/>
      <c r="BR14" s="626"/>
      <c r="BS14" s="627" t="s">
        <v>138</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85692</v>
      </c>
      <c r="CS14" s="624"/>
      <c r="CT14" s="624"/>
      <c r="CU14" s="624"/>
      <c r="CV14" s="624"/>
      <c r="CW14" s="624"/>
      <c r="CX14" s="624"/>
      <c r="CY14" s="625"/>
      <c r="CZ14" s="626">
        <v>5.5</v>
      </c>
      <c r="DA14" s="626"/>
      <c r="DB14" s="626"/>
      <c r="DC14" s="626"/>
      <c r="DD14" s="632">
        <v>4373</v>
      </c>
      <c r="DE14" s="624"/>
      <c r="DF14" s="624"/>
      <c r="DG14" s="624"/>
      <c r="DH14" s="624"/>
      <c r="DI14" s="624"/>
      <c r="DJ14" s="624"/>
      <c r="DK14" s="624"/>
      <c r="DL14" s="624"/>
      <c r="DM14" s="624"/>
      <c r="DN14" s="624"/>
      <c r="DO14" s="624"/>
      <c r="DP14" s="625"/>
      <c r="DQ14" s="632">
        <v>68689</v>
      </c>
      <c r="DR14" s="624"/>
      <c r="DS14" s="624"/>
      <c r="DT14" s="624"/>
      <c r="DU14" s="624"/>
      <c r="DV14" s="624"/>
      <c r="DW14" s="624"/>
      <c r="DX14" s="624"/>
      <c r="DY14" s="624"/>
      <c r="DZ14" s="624"/>
      <c r="EA14" s="624"/>
      <c r="EB14" s="624"/>
      <c r="EC14" s="633"/>
    </row>
    <row r="15" spans="2:143" ht="11.25" customHeight="1" x14ac:dyDescent="0.2">
      <c r="B15" s="620" t="s">
        <v>262</v>
      </c>
      <c r="C15" s="621"/>
      <c r="D15" s="621"/>
      <c r="E15" s="621"/>
      <c r="F15" s="621"/>
      <c r="G15" s="621"/>
      <c r="H15" s="621"/>
      <c r="I15" s="621"/>
      <c r="J15" s="621"/>
      <c r="K15" s="621"/>
      <c r="L15" s="621"/>
      <c r="M15" s="621"/>
      <c r="N15" s="621"/>
      <c r="O15" s="621"/>
      <c r="P15" s="621"/>
      <c r="Q15" s="622"/>
      <c r="R15" s="623" t="s">
        <v>138</v>
      </c>
      <c r="S15" s="624"/>
      <c r="T15" s="624"/>
      <c r="U15" s="624"/>
      <c r="V15" s="624"/>
      <c r="W15" s="624"/>
      <c r="X15" s="624"/>
      <c r="Y15" s="625"/>
      <c r="Z15" s="626" t="s">
        <v>138</v>
      </c>
      <c r="AA15" s="626"/>
      <c r="AB15" s="626"/>
      <c r="AC15" s="626"/>
      <c r="AD15" s="627" t="s">
        <v>138</v>
      </c>
      <c r="AE15" s="627"/>
      <c r="AF15" s="627"/>
      <c r="AG15" s="627"/>
      <c r="AH15" s="627"/>
      <c r="AI15" s="627"/>
      <c r="AJ15" s="627"/>
      <c r="AK15" s="627"/>
      <c r="AL15" s="628" t="s">
        <v>138</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1899</v>
      </c>
      <c r="BH15" s="624"/>
      <c r="BI15" s="624"/>
      <c r="BJ15" s="624"/>
      <c r="BK15" s="624"/>
      <c r="BL15" s="624"/>
      <c r="BM15" s="624"/>
      <c r="BN15" s="625"/>
      <c r="BO15" s="626">
        <v>2.4</v>
      </c>
      <c r="BP15" s="626"/>
      <c r="BQ15" s="626"/>
      <c r="BR15" s="626"/>
      <c r="BS15" s="627" t="s">
        <v>138</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212871</v>
      </c>
      <c r="CS15" s="624"/>
      <c r="CT15" s="624"/>
      <c r="CU15" s="624"/>
      <c r="CV15" s="624"/>
      <c r="CW15" s="624"/>
      <c r="CX15" s="624"/>
      <c r="CY15" s="625"/>
      <c r="CZ15" s="626">
        <v>13.8</v>
      </c>
      <c r="DA15" s="626"/>
      <c r="DB15" s="626"/>
      <c r="DC15" s="626"/>
      <c r="DD15" s="632">
        <v>104542</v>
      </c>
      <c r="DE15" s="624"/>
      <c r="DF15" s="624"/>
      <c r="DG15" s="624"/>
      <c r="DH15" s="624"/>
      <c r="DI15" s="624"/>
      <c r="DJ15" s="624"/>
      <c r="DK15" s="624"/>
      <c r="DL15" s="624"/>
      <c r="DM15" s="624"/>
      <c r="DN15" s="624"/>
      <c r="DO15" s="624"/>
      <c r="DP15" s="625"/>
      <c r="DQ15" s="632">
        <v>105258</v>
      </c>
      <c r="DR15" s="624"/>
      <c r="DS15" s="624"/>
      <c r="DT15" s="624"/>
      <c r="DU15" s="624"/>
      <c r="DV15" s="624"/>
      <c r="DW15" s="624"/>
      <c r="DX15" s="624"/>
      <c r="DY15" s="624"/>
      <c r="DZ15" s="624"/>
      <c r="EA15" s="624"/>
      <c r="EB15" s="624"/>
      <c r="EC15" s="633"/>
    </row>
    <row r="16" spans="2:143" ht="11.25" customHeight="1" x14ac:dyDescent="0.2">
      <c r="B16" s="620" t="s">
        <v>265</v>
      </c>
      <c r="C16" s="621"/>
      <c r="D16" s="621"/>
      <c r="E16" s="621"/>
      <c r="F16" s="621"/>
      <c r="G16" s="621"/>
      <c r="H16" s="621"/>
      <c r="I16" s="621"/>
      <c r="J16" s="621"/>
      <c r="K16" s="621"/>
      <c r="L16" s="621"/>
      <c r="M16" s="621"/>
      <c r="N16" s="621"/>
      <c r="O16" s="621"/>
      <c r="P16" s="621"/>
      <c r="Q16" s="622"/>
      <c r="R16" s="623">
        <v>918</v>
      </c>
      <c r="S16" s="624"/>
      <c r="T16" s="624"/>
      <c r="U16" s="624"/>
      <c r="V16" s="624"/>
      <c r="W16" s="624"/>
      <c r="X16" s="624"/>
      <c r="Y16" s="625"/>
      <c r="Z16" s="626">
        <v>0</v>
      </c>
      <c r="AA16" s="626"/>
      <c r="AB16" s="626"/>
      <c r="AC16" s="626"/>
      <c r="AD16" s="627">
        <v>918</v>
      </c>
      <c r="AE16" s="627"/>
      <c r="AF16" s="627"/>
      <c r="AG16" s="627"/>
      <c r="AH16" s="627"/>
      <c r="AI16" s="627"/>
      <c r="AJ16" s="627"/>
      <c r="AK16" s="627"/>
      <c r="AL16" s="628">
        <v>0.1</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138</v>
      </c>
      <c r="BH16" s="624"/>
      <c r="BI16" s="624"/>
      <c r="BJ16" s="624"/>
      <c r="BK16" s="624"/>
      <c r="BL16" s="624"/>
      <c r="BM16" s="624"/>
      <c r="BN16" s="625"/>
      <c r="BO16" s="626" t="s">
        <v>249</v>
      </c>
      <c r="BP16" s="626"/>
      <c r="BQ16" s="626"/>
      <c r="BR16" s="626"/>
      <c r="BS16" s="627" t="s">
        <v>138</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t="s">
        <v>249</v>
      </c>
      <c r="CS16" s="624"/>
      <c r="CT16" s="624"/>
      <c r="CU16" s="624"/>
      <c r="CV16" s="624"/>
      <c r="CW16" s="624"/>
      <c r="CX16" s="624"/>
      <c r="CY16" s="625"/>
      <c r="CZ16" s="626" t="s">
        <v>249</v>
      </c>
      <c r="DA16" s="626"/>
      <c r="DB16" s="626"/>
      <c r="DC16" s="626"/>
      <c r="DD16" s="632" t="s">
        <v>138</v>
      </c>
      <c r="DE16" s="624"/>
      <c r="DF16" s="624"/>
      <c r="DG16" s="624"/>
      <c r="DH16" s="624"/>
      <c r="DI16" s="624"/>
      <c r="DJ16" s="624"/>
      <c r="DK16" s="624"/>
      <c r="DL16" s="624"/>
      <c r="DM16" s="624"/>
      <c r="DN16" s="624"/>
      <c r="DO16" s="624"/>
      <c r="DP16" s="625"/>
      <c r="DQ16" s="632" t="s">
        <v>138</v>
      </c>
      <c r="DR16" s="624"/>
      <c r="DS16" s="624"/>
      <c r="DT16" s="624"/>
      <c r="DU16" s="624"/>
      <c r="DV16" s="624"/>
      <c r="DW16" s="624"/>
      <c r="DX16" s="624"/>
      <c r="DY16" s="624"/>
      <c r="DZ16" s="624"/>
      <c r="EA16" s="624"/>
      <c r="EB16" s="624"/>
      <c r="EC16" s="633"/>
    </row>
    <row r="17" spans="2:133" ht="11.25" customHeight="1" x14ac:dyDescent="0.2">
      <c r="B17" s="620" t="s">
        <v>268</v>
      </c>
      <c r="C17" s="621"/>
      <c r="D17" s="621"/>
      <c r="E17" s="621"/>
      <c r="F17" s="621"/>
      <c r="G17" s="621"/>
      <c r="H17" s="621"/>
      <c r="I17" s="621"/>
      <c r="J17" s="621"/>
      <c r="K17" s="621"/>
      <c r="L17" s="621"/>
      <c r="M17" s="621"/>
      <c r="N17" s="621"/>
      <c r="O17" s="621"/>
      <c r="P17" s="621"/>
      <c r="Q17" s="622"/>
      <c r="R17" s="623">
        <v>1748</v>
      </c>
      <c r="S17" s="624"/>
      <c r="T17" s="624"/>
      <c r="U17" s="624"/>
      <c r="V17" s="624"/>
      <c r="W17" s="624"/>
      <c r="X17" s="624"/>
      <c r="Y17" s="625"/>
      <c r="Z17" s="626">
        <v>0.1</v>
      </c>
      <c r="AA17" s="626"/>
      <c r="AB17" s="626"/>
      <c r="AC17" s="626"/>
      <c r="AD17" s="627">
        <v>1748</v>
      </c>
      <c r="AE17" s="627"/>
      <c r="AF17" s="627"/>
      <c r="AG17" s="627"/>
      <c r="AH17" s="627"/>
      <c r="AI17" s="627"/>
      <c r="AJ17" s="627"/>
      <c r="AK17" s="627"/>
      <c r="AL17" s="628">
        <v>0.2</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138</v>
      </c>
      <c r="BH17" s="624"/>
      <c r="BI17" s="624"/>
      <c r="BJ17" s="624"/>
      <c r="BK17" s="624"/>
      <c r="BL17" s="624"/>
      <c r="BM17" s="624"/>
      <c r="BN17" s="625"/>
      <c r="BO17" s="626" t="s">
        <v>138</v>
      </c>
      <c r="BP17" s="626"/>
      <c r="BQ17" s="626"/>
      <c r="BR17" s="626"/>
      <c r="BS17" s="627" t="s">
        <v>249</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159762</v>
      </c>
      <c r="CS17" s="624"/>
      <c r="CT17" s="624"/>
      <c r="CU17" s="624"/>
      <c r="CV17" s="624"/>
      <c r="CW17" s="624"/>
      <c r="CX17" s="624"/>
      <c r="CY17" s="625"/>
      <c r="CZ17" s="626">
        <v>10.3</v>
      </c>
      <c r="DA17" s="626"/>
      <c r="DB17" s="626"/>
      <c r="DC17" s="626"/>
      <c r="DD17" s="632" t="s">
        <v>138</v>
      </c>
      <c r="DE17" s="624"/>
      <c r="DF17" s="624"/>
      <c r="DG17" s="624"/>
      <c r="DH17" s="624"/>
      <c r="DI17" s="624"/>
      <c r="DJ17" s="624"/>
      <c r="DK17" s="624"/>
      <c r="DL17" s="624"/>
      <c r="DM17" s="624"/>
      <c r="DN17" s="624"/>
      <c r="DO17" s="624"/>
      <c r="DP17" s="625"/>
      <c r="DQ17" s="632">
        <v>159762</v>
      </c>
      <c r="DR17" s="624"/>
      <c r="DS17" s="624"/>
      <c r="DT17" s="624"/>
      <c r="DU17" s="624"/>
      <c r="DV17" s="624"/>
      <c r="DW17" s="624"/>
      <c r="DX17" s="624"/>
      <c r="DY17" s="624"/>
      <c r="DZ17" s="624"/>
      <c r="EA17" s="624"/>
      <c r="EB17" s="624"/>
      <c r="EC17" s="633"/>
    </row>
    <row r="18" spans="2:133" ht="11.25" customHeight="1" x14ac:dyDescent="0.2">
      <c r="B18" s="620" t="s">
        <v>271</v>
      </c>
      <c r="C18" s="621"/>
      <c r="D18" s="621"/>
      <c r="E18" s="621"/>
      <c r="F18" s="621"/>
      <c r="G18" s="621"/>
      <c r="H18" s="621"/>
      <c r="I18" s="621"/>
      <c r="J18" s="621"/>
      <c r="K18" s="621"/>
      <c r="L18" s="621"/>
      <c r="M18" s="621"/>
      <c r="N18" s="621"/>
      <c r="O18" s="621"/>
      <c r="P18" s="621"/>
      <c r="Q18" s="622"/>
      <c r="R18" s="623">
        <v>7</v>
      </c>
      <c r="S18" s="624"/>
      <c r="T18" s="624"/>
      <c r="U18" s="624"/>
      <c r="V18" s="624"/>
      <c r="W18" s="624"/>
      <c r="X18" s="624"/>
      <c r="Y18" s="625"/>
      <c r="Z18" s="626">
        <v>0</v>
      </c>
      <c r="AA18" s="626"/>
      <c r="AB18" s="626"/>
      <c r="AC18" s="626"/>
      <c r="AD18" s="627">
        <v>7</v>
      </c>
      <c r="AE18" s="627"/>
      <c r="AF18" s="627"/>
      <c r="AG18" s="627"/>
      <c r="AH18" s="627"/>
      <c r="AI18" s="627"/>
      <c r="AJ18" s="627"/>
      <c r="AK18" s="627"/>
      <c r="AL18" s="628">
        <v>0</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138</v>
      </c>
      <c r="BH18" s="624"/>
      <c r="BI18" s="624"/>
      <c r="BJ18" s="624"/>
      <c r="BK18" s="624"/>
      <c r="BL18" s="624"/>
      <c r="BM18" s="624"/>
      <c r="BN18" s="625"/>
      <c r="BO18" s="626" t="s">
        <v>138</v>
      </c>
      <c r="BP18" s="626"/>
      <c r="BQ18" s="626"/>
      <c r="BR18" s="626"/>
      <c r="BS18" s="627" t="s">
        <v>138</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138</v>
      </c>
      <c r="CS18" s="624"/>
      <c r="CT18" s="624"/>
      <c r="CU18" s="624"/>
      <c r="CV18" s="624"/>
      <c r="CW18" s="624"/>
      <c r="CX18" s="624"/>
      <c r="CY18" s="625"/>
      <c r="CZ18" s="626" t="s">
        <v>138</v>
      </c>
      <c r="DA18" s="626"/>
      <c r="DB18" s="626"/>
      <c r="DC18" s="626"/>
      <c r="DD18" s="632" t="s">
        <v>138</v>
      </c>
      <c r="DE18" s="624"/>
      <c r="DF18" s="624"/>
      <c r="DG18" s="624"/>
      <c r="DH18" s="624"/>
      <c r="DI18" s="624"/>
      <c r="DJ18" s="624"/>
      <c r="DK18" s="624"/>
      <c r="DL18" s="624"/>
      <c r="DM18" s="624"/>
      <c r="DN18" s="624"/>
      <c r="DO18" s="624"/>
      <c r="DP18" s="625"/>
      <c r="DQ18" s="632" t="s">
        <v>249</v>
      </c>
      <c r="DR18" s="624"/>
      <c r="DS18" s="624"/>
      <c r="DT18" s="624"/>
      <c r="DU18" s="624"/>
      <c r="DV18" s="624"/>
      <c r="DW18" s="624"/>
      <c r="DX18" s="624"/>
      <c r="DY18" s="624"/>
      <c r="DZ18" s="624"/>
      <c r="EA18" s="624"/>
      <c r="EB18" s="624"/>
      <c r="EC18" s="633"/>
    </row>
    <row r="19" spans="2:133" ht="11.25" customHeight="1" x14ac:dyDescent="0.2">
      <c r="B19" s="620" t="s">
        <v>274</v>
      </c>
      <c r="C19" s="621"/>
      <c r="D19" s="621"/>
      <c r="E19" s="621"/>
      <c r="F19" s="621"/>
      <c r="G19" s="621"/>
      <c r="H19" s="621"/>
      <c r="I19" s="621"/>
      <c r="J19" s="621"/>
      <c r="K19" s="621"/>
      <c r="L19" s="621"/>
      <c r="M19" s="621"/>
      <c r="N19" s="621"/>
      <c r="O19" s="621"/>
      <c r="P19" s="621"/>
      <c r="Q19" s="622"/>
      <c r="R19" s="623">
        <v>7</v>
      </c>
      <c r="S19" s="624"/>
      <c r="T19" s="624"/>
      <c r="U19" s="624"/>
      <c r="V19" s="624"/>
      <c r="W19" s="624"/>
      <c r="X19" s="624"/>
      <c r="Y19" s="625"/>
      <c r="Z19" s="626">
        <v>0</v>
      </c>
      <c r="AA19" s="626"/>
      <c r="AB19" s="626"/>
      <c r="AC19" s="626"/>
      <c r="AD19" s="627">
        <v>7</v>
      </c>
      <c r="AE19" s="627"/>
      <c r="AF19" s="627"/>
      <c r="AG19" s="627"/>
      <c r="AH19" s="627"/>
      <c r="AI19" s="627"/>
      <c r="AJ19" s="627"/>
      <c r="AK19" s="627"/>
      <c r="AL19" s="628">
        <v>0</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8630</v>
      </c>
      <c r="BH19" s="624"/>
      <c r="BI19" s="624"/>
      <c r="BJ19" s="624"/>
      <c r="BK19" s="624"/>
      <c r="BL19" s="624"/>
      <c r="BM19" s="624"/>
      <c r="BN19" s="625"/>
      <c r="BO19" s="626">
        <v>11.1</v>
      </c>
      <c r="BP19" s="626"/>
      <c r="BQ19" s="626"/>
      <c r="BR19" s="626"/>
      <c r="BS19" s="627" t="s">
        <v>138</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138</v>
      </c>
      <c r="CS19" s="624"/>
      <c r="CT19" s="624"/>
      <c r="CU19" s="624"/>
      <c r="CV19" s="624"/>
      <c r="CW19" s="624"/>
      <c r="CX19" s="624"/>
      <c r="CY19" s="625"/>
      <c r="CZ19" s="626" t="s">
        <v>249</v>
      </c>
      <c r="DA19" s="626"/>
      <c r="DB19" s="626"/>
      <c r="DC19" s="626"/>
      <c r="DD19" s="632" t="s">
        <v>138</v>
      </c>
      <c r="DE19" s="624"/>
      <c r="DF19" s="624"/>
      <c r="DG19" s="624"/>
      <c r="DH19" s="624"/>
      <c r="DI19" s="624"/>
      <c r="DJ19" s="624"/>
      <c r="DK19" s="624"/>
      <c r="DL19" s="624"/>
      <c r="DM19" s="624"/>
      <c r="DN19" s="624"/>
      <c r="DO19" s="624"/>
      <c r="DP19" s="625"/>
      <c r="DQ19" s="632" t="s">
        <v>138</v>
      </c>
      <c r="DR19" s="624"/>
      <c r="DS19" s="624"/>
      <c r="DT19" s="624"/>
      <c r="DU19" s="624"/>
      <c r="DV19" s="624"/>
      <c r="DW19" s="624"/>
      <c r="DX19" s="624"/>
      <c r="DY19" s="624"/>
      <c r="DZ19" s="624"/>
      <c r="EA19" s="624"/>
      <c r="EB19" s="624"/>
      <c r="EC19" s="633"/>
    </row>
    <row r="20" spans="2:133" ht="11.25" customHeight="1" x14ac:dyDescent="0.2">
      <c r="B20" s="636" t="s">
        <v>277</v>
      </c>
      <c r="C20" s="637"/>
      <c r="D20" s="637"/>
      <c r="E20" s="637"/>
      <c r="F20" s="637"/>
      <c r="G20" s="637"/>
      <c r="H20" s="637"/>
      <c r="I20" s="637"/>
      <c r="J20" s="637"/>
      <c r="K20" s="637"/>
      <c r="L20" s="637"/>
      <c r="M20" s="637"/>
      <c r="N20" s="637"/>
      <c r="O20" s="637"/>
      <c r="P20" s="637"/>
      <c r="Q20" s="638"/>
      <c r="R20" s="623" t="s">
        <v>138</v>
      </c>
      <c r="S20" s="624"/>
      <c r="T20" s="624"/>
      <c r="U20" s="624"/>
      <c r="V20" s="624"/>
      <c r="W20" s="624"/>
      <c r="X20" s="624"/>
      <c r="Y20" s="625"/>
      <c r="Z20" s="626" t="s">
        <v>138</v>
      </c>
      <c r="AA20" s="626"/>
      <c r="AB20" s="626"/>
      <c r="AC20" s="626"/>
      <c r="AD20" s="627" t="s">
        <v>138</v>
      </c>
      <c r="AE20" s="627"/>
      <c r="AF20" s="627"/>
      <c r="AG20" s="627"/>
      <c r="AH20" s="627"/>
      <c r="AI20" s="627"/>
      <c r="AJ20" s="627"/>
      <c r="AK20" s="627"/>
      <c r="AL20" s="628" t="s">
        <v>138</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8630</v>
      </c>
      <c r="BH20" s="624"/>
      <c r="BI20" s="624"/>
      <c r="BJ20" s="624"/>
      <c r="BK20" s="624"/>
      <c r="BL20" s="624"/>
      <c r="BM20" s="624"/>
      <c r="BN20" s="625"/>
      <c r="BO20" s="626">
        <v>11.1</v>
      </c>
      <c r="BP20" s="626"/>
      <c r="BQ20" s="626"/>
      <c r="BR20" s="626"/>
      <c r="BS20" s="627" t="s">
        <v>249</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1547239</v>
      </c>
      <c r="CS20" s="624"/>
      <c r="CT20" s="624"/>
      <c r="CU20" s="624"/>
      <c r="CV20" s="624"/>
      <c r="CW20" s="624"/>
      <c r="CX20" s="624"/>
      <c r="CY20" s="625"/>
      <c r="CZ20" s="626">
        <v>100</v>
      </c>
      <c r="DA20" s="626"/>
      <c r="DB20" s="626"/>
      <c r="DC20" s="626"/>
      <c r="DD20" s="632">
        <v>281599</v>
      </c>
      <c r="DE20" s="624"/>
      <c r="DF20" s="624"/>
      <c r="DG20" s="624"/>
      <c r="DH20" s="624"/>
      <c r="DI20" s="624"/>
      <c r="DJ20" s="624"/>
      <c r="DK20" s="624"/>
      <c r="DL20" s="624"/>
      <c r="DM20" s="624"/>
      <c r="DN20" s="624"/>
      <c r="DO20" s="624"/>
      <c r="DP20" s="625"/>
      <c r="DQ20" s="632">
        <v>1084177</v>
      </c>
      <c r="DR20" s="624"/>
      <c r="DS20" s="624"/>
      <c r="DT20" s="624"/>
      <c r="DU20" s="624"/>
      <c r="DV20" s="624"/>
      <c r="DW20" s="624"/>
      <c r="DX20" s="624"/>
      <c r="DY20" s="624"/>
      <c r="DZ20" s="624"/>
      <c r="EA20" s="624"/>
      <c r="EB20" s="624"/>
      <c r="EC20" s="633"/>
    </row>
    <row r="21" spans="2:133" ht="11.25" customHeight="1" x14ac:dyDescent="0.2">
      <c r="B21" s="620" t="s">
        <v>280</v>
      </c>
      <c r="C21" s="621"/>
      <c r="D21" s="621"/>
      <c r="E21" s="621"/>
      <c r="F21" s="621"/>
      <c r="G21" s="621"/>
      <c r="H21" s="621"/>
      <c r="I21" s="621"/>
      <c r="J21" s="621"/>
      <c r="K21" s="621"/>
      <c r="L21" s="621"/>
      <c r="M21" s="621"/>
      <c r="N21" s="621"/>
      <c r="O21" s="621"/>
      <c r="P21" s="621"/>
      <c r="Q21" s="622"/>
      <c r="R21" s="623">
        <v>872491</v>
      </c>
      <c r="S21" s="624"/>
      <c r="T21" s="624"/>
      <c r="U21" s="624"/>
      <c r="V21" s="624"/>
      <c r="W21" s="624"/>
      <c r="X21" s="624"/>
      <c r="Y21" s="625"/>
      <c r="Z21" s="626">
        <v>47.3</v>
      </c>
      <c r="AA21" s="626"/>
      <c r="AB21" s="626"/>
      <c r="AC21" s="626"/>
      <c r="AD21" s="627">
        <v>714205</v>
      </c>
      <c r="AE21" s="627"/>
      <c r="AF21" s="627"/>
      <c r="AG21" s="627"/>
      <c r="AH21" s="627"/>
      <c r="AI21" s="627"/>
      <c r="AJ21" s="627"/>
      <c r="AK21" s="627"/>
      <c r="AL21" s="628">
        <v>85.5</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8630</v>
      </c>
      <c r="BH21" s="624"/>
      <c r="BI21" s="624"/>
      <c r="BJ21" s="624"/>
      <c r="BK21" s="624"/>
      <c r="BL21" s="624"/>
      <c r="BM21" s="624"/>
      <c r="BN21" s="625"/>
      <c r="BO21" s="626">
        <v>11.1</v>
      </c>
      <c r="BP21" s="626"/>
      <c r="BQ21" s="626"/>
      <c r="BR21" s="626"/>
      <c r="BS21" s="627" t="s">
        <v>138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282</v>
      </c>
      <c r="C22" s="621"/>
      <c r="D22" s="621"/>
      <c r="E22" s="621"/>
      <c r="F22" s="621"/>
      <c r="G22" s="621"/>
      <c r="H22" s="621"/>
      <c r="I22" s="621"/>
      <c r="J22" s="621"/>
      <c r="K22" s="621"/>
      <c r="L22" s="621"/>
      <c r="M22" s="621"/>
      <c r="N22" s="621"/>
      <c r="O22" s="621"/>
      <c r="P22" s="621"/>
      <c r="Q22" s="622"/>
      <c r="R22" s="623">
        <v>714205</v>
      </c>
      <c r="S22" s="624"/>
      <c r="T22" s="624"/>
      <c r="U22" s="624"/>
      <c r="V22" s="624"/>
      <c r="W22" s="624"/>
      <c r="X22" s="624"/>
      <c r="Y22" s="625"/>
      <c r="Z22" s="626">
        <v>38.700000000000003</v>
      </c>
      <c r="AA22" s="626"/>
      <c r="AB22" s="626"/>
      <c r="AC22" s="626"/>
      <c r="AD22" s="627">
        <v>714205</v>
      </c>
      <c r="AE22" s="627"/>
      <c r="AF22" s="627"/>
      <c r="AG22" s="627"/>
      <c r="AH22" s="627"/>
      <c r="AI22" s="627"/>
      <c r="AJ22" s="627"/>
      <c r="AK22" s="627"/>
      <c r="AL22" s="628">
        <v>85.5</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138</v>
      </c>
      <c r="BH22" s="624"/>
      <c r="BI22" s="624"/>
      <c r="BJ22" s="624"/>
      <c r="BK22" s="624"/>
      <c r="BL22" s="624"/>
      <c r="BM22" s="624"/>
      <c r="BN22" s="625"/>
      <c r="BO22" s="626" t="s">
        <v>249</v>
      </c>
      <c r="BP22" s="626"/>
      <c r="BQ22" s="626"/>
      <c r="BR22" s="626"/>
      <c r="BS22" s="627" t="s">
        <v>138</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285</v>
      </c>
      <c r="C23" s="621"/>
      <c r="D23" s="621"/>
      <c r="E23" s="621"/>
      <c r="F23" s="621"/>
      <c r="G23" s="621"/>
      <c r="H23" s="621"/>
      <c r="I23" s="621"/>
      <c r="J23" s="621"/>
      <c r="K23" s="621"/>
      <c r="L23" s="621"/>
      <c r="M23" s="621"/>
      <c r="N23" s="621"/>
      <c r="O23" s="621"/>
      <c r="P23" s="621"/>
      <c r="Q23" s="622"/>
      <c r="R23" s="623">
        <v>158286</v>
      </c>
      <c r="S23" s="624"/>
      <c r="T23" s="624"/>
      <c r="U23" s="624"/>
      <c r="V23" s="624"/>
      <c r="W23" s="624"/>
      <c r="X23" s="624"/>
      <c r="Y23" s="625"/>
      <c r="Z23" s="626">
        <v>8.6</v>
      </c>
      <c r="AA23" s="626"/>
      <c r="AB23" s="626"/>
      <c r="AC23" s="626"/>
      <c r="AD23" s="627" t="s">
        <v>138</v>
      </c>
      <c r="AE23" s="627"/>
      <c r="AF23" s="627"/>
      <c r="AG23" s="627"/>
      <c r="AH23" s="627"/>
      <c r="AI23" s="627"/>
      <c r="AJ23" s="627"/>
      <c r="AK23" s="627"/>
      <c r="AL23" s="628" t="s">
        <v>138</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138</v>
      </c>
      <c r="BH23" s="624"/>
      <c r="BI23" s="624"/>
      <c r="BJ23" s="624"/>
      <c r="BK23" s="624"/>
      <c r="BL23" s="624"/>
      <c r="BM23" s="624"/>
      <c r="BN23" s="625"/>
      <c r="BO23" s="626" t="s">
        <v>249</v>
      </c>
      <c r="BP23" s="626"/>
      <c r="BQ23" s="626"/>
      <c r="BR23" s="626"/>
      <c r="BS23" s="627" t="s">
        <v>138</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2">
      <c r="B24" s="620" t="s">
        <v>292</v>
      </c>
      <c r="C24" s="621"/>
      <c r="D24" s="621"/>
      <c r="E24" s="621"/>
      <c r="F24" s="621"/>
      <c r="G24" s="621"/>
      <c r="H24" s="621"/>
      <c r="I24" s="621"/>
      <c r="J24" s="621"/>
      <c r="K24" s="621"/>
      <c r="L24" s="621"/>
      <c r="M24" s="621"/>
      <c r="N24" s="621"/>
      <c r="O24" s="621"/>
      <c r="P24" s="621"/>
      <c r="Q24" s="622"/>
      <c r="R24" s="623" t="s">
        <v>249</v>
      </c>
      <c r="S24" s="624"/>
      <c r="T24" s="624"/>
      <c r="U24" s="624"/>
      <c r="V24" s="624"/>
      <c r="W24" s="624"/>
      <c r="X24" s="624"/>
      <c r="Y24" s="625"/>
      <c r="Z24" s="626" t="s">
        <v>138</v>
      </c>
      <c r="AA24" s="626"/>
      <c r="AB24" s="626"/>
      <c r="AC24" s="626"/>
      <c r="AD24" s="627" t="s">
        <v>138</v>
      </c>
      <c r="AE24" s="627"/>
      <c r="AF24" s="627"/>
      <c r="AG24" s="627"/>
      <c r="AH24" s="627"/>
      <c r="AI24" s="627"/>
      <c r="AJ24" s="627"/>
      <c r="AK24" s="627"/>
      <c r="AL24" s="628" t="s">
        <v>138</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249</v>
      </c>
      <c r="BH24" s="624"/>
      <c r="BI24" s="624"/>
      <c r="BJ24" s="624"/>
      <c r="BK24" s="624"/>
      <c r="BL24" s="624"/>
      <c r="BM24" s="624"/>
      <c r="BN24" s="625"/>
      <c r="BO24" s="626" t="s">
        <v>138</v>
      </c>
      <c r="BP24" s="626"/>
      <c r="BQ24" s="626"/>
      <c r="BR24" s="626"/>
      <c r="BS24" s="627" t="s">
        <v>249</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407729</v>
      </c>
      <c r="CS24" s="613"/>
      <c r="CT24" s="613"/>
      <c r="CU24" s="613"/>
      <c r="CV24" s="613"/>
      <c r="CW24" s="613"/>
      <c r="CX24" s="613"/>
      <c r="CY24" s="614"/>
      <c r="CZ24" s="617">
        <v>26.4</v>
      </c>
      <c r="DA24" s="618"/>
      <c r="DB24" s="618"/>
      <c r="DC24" s="634"/>
      <c r="DD24" s="655">
        <v>372804</v>
      </c>
      <c r="DE24" s="613"/>
      <c r="DF24" s="613"/>
      <c r="DG24" s="613"/>
      <c r="DH24" s="613"/>
      <c r="DI24" s="613"/>
      <c r="DJ24" s="613"/>
      <c r="DK24" s="614"/>
      <c r="DL24" s="655">
        <v>369944</v>
      </c>
      <c r="DM24" s="613"/>
      <c r="DN24" s="613"/>
      <c r="DO24" s="613"/>
      <c r="DP24" s="613"/>
      <c r="DQ24" s="613"/>
      <c r="DR24" s="613"/>
      <c r="DS24" s="613"/>
      <c r="DT24" s="613"/>
      <c r="DU24" s="613"/>
      <c r="DV24" s="614"/>
      <c r="DW24" s="617">
        <v>44</v>
      </c>
      <c r="DX24" s="618"/>
      <c r="DY24" s="618"/>
      <c r="DZ24" s="618"/>
      <c r="EA24" s="618"/>
      <c r="EB24" s="618"/>
      <c r="EC24" s="619"/>
    </row>
    <row r="25" spans="2:133" ht="11.25" customHeight="1" x14ac:dyDescent="0.2">
      <c r="B25" s="620" t="s">
        <v>295</v>
      </c>
      <c r="C25" s="621"/>
      <c r="D25" s="621"/>
      <c r="E25" s="621"/>
      <c r="F25" s="621"/>
      <c r="G25" s="621"/>
      <c r="H25" s="621"/>
      <c r="I25" s="621"/>
      <c r="J25" s="621"/>
      <c r="K25" s="621"/>
      <c r="L25" s="621"/>
      <c r="M25" s="621"/>
      <c r="N25" s="621"/>
      <c r="O25" s="621"/>
      <c r="P25" s="621"/>
      <c r="Q25" s="622"/>
      <c r="R25" s="623">
        <v>987150</v>
      </c>
      <c r="S25" s="624"/>
      <c r="T25" s="624"/>
      <c r="U25" s="624"/>
      <c r="V25" s="624"/>
      <c r="W25" s="624"/>
      <c r="X25" s="624"/>
      <c r="Y25" s="625"/>
      <c r="Z25" s="626">
        <v>53.5</v>
      </c>
      <c r="AA25" s="626"/>
      <c r="AB25" s="626"/>
      <c r="AC25" s="626"/>
      <c r="AD25" s="627">
        <v>828864</v>
      </c>
      <c r="AE25" s="627"/>
      <c r="AF25" s="627"/>
      <c r="AG25" s="627"/>
      <c r="AH25" s="627"/>
      <c r="AI25" s="627"/>
      <c r="AJ25" s="627"/>
      <c r="AK25" s="627"/>
      <c r="AL25" s="628">
        <v>99.3</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138</v>
      </c>
      <c r="BH25" s="624"/>
      <c r="BI25" s="624"/>
      <c r="BJ25" s="624"/>
      <c r="BK25" s="624"/>
      <c r="BL25" s="624"/>
      <c r="BM25" s="624"/>
      <c r="BN25" s="625"/>
      <c r="BO25" s="626" t="s">
        <v>138</v>
      </c>
      <c r="BP25" s="626"/>
      <c r="BQ25" s="626"/>
      <c r="BR25" s="626"/>
      <c r="BS25" s="627" t="s">
        <v>138</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219660</v>
      </c>
      <c r="CS25" s="656"/>
      <c r="CT25" s="656"/>
      <c r="CU25" s="656"/>
      <c r="CV25" s="656"/>
      <c r="CW25" s="656"/>
      <c r="CX25" s="656"/>
      <c r="CY25" s="657"/>
      <c r="CZ25" s="628">
        <v>14.2</v>
      </c>
      <c r="DA25" s="653"/>
      <c r="DB25" s="653"/>
      <c r="DC25" s="658"/>
      <c r="DD25" s="632">
        <v>206100</v>
      </c>
      <c r="DE25" s="656"/>
      <c r="DF25" s="656"/>
      <c r="DG25" s="656"/>
      <c r="DH25" s="656"/>
      <c r="DI25" s="656"/>
      <c r="DJ25" s="656"/>
      <c r="DK25" s="657"/>
      <c r="DL25" s="632">
        <v>203240</v>
      </c>
      <c r="DM25" s="656"/>
      <c r="DN25" s="656"/>
      <c r="DO25" s="656"/>
      <c r="DP25" s="656"/>
      <c r="DQ25" s="656"/>
      <c r="DR25" s="656"/>
      <c r="DS25" s="656"/>
      <c r="DT25" s="656"/>
      <c r="DU25" s="656"/>
      <c r="DV25" s="657"/>
      <c r="DW25" s="628">
        <v>24.2</v>
      </c>
      <c r="DX25" s="653"/>
      <c r="DY25" s="653"/>
      <c r="DZ25" s="653"/>
      <c r="EA25" s="653"/>
      <c r="EB25" s="653"/>
      <c r="EC25" s="654"/>
    </row>
    <row r="26" spans="2:133" ht="11.25" customHeight="1" x14ac:dyDescent="0.2">
      <c r="B26" s="620" t="s">
        <v>298</v>
      </c>
      <c r="C26" s="621"/>
      <c r="D26" s="621"/>
      <c r="E26" s="621"/>
      <c r="F26" s="621"/>
      <c r="G26" s="621"/>
      <c r="H26" s="621"/>
      <c r="I26" s="621"/>
      <c r="J26" s="621"/>
      <c r="K26" s="621"/>
      <c r="L26" s="621"/>
      <c r="M26" s="621"/>
      <c r="N26" s="621"/>
      <c r="O26" s="621"/>
      <c r="P26" s="621"/>
      <c r="Q26" s="622"/>
      <c r="R26" s="623" t="s">
        <v>138</v>
      </c>
      <c r="S26" s="624"/>
      <c r="T26" s="624"/>
      <c r="U26" s="624"/>
      <c r="V26" s="624"/>
      <c r="W26" s="624"/>
      <c r="X26" s="624"/>
      <c r="Y26" s="625"/>
      <c r="Z26" s="626" t="s">
        <v>138</v>
      </c>
      <c r="AA26" s="626"/>
      <c r="AB26" s="626"/>
      <c r="AC26" s="626"/>
      <c r="AD26" s="627" t="s">
        <v>249</v>
      </c>
      <c r="AE26" s="627"/>
      <c r="AF26" s="627"/>
      <c r="AG26" s="627"/>
      <c r="AH26" s="627"/>
      <c r="AI26" s="627"/>
      <c r="AJ26" s="627"/>
      <c r="AK26" s="627"/>
      <c r="AL26" s="628" t="s">
        <v>138</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138</v>
      </c>
      <c r="BH26" s="624"/>
      <c r="BI26" s="624"/>
      <c r="BJ26" s="624"/>
      <c r="BK26" s="624"/>
      <c r="BL26" s="624"/>
      <c r="BM26" s="624"/>
      <c r="BN26" s="625"/>
      <c r="BO26" s="626" t="s">
        <v>138</v>
      </c>
      <c r="BP26" s="626"/>
      <c r="BQ26" s="626"/>
      <c r="BR26" s="626"/>
      <c r="BS26" s="627" t="s">
        <v>138</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115538</v>
      </c>
      <c r="CS26" s="624"/>
      <c r="CT26" s="624"/>
      <c r="CU26" s="624"/>
      <c r="CV26" s="624"/>
      <c r="CW26" s="624"/>
      <c r="CX26" s="624"/>
      <c r="CY26" s="625"/>
      <c r="CZ26" s="628">
        <v>7.5</v>
      </c>
      <c r="DA26" s="653"/>
      <c r="DB26" s="653"/>
      <c r="DC26" s="658"/>
      <c r="DD26" s="632">
        <v>104278</v>
      </c>
      <c r="DE26" s="624"/>
      <c r="DF26" s="624"/>
      <c r="DG26" s="624"/>
      <c r="DH26" s="624"/>
      <c r="DI26" s="624"/>
      <c r="DJ26" s="624"/>
      <c r="DK26" s="625"/>
      <c r="DL26" s="632" t="s">
        <v>138</v>
      </c>
      <c r="DM26" s="624"/>
      <c r="DN26" s="624"/>
      <c r="DO26" s="624"/>
      <c r="DP26" s="624"/>
      <c r="DQ26" s="624"/>
      <c r="DR26" s="624"/>
      <c r="DS26" s="624"/>
      <c r="DT26" s="624"/>
      <c r="DU26" s="624"/>
      <c r="DV26" s="625"/>
      <c r="DW26" s="628" t="s">
        <v>138</v>
      </c>
      <c r="DX26" s="653"/>
      <c r="DY26" s="653"/>
      <c r="DZ26" s="653"/>
      <c r="EA26" s="653"/>
      <c r="EB26" s="653"/>
      <c r="EC26" s="654"/>
    </row>
    <row r="27" spans="2:133" ht="11.25" customHeight="1" x14ac:dyDescent="0.2">
      <c r="B27" s="620" t="s">
        <v>301</v>
      </c>
      <c r="C27" s="621"/>
      <c r="D27" s="621"/>
      <c r="E27" s="621"/>
      <c r="F27" s="621"/>
      <c r="G27" s="621"/>
      <c r="H27" s="621"/>
      <c r="I27" s="621"/>
      <c r="J27" s="621"/>
      <c r="K27" s="621"/>
      <c r="L27" s="621"/>
      <c r="M27" s="621"/>
      <c r="N27" s="621"/>
      <c r="O27" s="621"/>
      <c r="P27" s="621"/>
      <c r="Q27" s="622"/>
      <c r="R27" s="623">
        <v>5072</v>
      </c>
      <c r="S27" s="624"/>
      <c r="T27" s="624"/>
      <c r="U27" s="624"/>
      <c r="V27" s="624"/>
      <c r="W27" s="624"/>
      <c r="X27" s="624"/>
      <c r="Y27" s="625"/>
      <c r="Z27" s="626">
        <v>0.3</v>
      </c>
      <c r="AA27" s="626"/>
      <c r="AB27" s="626"/>
      <c r="AC27" s="626"/>
      <c r="AD27" s="627" t="s">
        <v>138</v>
      </c>
      <c r="AE27" s="627"/>
      <c r="AF27" s="627"/>
      <c r="AG27" s="627"/>
      <c r="AH27" s="627"/>
      <c r="AI27" s="627"/>
      <c r="AJ27" s="627"/>
      <c r="AK27" s="627"/>
      <c r="AL27" s="628" t="s">
        <v>138</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77729</v>
      </c>
      <c r="BH27" s="624"/>
      <c r="BI27" s="624"/>
      <c r="BJ27" s="624"/>
      <c r="BK27" s="624"/>
      <c r="BL27" s="624"/>
      <c r="BM27" s="624"/>
      <c r="BN27" s="625"/>
      <c r="BO27" s="626">
        <v>100</v>
      </c>
      <c r="BP27" s="626"/>
      <c r="BQ27" s="626"/>
      <c r="BR27" s="626"/>
      <c r="BS27" s="627" t="s">
        <v>138</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28307</v>
      </c>
      <c r="CS27" s="656"/>
      <c r="CT27" s="656"/>
      <c r="CU27" s="656"/>
      <c r="CV27" s="656"/>
      <c r="CW27" s="656"/>
      <c r="CX27" s="656"/>
      <c r="CY27" s="657"/>
      <c r="CZ27" s="628">
        <v>1.8</v>
      </c>
      <c r="DA27" s="653"/>
      <c r="DB27" s="653"/>
      <c r="DC27" s="658"/>
      <c r="DD27" s="632">
        <v>6942</v>
      </c>
      <c r="DE27" s="656"/>
      <c r="DF27" s="656"/>
      <c r="DG27" s="656"/>
      <c r="DH27" s="656"/>
      <c r="DI27" s="656"/>
      <c r="DJ27" s="656"/>
      <c r="DK27" s="657"/>
      <c r="DL27" s="632">
        <v>6942</v>
      </c>
      <c r="DM27" s="656"/>
      <c r="DN27" s="656"/>
      <c r="DO27" s="656"/>
      <c r="DP27" s="656"/>
      <c r="DQ27" s="656"/>
      <c r="DR27" s="656"/>
      <c r="DS27" s="656"/>
      <c r="DT27" s="656"/>
      <c r="DU27" s="656"/>
      <c r="DV27" s="657"/>
      <c r="DW27" s="628">
        <v>0.8</v>
      </c>
      <c r="DX27" s="653"/>
      <c r="DY27" s="653"/>
      <c r="DZ27" s="653"/>
      <c r="EA27" s="653"/>
      <c r="EB27" s="653"/>
      <c r="EC27" s="654"/>
    </row>
    <row r="28" spans="2:133" ht="11.25" customHeight="1" x14ac:dyDescent="0.2">
      <c r="B28" s="620" t="s">
        <v>304</v>
      </c>
      <c r="C28" s="621"/>
      <c r="D28" s="621"/>
      <c r="E28" s="621"/>
      <c r="F28" s="621"/>
      <c r="G28" s="621"/>
      <c r="H28" s="621"/>
      <c r="I28" s="621"/>
      <c r="J28" s="621"/>
      <c r="K28" s="621"/>
      <c r="L28" s="621"/>
      <c r="M28" s="621"/>
      <c r="N28" s="621"/>
      <c r="O28" s="621"/>
      <c r="P28" s="621"/>
      <c r="Q28" s="622"/>
      <c r="R28" s="623">
        <v>17378</v>
      </c>
      <c r="S28" s="624"/>
      <c r="T28" s="624"/>
      <c r="U28" s="624"/>
      <c r="V28" s="624"/>
      <c r="W28" s="624"/>
      <c r="X28" s="624"/>
      <c r="Y28" s="625"/>
      <c r="Z28" s="626">
        <v>0.9</v>
      </c>
      <c r="AA28" s="626"/>
      <c r="AB28" s="626"/>
      <c r="AC28" s="626"/>
      <c r="AD28" s="627" t="s">
        <v>138</v>
      </c>
      <c r="AE28" s="627"/>
      <c r="AF28" s="627"/>
      <c r="AG28" s="627"/>
      <c r="AH28" s="627"/>
      <c r="AI28" s="627"/>
      <c r="AJ28" s="627"/>
      <c r="AK28" s="627"/>
      <c r="AL28" s="628" t="s">
        <v>138</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159762</v>
      </c>
      <c r="CS28" s="624"/>
      <c r="CT28" s="624"/>
      <c r="CU28" s="624"/>
      <c r="CV28" s="624"/>
      <c r="CW28" s="624"/>
      <c r="CX28" s="624"/>
      <c r="CY28" s="625"/>
      <c r="CZ28" s="628">
        <v>10.3</v>
      </c>
      <c r="DA28" s="653"/>
      <c r="DB28" s="653"/>
      <c r="DC28" s="658"/>
      <c r="DD28" s="632">
        <v>159762</v>
      </c>
      <c r="DE28" s="624"/>
      <c r="DF28" s="624"/>
      <c r="DG28" s="624"/>
      <c r="DH28" s="624"/>
      <c r="DI28" s="624"/>
      <c r="DJ28" s="624"/>
      <c r="DK28" s="625"/>
      <c r="DL28" s="632">
        <v>159762</v>
      </c>
      <c r="DM28" s="624"/>
      <c r="DN28" s="624"/>
      <c r="DO28" s="624"/>
      <c r="DP28" s="624"/>
      <c r="DQ28" s="624"/>
      <c r="DR28" s="624"/>
      <c r="DS28" s="624"/>
      <c r="DT28" s="624"/>
      <c r="DU28" s="624"/>
      <c r="DV28" s="625"/>
      <c r="DW28" s="628">
        <v>19</v>
      </c>
      <c r="DX28" s="653"/>
      <c r="DY28" s="653"/>
      <c r="DZ28" s="653"/>
      <c r="EA28" s="653"/>
      <c r="EB28" s="653"/>
      <c r="EC28" s="654"/>
    </row>
    <row r="29" spans="2:133" ht="11.25" customHeight="1" x14ac:dyDescent="0.2">
      <c r="B29" s="620" t="s">
        <v>306</v>
      </c>
      <c r="C29" s="621"/>
      <c r="D29" s="621"/>
      <c r="E29" s="621"/>
      <c r="F29" s="621"/>
      <c r="G29" s="621"/>
      <c r="H29" s="621"/>
      <c r="I29" s="621"/>
      <c r="J29" s="621"/>
      <c r="K29" s="621"/>
      <c r="L29" s="621"/>
      <c r="M29" s="621"/>
      <c r="N29" s="621"/>
      <c r="O29" s="621"/>
      <c r="P29" s="621"/>
      <c r="Q29" s="622"/>
      <c r="R29" s="623">
        <v>602</v>
      </c>
      <c r="S29" s="624"/>
      <c r="T29" s="624"/>
      <c r="U29" s="624"/>
      <c r="V29" s="624"/>
      <c r="W29" s="624"/>
      <c r="X29" s="624"/>
      <c r="Y29" s="625"/>
      <c r="Z29" s="626">
        <v>0</v>
      </c>
      <c r="AA29" s="626"/>
      <c r="AB29" s="626"/>
      <c r="AC29" s="626"/>
      <c r="AD29" s="627" t="s">
        <v>138</v>
      </c>
      <c r="AE29" s="627"/>
      <c r="AF29" s="627"/>
      <c r="AG29" s="627"/>
      <c r="AH29" s="627"/>
      <c r="AI29" s="627"/>
      <c r="AJ29" s="627"/>
      <c r="AK29" s="627"/>
      <c r="AL29" s="628" t="s">
        <v>138</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71</v>
      </c>
      <c r="CG29" s="621"/>
      <c r="CH29" s="621"/>
      <c r="CI29" s="621"/>
      <c r="CJ29" s="621"/>
      <c r="CK29" s="621"/>
      <c r="CL29" s="621"/>
      <c r="CM29" s="621"/>
      <c r="CN29" s="621"/>
      <c r="CO29" s="621"/>
      <c r="CP29" s="621"/>
      <c r="CQ29" s="622"/>
      <c r="CR29" s="623">
        <v>159762</v>
      </c>
      <c r="CS29" s="656"/>
      <c r="CT29" s="656"/>
      <c r="CU29" s="656"/>
      <c r="CV29" s="656"/>
      <c r="CW29" s="656"/>
      <c r="CX29" s="656"/>
      <c r="CY29" s="657"/>
      <c r="CZ29" s="628">
        <v>10.3</v>
      </c>
      <c r="DA29" s="653"/>
      <c r="DB29" s="653"/>
      <c r="DC29" s="658"/>
      <c r="DD29" s="632">
        <v>159762</v>
      </c>
      <c r="DE29" s="656"/>
      <c r="DF29" s="656"/>
      <c r="DG29" s="656"/>
      <c r="DH29" s="656"/>
      <c r="DI29" s="656"/>
      <c r="DJ29" s="656"/>
      <c r="DK29" s="657"/>
      <c r="DL29" s="632">
        <v>159762</v>
      </c>
      <c r="DM29" s="656"/>
      <c r="DN29" s="656"/>
      <c r="DO29" s="656"/>
      <c r="DP29" s="656"/>
      <c r="DQ29" s="656"/>
      <c r="DR29" s="656"/>
      <c r="DS29" s="656"/>
      <c r="DT29" s="656"/>
      <c r="DU29" s="656"/>
      <c r="DV29" s="657"/>
      <c r="DW29" s="628">
        <v>19</v>
      </c>
      <c r="DX29" s="653"/>
      <c r="DY29" s="653"/>
      <c r="DZ29" s="653"/>
      <c r="EA29" s="653"/>
      <c r="EB29" s="653"/>
      <c r="EC29" s="654"/>
    </row>
    <row r="30" spans="2:133" ht="11.25" customHeight="1" x14ac:dyDescent="0.2">
      <c r="B30" s="620" t="s">
        <v>308</v>
      </c>
      <c r="C30" s="621"/>
      <c r="D30" s="621"/>
      <c r="E30" s="621"/>
      <c r="F30" s="621"/>
      <c r="G30" s="621"/>
      <c r="H30" s="621"/>
      <c r="I30" s="621"/>
      <c r="J30" s="621"/>
      <c r="K30" s="621"/>
      <c r="L30" s="621"/>
      <c r="M30" s="621"/>
      <c r="N30" s="621"/>
      <c r="O30" s="621"/>
      <c r="P30" s="621"/>
      <c r="Q30" s="622"/>
      <c r="R30" s="623">
        <v>137065</v>
      </c>
      <c r="S30" s="624"/>
      <c r="T30" s="624"/>
      <c r="U30" s="624"/>
      <c r="V30" s="624"/>
      <c r="W30" s="624"/>
      <c r="X30" s="624"/>
      <c r="Y30" s="625"/>
      <c r="Z30" s="626">
        <v>7.4</v>
      </c>
      <c r="AA30" s="626"/>
      <c r="AB30" s="626"/>
      <c r="AC30" s="626"/>
      <c r="AD30" s="627" t="s">
        <v>138</v>
      </c>
      <c r="AE30" s="627"/>
      <c r="AF30" s="627"/>
      <c r="AG30" s="627"/>
      <c r="AH30" s="627"/>
      <c r="AI30" s="627"/>
      <c r="AJ30" s="627"/>
      <c r="AK30" s="627"/>
      <c r="AL30" s="628" t="s">
        <v>138</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309</v>
      </c>
      <c r="BH30" s="659"/>
      <c r="BI30" s="659"/>
      <c r="BJ30" s="659"/>
      <c r="BK30" s="659"/>
      <c r="BL30" s="659"/>
      <c r="BM30" s="659"/>
      <c r="BN30" s="659"/>
      <c r="BO30" s="659"/>
      <c r="BP30" s="659"/>
      <c r="BQ30" s="660"/>
      <c r="BR30" s="605" t="s">
        <v>310</v>
      </c>
      <c r="BS30" s="659"/>
      <c r="BT30" s="659"/>
      <c r="BU30" s="659"/>
      <c r="BV30" s="659"/>
      <c r="BW30" s="659"/>
      <c r="BX30" s="659"/>
      <c r="BY30" s="659"/>
      <c r="BZ30" s="659"/>
      <c r="CA30" s="659"/>
      <c r="CB30" s="660"/>
      <c r="CD30" s="663"/>
      <c r="CE30" s="664"/>
      <c r="CF30" s="620" t="s">
        <v>311</v>
      </c>
      <c r="CG30" s="621"/>
      <c r="CH30" s="621"/>
      <c r="CI30" s="621"/>
      <c r="CJ30" s="621"/>
      <c r="CK30" s="621"/>
      <c r="CL30" s="621"/>
      <c r="CM30" s="621"/>
      <c r="CN30" s="621"/>
      <c r="CO30" s="621"/>
      <c r="CP30" s="621"/>
      <c r="CQ30" s="622"/>
      <c r="CR30" s="623">
        <v>155776</v>
      </c>
      <c r="CS30" s="624"/>
      <c r="CT30" s="624"/>
      <c r="CU30" s="624"/>
      <c r="CV30" s="624"/>
      <c r="CW30" s="624"/>
      <c r="CX30" s="624"/>
      <c r="CY30" s="625"/>
      <c r="CZ30" s="628">
        <v>10.1</v>
      </c>
      <c r="DA30" s="653"/>
      <c r="DB30" s="653"/>
      <c r="DC30" s="658"/>
      <c r="DD30" s="632">
        <v>155776</v>
      </c>
      <c r="DE30" s="624"/>
      <c r="DF30" s="624"/>
      <c r="DG30" s="624"/>
      <c r="DH30" s="624"/>
      <c r="DI30" s="624"/>
      <c r="DJ30" s="624"/>
      <c r="DK30" s="625"/>
      <c r="DL30" s="632">
        <v>155776</v>
      </c>
      <c r="DM30" s="624"/>
      <c r="DN30" s="624"/>
      <c r="DO30" s="624"/>
      <c r="DP30" s="624"/>
      <c r="DQ30" s="624"/>
      <c r="DR30" s="624"/>
      <c r="DS30" s="624"/>
      <c r="DT30" s="624"/>
      <c r="DU30" s="624"/>
      <c r="DV30" s="625"/>
      <c r="DW30" s="628">
        <v>18.5</v>
      </c>
      <c r="DX30" s="653"/>
      <c r="DY30" s="653"/>
      <c r="DZ30" s="653"/>
      <c r="EA30" s="653"/>
      <c r="EB30" s="653"/>
      <c r="EC30" s="654"/>
    </row>
    <row r="31" spans="2:133" ht="11.25" customHeight="1" x14ac:dyDescent="0.2">
      <c r="B31" s="636" t="s">
        <v>312</v>
      </c>
      <c r="C31" s="637"/>
      <c r="D31" s="637"/>
      <c r="E31" s="637"/>
      <c r="F31" s="637"/>
      <c r="G31" s="637"/>
      <c r="H31" s="637"/>
      <c r="I31" s="637"/>
      <c r="J31" s="637"/>
      <c r="K31" s="637"/>
      <c r="L31" s="637"/>
      <c r="M31" s="637"/>
      <c r="N31" s="637"/>
      <c r="O31" s="637"/>
      <c r="P31" s="637"/>
      <c r="Q31" s="638"/>
      <c r="R31" s="623" t="s">
        <v>138</v>
      </c>
      <c r="S31" s="624"/>
      <c r="T31" s="624"/>
      <c r="U31" s="624"/>
      <c r="V31" s="624"/>
      <c r="W31" s="624"/>
      <c r="X31" s="624"/>
      <c r="Y31" s="625"/>
      <c r="Z31" s="626" t="s">
        <v>138</v>
      </c>
      <c r="AA31" s="626"/>
      <c r="AB31" s="626"/>
      <c r="AC31" s="626"/>
      <c r="AD31" s="627" t="s">
        <v>138</v>
      </c>
      <c r="AE31" s="627"/>
      <c r="AF31" s="627"/>
      <c r="AG31" s="627"/>
      <c r="AH31" s="627"/>
      <c r="AI31" s="627"/>
      <c r="AJ31" s="627"/>
      <c r="AK31" s="627"/>
      <c r="AL31" s="628" t="s">
        <v>249</v>
      </c>
      <c r="AM31" s="629"/>
      <c r="AN31" s="629"/>
      <c r="AO31" s="630"/>
      <c r="AP31" s="671" t="s">
        <v>313</v>
      </c>
      <c r="AQ31" s="672"/>
      <c r="AR31" s="672"/>
      <c r="AS31" s="672"/>
      <c r="AT31" s="677" t="s">
        <v>314</v>
      </c>
      <c r="AU31" s="218"/>
      <c r="AV31" s="218"/>
      <c r="AW31" s="218"/>
      <c r="AX31" s="609" t="s">
        <v>189</v>
      </c>
      <c r="AY31" s="610"/>
      <c r="AZ31" s="610"/>
      <c r="BA31" s="610"/>
      <c r="BB31" s="610"/>
      <c r="BC31" s="610"/>
      <c r="BD31" s="610"/>
      <c r="BE31" s="610"/>
      <c r="BF31" s="611"/>
      <c r="BG31" s="670">
        <v>99</v>
      </c>
      <c r="BH31" s="667"/>
      <c r="BI31" s="667"/>
      <c r="BJ31" s="667"/>
      <c r="BK31" s="667"/>
      <c r="BL31" s="667"/>
      <c r="BM31" s="618">
        <v>95</v>
      </c>
      <c r="BN31" s="667"/>
      <c r="BO31" s="667"/>
      <c r="BP31" s="667"/>
      <c r="BQ31" s="668"/>
      <c r="BR31" s="670">
        <v>99.5</v>
      </c>
      <c r="BS31" s="667"/>
      <c r="BT31" s="667"/>
      <c r="BU31" s="667"/>
      <c r="BV31" s="667"/>
      <c r="BW31" s="667"/>
      <c r="BX31" s="618">
        <v>95.8</v>
      </c>
      <c r="BY31" s="667"/>
      <c r="BZ31" s="667"/>
      <c r="CA31" s="667"/>
      <c r="CB31" s="668"/>
      <c r="CD31" s="663"/>
      <c r="CE31" s="664"/>
      <c r="CF31" s="620" t="s">
        <v>315</v>
      </c>
      <c r="CG31" s="621"/>
      <c r="CH31" s="621"/>
      <c r="CI31" s="621"/>
      <c r="CJ31" s="621"/>
      <c r="CK31" s="621"/>
      <c r="CL31" s="621"/>
      <c r="CM31" s="621"/>
      <c r="CN31" s="621"/>
      <c r="CO31" s="621"/>
      <c r="CP31" s="621"/>
      <c r="CQ31" s="622"/>
      <c r="CR31" s="623">
        <v>3986</v>
      </c>
      <c r="CS31" s="656"/>
      <c r="CT31" s="656"/>
      <c r="CU31" s="656"/>
      <c r="CV31" s="656"/>
      <c r="CW31" s="656"/>
      <c r="CX31" s="656"/>
      <c r="CY31" s="657"/>
      <c r="CZ31" s="628">
        <v>0.3</v>
      </c>
      <c r="DA31" s="653"/>
      <c r="DB31" s="653"/>
      <c r="DC31" s="658"/>
      <c r="DD31" s="632">
        <v>3986</v>
      </c>
      <c r="DE31" s="656"/>
      <c r="DF31" s="656"/>
      <c r="DG31" s="656"/>
      <c r="DH31" s="656"/>
      <c r="DI31" s="656"/>
      <c r="DJ31" s="656"/>
      <c r="DK31" s="657"/>
      <c r="DL31" s="632">
        <v>3986</v>
      </c>
      <c r="DM31" s="656"/>
      <c r="DN31" s="656"/>
      <c r="DO31" s="656"/>
      <c r="DP31" s="656"/>
      <c r="DQ31" s="656"/>
      <c r="DR31" s="656"/>
      <c r="DS31" s="656"/>
      <c r="DT31" s="656"/>
      <c r="DU31" s="656"/>
      <c r="DV31" s="657"/>
      <c r="DW31" s="628">
        <v>0.5</v>
      </c>
      <c r="DX31" s="653"/>
      <c r="DY31" s="653"/>
      <c r="DZ31" s="653"/>
      <c r="EA31" s="653"/>
      <c r="EB31" s="653"/>
      <c r="EC31" s="654"/>
    </row>
    <row r="32" spans="2:133" ht="11.25" customHeight="1" x14ac:dyDescent="0.2">
      <c r="B32" s="620" t="s">
        <v>316</v>
      </c>
      <c r="C32" s="621"/>
      <c r="D32" s="621"/>
      <c r="E32" s="621"/>
      <c r="F32" s="621"/>
      <c r="G32" s="621"/>
      <c r="H32" s="621"/>
      <c r="I32" s="621"/>
      <c r="J32" s="621"/>
      <c r="K32" s="621"/>
      <c r="L32" s="621"/>
      <c r="M32" s="621"/>
      <c r="N32" s="621"/>
      <c r="O32" s="621"/>
      <c r="P32" s="621"/>
      <c r="Q32" s="622"/>
      <c r="R32" s="623">
        <v>27107</v>
      </c>
      <c r="S32" s="624"/>
      <c r="T32" s="624"/>
      <c r="U32" s="624"/>
      <c r="V32" s="624"/>
      <c r="W32" s="624"/>
      <c r="X32" s="624"/>
      <c r="Y32" s="625"/>
      <c r="Z32" s="626">
        <v>1.5</v>
      </c>
      <c r="AA32" s="626"/>
      <c r="AB32" s="626"/>
      <c r="AC32" s="626"/>
      <c r="AD32" s="627" t="s">
        <v>138</v>
      </c>
      <c r="AE32" s="627"/>
      <c r="AF32" s="627"/>
      <c r="AG32" s="627"/>
      <c r="AH32" s="627"/>
      <c r="AI32" s="627"/>
      <c r="AJ32" s="627"/>
      <c r="AK32" s="627"/>
      <c r="AL32" s="628" t="s">
        <v>138</v>
      </c>
      <c r="AM32" s="629"/>
      <c r="AN32" s="629"/>
      <c r="AO32" s="630"/>
      <c r="AP32" s="673"/>
      <c r="AQ32" s="674"/>
      <c r="AR32" s="674"/>
      <c r="AS32" s="674"/>
      <c r="AT32" s="678"/>
      <c r="AU32" s="214" t="s">
        <v>317</v>
      </c>
      <c r="AX32" s="620" t="s">
        <v>318</v>
      </c>
      <c r="AY32" s="621"/>
      <c r="AZ32" s="621"/>
      <c r="BA32" s="621"/>
      <c r="BB32" s="621"/>
      <c r="BC32" s="621"/>
      <c r="BD32" s="621"/>
      <c r="BE32" s="621"/>
      <c r="BF32" s="622"/>
      <c r="BG32" s="680">
        <v>99.7</v>
      </c>
      <c r="BH32" s="656"/>
      <c r="BI32" s="656"/>
      <c r="BJ32" s="656"/>
      <c r="BK32" s="656"/>
      <c r="BL32" s="656"/>
      <c r="BM32" s="629">
        <v>99</v>
      </c>
      <c r="BN32" s="656"/>
      <c r="BO32" s="656"/>
      <c r="BP32" s="656"/>
      <c r="BQ32" s="669"/>
      <c r="BR32" s="680">
        <v>100</v>
      </c>
      <c r="BS32" s="656"/>
      <c r="BT32" s="656"/>
      <c r="BU32" s="656"/>
      <c r="BV32" s="656"/>
      <c r="BW32" s="656"/>
      <c r="BX32" s="629">
        <v>99.2</v>
      </c>
      <c r="BY32" s="656"/>
      <c r="BZ32" s="656"/>
      <c r="CA32" s="656"/>
      <c r="CB32" s="669"/>
      <c r="CD32" s="665"/>
      <c r="CE32" s="666"/>
      <c r="CF32" s="620" t="s">
        <v>319</v>
      </c>
      <c r="CG32" s="621"/>
      <c r="CH32" s="621"/>
      <c r="CI32" s="621"/>
      <c r="CJ32" s="621"/>
      <c r="CK32" s="621"/>
      <c r="CL32" s="621"/>
      <c r="CM32" s="621"/>
      <c r="CN32" s="621"/>
      <c r="CO32" s="621"/>
      <c r="CP32" s="621"/>
      <c r="CQ32" s="622"/>
      <c r="CR32" s="623" t="s">
        <v>138</v>
      </c>
      <c r="CS32" s="624"/>
      <c r="CT32" s="624"/>
      <c r="CU32" s="624"/>
      <c r="CV32" s="624"/>
      <c r="CW32" s="624"/>
      <c r="CX32" s="624"/>
      <c r="CY32" s="625"/>
      <c r="CZ32" s="628" t="s">
        <v>138</v>
      </c>
      <c r="DA32" s="653"/>
      <c r="DB32" s="653"/>
      <c r="DC32" s="658"/>
      <c r="DD32" s="632" t="s">
        <v>138</v>
      </c>
      <c r="DE32" s="624"/>
      <c r="DF32" s="624"/>
      <c r="DG32" s="624"/>
      <c r="DH32" s="624"/>
      <c r="DI32" s="624"/>
      <c r="DJ32" s="624"/>
      <c r="DK32" s="625"/>
      <c r="DL32" s="632" t="s">
        <v>138</v>
      </c>
      <c r="DM32" s="624"/>
      <c r="DN32" s="624"/>
      <c r="DO32" s="624"/>
      <c r="DP32" s="624"/>
      <c r="DQ32" s="624"/>
      <c r="DR32" s="624"/>
      <c r="DS32" s="624"/>
      <c r="DT32" s="624"/>
      <c r="DU32" s="624"/>
      <c r="DV32" s="625"/>
      <c r="DW32" s="628" t="s">
        <v>138</v>
      </c>
      <c r="DX32" s="653"/>
      <c r="DY32" s="653"/>
      <c r="DZ32" s="653"/>
      <c r="EA32" s="653"/>
      <c r="EB32" s="653"/>
      <c r="EC32" s="654"/>
    </row>
    <row r="33" spans="2:133" ht="11.25" customHeight="1" x14ac:dyDescent="0.2">
      <c r="B33" s="620" t="s">
        <v>320</v>
      </c>
      <c r="C33" s="621"/>
      <c r="D33" s="621"/>
      <c r="E33" s="621"/>
      <c r="F33" s="621"/>
      <c r="G33" s="621"/>
      <c r="H33" s="621"/>
      <c r="I33" s="621"/>
      <c r="J33" s="621"/>
      <c r="K33" s="621"/>
      <c r="L33" s="621"/>
      <c r="M33" s="621"/>
      <c r="N33" s="621"/>
      <c r="O33" s="621"/>
      <c r="P33" s="621"/>
      <c r="Q33" s="622"/>
      <c r="R33" s="623">
        <v>4887</v>
      </c>
      <c r="S33" s="624"/>
      <c r="T33" s="624"/>
      <c r="U33" s="624"/>
      <c r="V33" s="624"/>
      <c r="W33" s="624"/>
      <c r="X33" s="624"/>
      <c r="Y33" s="625"/>
      <c r="Z33" s="626">
        <v>0.3</v>
      </c>
      <c r="AA33" s="626"/>
      <c r="AB33" s="626"/>
      <c r="AC33" s="626"/>
      <c r="AD33" s="627" t="s">
        <v>138</v>
      </c>
      <c r="AE33" s="627"/>
      <c r="AF33" s="627"/>
      <c r="AG33" s="627"/>
      <c r="AH33" s="627"/>
      <c r="AI33" s="627"/>
      <c r="AJ33" s="627"/>
      <c r="AK33" s="627"/>
      <c r="AL33" s="628" t="s">
        <v>138</v>
      </c>
      <c r="AM33" s="629"/>
      <c r="AN33" s="629"/>
      <c r="AO33" s="630"/>
      <c r="AP33" s="675"/>
      <c r="AQ33" s="676"/>
      <c r="AR33" s="676"/>
      <c r="AS33" s="676"/>
      <c r="AT33" s="679"/>
      <c r="AU33" s="219"/>
      <c r="AV33" s="219"/>
      <c r="AW33" s="219"/>
      <c r="AX33" s="644" t="s">
        <v>321</v>
      </c>
      <c r="AY33" s="645"/>
      <c r="AZ33" s="645"/>
      <c r="BA33" s="645"/>
      <c r="BB33" s="645"/>
      <c r="BC33" s="645"/>
      <c r="BD33" s="645"/>
      <c r="BE33" s="645"/>
      <c r="BF33" s="646"/>
      <c r="BG33" s="681">
        <v>97.6</v>
      </c>
      <c r="BH33" s="682"/>
      <c r="BI33" s="682"/>
      <c r="BJ33" s="682"/>
      <c r="BK33" s="682"/>
      <c r="BL33" s="682"/>
      <c r="BM33" s="683">
        <v>88.2</v>
      </c>
      <c r="BN33" s="682"/>
      <c r="BO33" s="682"/>
      <c r="BP33" s="682"/>
      <c r="BQ33" s="684"/>
      <c r="BR33" s="681">
        <v>98.6</v>
      </c>
      <c r="BS33" s="682"/>
      <c r="BT33" s="682"/>
      <c r="BU33" s="682"/>
      <c r="BV33" s="682"/>
      <c r="BW33" s="682"/>
      <c r="BX33" s="683">
        <v>90.3</v>
      </c>
      <c r="BY33" s="682"/>
      <c r="BZ33" s="682"/>
      <c r="CA33" s="682"/>
      <c r="CB33" s="684"/>
      <c r="CD33" s="620" t="s">
        <v>322</v>
      </c>
      <c r="CE33" s="621"/>
      <c r="CF33" s="621"/>
      <c r="CG33" s="621"/>
      <c r="CH33" s="621"/>
      <c r="CI33" s="621"/>
      <c r="CJ33" s="621"/>
      <c r="CK33" s="621"/>
      <c r="CL33" s="621"/>
      <c r="CM33" s="621"/>
      <c r="CN33" s="621"/>
      <c r="CO33" s="621"/>
      <c r="CP33" s="621"/>
      <c r="CQ33" s="622"/>
      <c r="CR33" s="623">
        <v>857911</v>
      </c>
      <c r="CS33" s="656"/>
      <c r="CT33" s="656"/>
      <c r="CU33" s="656"/>
      <c r="CV33" s="656"/>
      <c r="CW33" s="656"/>
      <c r="CX33" s="656"/>
      <c r="CY33" s="657"/>
      <c r="CZ33" s="628">
        <v>55.4</v>
      </c>
      <c r="DA33" s="653"/>
      <c r="DB33" s="653"/>
      <c r="DC33" s="658"/>
      <c r="DD33" s="632">
        <v>613624</v>
      </c>
      <c r="DE33" s="656"/>
      <c r="DF33" s="656"/>
      <c r="DG33" s="656"/>
      <c r="DH33" s="656"/>
      <c r="DI33" s="656"/>
      <c r="DJ33" s="656"/>
      <c r="DK33" s="657"/>
      <c r="DL33" s="632">
        <v>338417</v>
      </c>
      <c r="DM33" s="656"/>
      <c r="DN33" s="656"/>
      <c r="DO33" s="656"/>
      <c r="DP33" s="656"/>
      <c r="DQ33" s="656"/>
      <c r="DR33" s="656"/>
      <c r="DS33" s="656"/>
      <c r="DT33" s="656"/>
      <c r="DU33" s="656"/>
      <c r="DV33" s="657"/>
      <c r="DW33" s="628">
        <v>40.200000000000003</v>
      </c>
      <c r="DX33" s="653"/>
      <c r="DY33" s="653"/>
      <c r="DZ33" s="653"/>
      <c r="EA33" s="653"/>
      <c r="EB33" s="653"/>
      <c r="EC33" s="654"/>
    </row>
    <row r="34" spans="2:133" ht="11.25" customHeight="1" x14ac:dyDescent="0.2">
      <c r="B34" s="620" t="s">
        <v>323</v>
      </c>
      <c r="C34" s="621"/>
      <c r="D34" s="621"/>
      <c r="E34" s="621"/>
      <c r="F34" s="621"/>
      <c r="G34" s="621"/>
      <c r="H34" s="621"/>
      <c r="I34" s="621"/>
      <c r="J34" s="621"/>
      <c r="K34" s="621"/>
      <c r="L34" s="621"/>
      <c r="M34" s="621"/>
      <c r="N34" s="621"/>
      <c r="O34" s="621"/>
      <c r="P34" s="621"/>
      <c r="Q34" s="622"/>
      <c r="R34" s="623">
        <v>26387</v>
      </c>
      <c r="S34" s="624"/>
      <c r="T34" s="624"/>
      <c r="U34" s="624"/>
      <c r="V34" s="624"/>
      <c r="W34" s="624"/>
      <c r="X34" s="624"/>
      <c r="Y34" s="625"/>
      <c r="Z34" s="626">
        <v>1.4</v>
      </c>
      <c r="AA34" s="626"/>
      <c r="AB34" s="626"/>
      <c r="AC34" s="626"/>
      <c r="AD34" s="627" t="s">
        <v>249</v>
      </c>
      <c r="AE34" s="627"/>
      <c r="AF34" s="627"/>
      <c r="AG34" s="627"/>
      <c r="AH34" s="627"/>
      <c r="AI34" s="627"/>
      <c r="AJ34" s="627"/>
      <c r="AK34" s="627"/>
      <c r="AL34" s="628" t="s">
        <v>138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325977</v>
      </c>
      <c r="CS34" s="624"/>
      <c r="CT34" s="624"/>
      <c r="CU34" s="624"/>
      <c r="CV34" s="624"/>
      <c r="CW34" s="624"/>
      <c r="CX34" s="624"/>
      <c r="CY34" s="625"/>
      <c r="CZ34" s="628">
        <v>21.1</v>
      </c>
      <c r="DA34" s="653"/>
      <c r="DB34" s="653"/>
      <c r="DC34" s="658"/>
      <c r="DD34" s="632">
        <v>253430</v>
      </c>
      <c r="DE34" s="624"/>
      <c r="DF34" s="624"/>
      <c r="DG34" s="624"/>
      <c r="DH34" s="624"/>
      <c r="DI34" s="624"/>
      <c r="DJ34" s="624"/>
      <c r="DK34" s="625"/>
      <c r="DL34" s="632">
        <v>163421</v>
      </c>
      <c r="DM34" s="624"/>
      <c r="DN34" s="624"/>
      <c r="DO34" s="624"/>
      <c r="DP34" s="624"/>
      <c r="DQ34" s="624"/>
      <c r="DR34" s="624"/>
      <c r="DS34" s="624"/>
      <c r="DT34" s="624"/>
      <c r="DU34" s="624"/>
      <c r="DV34" s="625"/>
      <c r="DW34" s="628">
        <v>19.399999999999999</v>
      </c>
      <c r="DX34" s="653"/>
      <c r="DY34" s="653"/>
      <c r="DZ34" s="653"/>
      <c r="EA34" s="653"/>
      <c r="EB34" s="653"/>
      <c r="EC34" s="654"/>
    </row>
    <row r="35" spans="2:133" ht="11.25" customHeight="1" x14ac:dyDescent="0.2">
      <c r="B35" s="620" t="s">
        <v>325</v>
      </c>
      <c r="C35" s="621"/>
      <c r="D35" s="621"/>
      <c r="E35" s="621"/>
      <c r="F35" s="621"/>
      <c r="G35" s="621"/>
      <c r="H35" s="621"/>
      <c r="I35" s="621"/>
      <c r="J35" s="621"/>
      <c r="K35" s="621"/>
      <c r="L35" s="621"/>
      <c r="M35" s="621"/>
      <c r="N35" s="621"/>
      <c r="O35" s="621"/>
      <c r="P35" s="621"/>
      <c r="Q35" s="622"/>
      <c r="R35" s="623">
        <v>4861</v>
      </c>
      <c r="S35" s="624"/>
      <c r="T35" s="624"/>
      <c r="U35" s="624"/>
      <c r="V35" s="624"/>
      <c r="W35" s="624"/>
      <c r="X35" s="624"/>
      <c r="Y35" s="625"/>
      <c r="Z35" s="626">
        <v>0.3</v>
      </c>
      <c r="AA35" s="626"/>
      <c r="AB35" s="626"/>
      <c r="AC35" s="626"/>
      <c r="AD35" s="627" t="s">
        <v>138</v>
      </c>
      <c r="AE35" s="627"/>
      <c r="AF35" s="627"/>
      <c r="AG35" s="627"/>
      <c r="AH35" s="627"/>
      <c r="AI35" s="627"/>
      <c r="AJ35" s="627"/>
      <c r="AK35" s="627"/>
      <c r="AL35" s="628" t="s">
        <v>138</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16177</v>
      </c>
      <c r="CS35" s="656"/>
      <c r="CT35" s="656"/>
      <c r="CU35" s="656"/>
      <c r="CV35" s="656"/>
      <c r="CW35" s="656"/>
      <c r="CX35" s="656"/>
      <c r="CY35" s="657"/>
      <c r="CZ35" s="628">
        <v>1</v>
      </c>
      <c r="DA35" s="653"/>
      <c r="DB35" s="653"/>
      <c r="DC35" s="658"/>
      <c r="DD35" s="632">
        <v>14081</v>
      </c>
      <c r="DE35" s="656"/>
      <c r="DF35" s="656"/>
      <c r="DG35" s="656"/>
      <c r="DH35" s="656"/>
      <c r="DI35" s="656"/>
      <c r="DJ35" s="656"/>
      <c r="DK35" s="657"/>
      <c r="DL35" s="632">
        <v>13966</v>
      </c>
      <c r="DM35" s="656"/>
      <c r="DN35" s="656"/>
      <c r="DO35" s="656"/>
      <c r="DP35" s="656"/>
      <c r="DQ35" s="656"/>
      <c r="DR35" s="656"/>
      <c r="DS35" s="656"/>
      <c r="DT35" s="656"/>
      <c r="DU35" s="656"/>
      <c r="DV35" s="657"/>
      <c r="DW35" s="628">
        <v>1.7</v>
      </c>
      <c r="DX35" s="653"/>
      <c r="DY35" s="653"/>
      <c r="DZ35" s="653"/>
      <c r="EA35" s="653"/>
      <c r="EB35" s="653"/>
      <c r="EC35" s="654"/>
    </row>
    <row r="36" spans="2:133" ht="11.25" customHeight="1" x14ac:dyDescent="0.2">
      <c r="B36" s="620" t="s">
        <v>329</v>
      </c>
      <c r="C36" s="621"/>
      <c r="D36" s="621"/>
      <c r="E36" s="621"/>
      <c r="F36" s="621"/>
      <c r="G36" s="621"/>
      <c r="H36" s="621"/>
      <c r="I36" s="621"/>
      <c r="J36" s="621"/>
      <c r="K36" s="621"/>
      <c r="L36" s="621"/>
      <c r="M36" s="621"/>
      <c r="N36" s="621"/>
      <c r="O36" s="621"/>
      <c r="P36" s="621"/>
      <c r="Q36" s="622"/>
      <c r="R36" s="623">
        <v>321633</v>
      </c>
      <c r="S36" s="624"/>
      <c r="T36" s="624"/>
      <c r="U36" s="624"/>
      <c r="V36" s="624"/>
      <c r="W36" s="624"/>
      <c r="X36" s="624"/>
      <c r="Y36" s="625"/>
      <c r="Z36" s="626">
        <v>17.399999999999999</v>
      </c>
      <c r="AA36" s="626"/>
      <c r="AB36" s="626"/>
      <c r="AC36" s="626"/>
      <c r="AD36" s="627" t="s">
        <v>138</v>
      </c>
      <c r="AE36" s="627"/>
      <c r="AF36" s="627"/>
      <c r="AG36" s="627"/>
      <c r="AH36" s="627"/>
      <c r="AI36" s="627"/>
      <c r="AJ36" s="627"/>
      <c r="AK36" s="627"/>
      <c r="AL36" s="628" t="s">
        <v>138</v>
      </c>
      <c r="AM36" s="629"/>
      <c r="AN36" s="629"/>
      <c r="AO36" s="630"/>
      <c r="AP36" s="222"/>
      <c r="AQ36" s="689" t="s">
        <v>330</v>
      </c>
      <c r="AR36" s="690"/>
      <c r="AS36" s="690"/>
      <c r="AT36" s="690"/>
      <c r="AU36" s="690"/>
      <c r="AV36" s="690"/>
      <c r="AW36" s="690"/>
      <c r="AX36" s="690"/>
      <c r="AY36" s="691"/>
      <c r="AZ36" s="612">
        <v>248264</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2249</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197016</v>
      </c>
      <c r="CS36" s="624"/>
      <c r="CT36" s="624"/>
      <c r="CU36" s="624"/>
      <c r="CV36" s="624"/>
      <c r="CW36" s="624"/>
      <c r="CX36" s="624"/>
      <c r="CY36" s="625"/>
      <c r="CZ36" s="628">
        <v>12.7</v>
      </c>
      <c r="DA36" s="653"/>
      <c r="DB36" s="653"/>
      <c r="DC36" s="658"/>
      <c r="DD36" s="632">
        <v>139766</v>
      </c>
      <c r="DE36" s="624"/>
      <c r="DF36" s="624"/>
      <c r="DG36" s="624"/>
      <c r="DH36" s="624"/>
      <c r="DI36" s="624"/>
      <c r="DJ36" s="624"/>
      <c r="DK36" s="625"/>
      <c r="DL36" s="632">
        <v>74020</v>
      </c>
      <c r="DM36" s="624"/>
      <c r="DN36" s="624"/>
      <c r="DO36" s="624"/>
      <c r="DP36" s="624"/>
      <c r="DQ36" s="624"/>
      <c r="DR36" s="624"/>
      <c r="DS36" s="624"/>
      <c r="DT36" s="624"/>
      <c r="DU36" s="624"/>
      <c r="DV36" s="625"/>
      <c r="DW36" s="628">
        <v>8.8000000000000007</v>
      </c>
      <c r="DX36" s="653"/>
      <c r="DY36" s="653"/>
      <c r="DZ36" s="653"/>
      <c r="EA36" s="653"/>
      <c r="EB36" s="653"/>
      <c r="EC36" s="654"/>
    </row>
    <row r="37" spans="2:133" ht="11.25" customHeight="1" x14ac:dyDescent="0.2">
      <c r="B37" s="620" t="s">
        <v>333</v>
      </c>
      <c r="C37" s="621"/>
      <c r="D37" s="621"/>
      <c r="E37" s="621"/>
      <c r="F37" s="621"/>
      <c r="G37" s="621"/>
      <c r="H37" s="621"/>
      <c r="I37" s="621"/>
      <c r="J37" s="621"/>
      <c r="K37" s="621"/>
      <c r="L37" s="621"/>
      <c r="M37" s="621"/>
      <c r="N37" s="621"/>
      <c r="O37" s="621"/>
      <c r="P37" s="621"/>
      <c r="Q37" s="622"/>
      <c r="R37" s="623">
        <v>129238</v>
      </c>
      <c r="S37" s="624"/>
      <c r="T37" s="624"/>
      <c r="U37" s="624"/>
      <c r="V37" s="624"/>
      <c r="W37" s="624"/>
      <c r="X37" s="624"/>
      <c r="Y37" s="625"/>
      <c r="Z37" s="626">
        <v>7</v>
      </c>
      <c r="AA37" s="626"/>
      <c r="AB37" s="626"/>
      <c r="AC37" s="626"/>
      <c r="AD37" s="627">
        <v>6082</v>
      </c>
      <c r="AE37" s="627"/>
      <c r="AF37" s="627"/>
      <c r="AG37" s="627"/>
      <c r="AH37" s="627"/>
      <c r="AI37" s="627"/>
      <c r="AJ37" s="627"/>
      <c r="AK37" s="627"/>
      <c r="AL37" s="628">
        <v>0.7</v>
      </c>
      <c r="AM37" s="629"/>
      <c r="AN37" s="629"/>
      <c r="AO37" s="630"/>
      <c r="AQ37" s="686" t="s">
        <v>334</v>
      </c>
      <c r="AR37" s="687"/>
      <c r="AS37" s="687"/>
      <c r="AT37" s="687"/>
      <c r="AU37" s="687"/>
      <c r="AV37" s="687"/>
      <c r="AW37" s="687"/>
      <c r="AX37" s="687"/>
      <c r="AY37" s="688"/>
      <c r="AZ37" s="623">
        <v>118321</v>
      </c>
      <c r="BA37" s="624"/>
      <c r="BB37" s="624"/>
      <c r="BC37" s="624"/>
      <c r="BD37" s="656"/>
      <c r="BE37" s="656"/>
      <c r="BF37" s="669"/>
      <c r="BG37" s="620" t="s">
        <v>335</v>
      </c>
      <c r="BH37" s="621"/>
      <c r="BI37" s="621"/>
      <c r="BJ37" s="621"/>
      <c r="BK37" s="621"/>
      <c r="BL37" s="621"/>
      <c r="BM37" s="621"/>
      <c r="BN37" s="621"/>
      <c r="BO37" s="621"/>
      <c r="BP37" s="621"/>
      <c r="BQ37" s="621"/>
      <c r="BR37" s="621"/>
      <c r="BS37" s="621"/>
      <c r="BT37" s="621"/>
      <c r="BU37" s="622"/>
      <c r="BV37" s="623">
        <v>896</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8326</v>
      </c>
      <c r="CS37" s="656"/>
      <c r="CT37" s="656"/>
      <c r="CU37" s="656"/>
      <c r="CV37" s="656"/>
      <c r="CW37" s="656"/>
      <c r="CX37" s="656"/>
      <c r="CY37" s="657"/>
      <c r="CZ37" s="628">
        <v>0.5</v>
      </c>
      <c r="DA37" s="653"/>
      <c r="DB37" s="653"/>
      <c r="DC37" s="658"/>
      <c r="DD37" s="632">
        <v>8326</v>
      </c>
      <c r="DE37" s="656"/>
      <c r="DF37" s="656"/>
      <c r="DG37" s="656"/>
      <c r="DH37" s="656"/>
      <c r="DI37" s="656"/>
      <c r="DJ37" s="656"/>
      <c r="DK37" s="657"/>
      <c r="DL37" s="632">
        <v>4369</v>
      </c>
      <c r="DM37" s="656"/>
      <c r="DN37" s="656"/>
      <c r="DO37" s="656"/>
      <c r="DP37" s="656"/>
      <c r="DQ37" s="656"/>
      <c r="DR37" s="656"/>
      <c r="DS37" s="656"/>
      <c r="DT37" s="656"/>
      <c r="DU37" s="656"/>
      <c r="DV37" s="657"/>
      <c r="DW37" s="628">
        <v>0.5</v>
      </c>
      <c r="DX37" s="653"/>
      <c r="DY37" s="653"/>
      <c r="DZ37" s="653"/>
      <c r="EA37" s="653"/>
      <c r="EB37" s="653"/>
      <c r="EC37" s="654"/>
    </row>
    <row r="38" spans="2:133" ht="11.25" customHeight="1" x14ac:dyDescent="0.2">
      <c r="B38" s="620" t="s">
        <v>337</v>
      </c>
      <c r="C38" s="621"/>
      <c r="D38" s="621"/>
      <c r="E38" s="621"/>
      <c r="F38" s="621"/>
      <c r="G38" s="621"/>
      <c r="H38" s="621"/>
      <c r="I38" s="621"/>
      <c r="J38" s="621"/>
      <c r="K38" s="621"/>
      <c r="L38" s="621"/>
      <c r="M38" s="621"/>
      <c r="N38" s="621"/>
      <c r="O38" s="621"/>
      <c r="P38" s="621"/>
      <c r="Q38" s="622"/>
      <c r="R38" s="623">
        <v>182178</v>
      </c>
      <c r="S38" s="624"/>
      <c r="T38" s="624"/>
      <c r="U38" s="624"/>
      <c r="V38" s="624"/>
      <c r="W38" s="624"/>
      <c r="X38" s="624"/>
      <c r="Y38" s="625"/>
      <c r="Z38" s="626">
        <v>9.9</v>
      </c>
      <c r="AA38" s="626"/>
      <c r="AB38" s="626"/>
      <c r="AC38" s="626"/>
      <c r="AD38" s="627" t="s">
        <v>138</v>
      </c>
      <c r="AE38" s="627"/>
      <c r="AF38" s="627"/>
      <c r="AG38" s="627"/>
      <c r="AH38" s="627"/>
      <c r="AI38" s="627"/>
      <c r="AJ38" s="627"/>
      <c r="AK38" s="627"/>
      <c r="AL38" s="628" t="s">
        <v>249</v>
      </c>
      <c r="AM38" s="629"/>
      <c r="AN38" s="629"/>
      <c r="AO38" s="630"/>
      <c r="AQ38" s="686" t="s">
        <v>338</v>
      </c>
      <c r="AR38" s="687"/>
      <c r="AS38" s="687"/>
      <c r="AT38" s="687"/>
      <c r="AU38" s="687"/>
      <c r="AV38" s="687"/>
      <c r="AW38" s="687"/>
      <c r="AX38" s="687"/>
      <c r="AY38" s="688"/>
      <c r="AZ38" s="623">
        <v>46437</v>
      </c>
      <c r="BA38" s="624"/>
      <c r="BB38" s="624"/>
      <c r="BC38" s="624"/>
      <c r="BD38" s="656"/>
      <c r="BE38" s="656"/>
      <c r="BF38" s="669"/>
      <c r="BG38" s="620" t="s">
        <v>339</v>
      </c>
      <c r="BH38" s="621"/>
      <c r="BI38" s="621"/>
      <c r="BJ38" s="621"/>
      <c r="BK38" s="621"/>
      <c r="BL38" s="621"/>
      <c r="BM38" s="621"/>
      <c r="BN38" s="621"/>
      <c r="BO38" s="621"/>
      <c r="BP38" s="621"/>
      <c r="BQ38" s="621"/>
      <c r="BR38" s="621"/>
      <c r="BS38" s="621"/>
      <c r="BT38" s="621"/>
      <c r="BU38" s="622"/>
      <c r="BV38" s="623">
        <v>113</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248264</v>
      </c>
      <c r="CS38" s="624"/>
      <c r="CT38" s="624"/>
      <c r="CU38" s="624"/>
      <c r="CV38" s="624"/>
      <c r="CW38" s="624"/>
      <c r="CX38" s="624"/>
      <c r="CY38" s="625"/>
      <c r="CZ38" s="628">
        <v>16</v>
      </c>
      <c r="DA38" s="653"/>
      <c r="DB38" s="653"/>
      <c r="DC38" s="658"/>
      <c r="DD38" s="632">
        <v>136061</v>
      </c>
      <c r="DE38" s="624"/>
      <c r="DF38" s="624"/>
      <c r="DG38" s="624"/>
      <c r="DH38" s="624"/>
      <c r="DI38" s="624"/>
      <c r="DJ38" s="624"/>
      <c r="DK38" s="625"/>
      <c r="DL38" s="632">
        <v>87010</v>
      </c>
      <c r="DM38" s="624"/>
      <c r="DN38" s="624"/>
      <c r="DO38" s="624"/>
      <c r="DP38" s="624"/>
      <c r="DQ38" s="624"/>
      <c r="DR38" s="624"/>
      <c r="DS38" s="624"/>
      <c r="DT38" s="624"/>
      <c r="DU38" s="624"/>
      <c r="DV38" s="625"/>
      <c r="DW38" s="628">
        <v>10.3</v>
      </c>
      <c r="DX38" s="653"/>
      <c r="DY38" s="653"/>
      <c r="DZ38" s="653"/>
      <c r="EA38" s="653"/>
      <c r="EB38" s="653"/>
      <c r="EC38" s="654"/>
    </row>
    <row r="39" spans="2:133" ht="11.25" customHeight="1" x14ac:dyDescent="0.2">
      <c r="B39" s="620" t="s">
        <v>341</v>
      </c>
      <c r="C39" s="621"/>
      <c r="D39" s="621"/>
      <c r="E39" s="621"/>
      <c r="F39" s="621"/>
      <c r="G39" s="621"/>
      <c r="H39" s="621"/>
      <c r="I39" s="621"/>
      <c r="J39" s="621"/>
      <c r="K39" s="621"/>
      <c r="L39" s="621"/>
      <c r="M39" s="621"/>
      <c r="N39" s="621"/>
      <c r="O39" s="621"/>
      <c r="P39" s="621"/>
      <c r="Q39" s="622"/>
      <c r="R39" s="623" t="s">
        <v>138</v>
      </c>
      <c r="S39" s="624"/>
      <c r="T39" s="624"/>
      <c r="U39" s="624"/>
      <c r="V39" s="624"/>
      <c r="W39" s="624"/>
      <c r="X39" s="624"/>
      <c r="Y39" s="625"/>
      <c r="Z39" s="626" t="s">
        <v>249</v>
      </c>
      <c r="AA39" s="626"/>
      <c r="AB39" s="626"/>
      <c r="AC39" s="626"/>
      <c r="AD39" s="627" t="s">
        <v>138</v>
      </c>
      <c r="AE39" s="627"/>
      <c r="AF39" s="627"/>
      <c r="AG39" s="627"/>
      <c r="AH39" s="627"/>
      <c r="AI39" s="627"/>
      <c r="AJ39" s="627"/>
      <c r="AK39" s="627"/>
      <c r="AL39" s="628" t="s">
        <v>138</v>
      </c>
      <c r="AM39" s="629"/>
      <c r="AN39" s="629"/>
      <c r="AO39" s="630"/>
      <c r="AQ39" s="686" t="s">
        <v>342</v>
      </c>
      <c r="AR39" s="687"/>
      <c r="AS39" s="687"/>
      <c r="AT39" s="687"/>
      <c r="AU39" s="687"/>
      <c r="AV39" s="687"/>
      <c r="AW39" s="687"/>
      <c r="AX39" s="687"/>
      <c r="AY39" s="688"/>
      <c r="AZ39" s="623" t="s">
        <v>138</v>
      </c>
      <c r="BA39" s="624"/>
      <c r="BB39" s="624"/>
      <c r="BC39" s="624"/>
      <c r="BD39" s="656"/>
      <c r="BE39" s="656"/>
      <c r="BF39" s="669"/>
      <c r="BG39" s="620" t="s">
        <v>343</v>
      </c>
      <c r="BH39" s="621"/>
      <c r="BI39" s="621"/>
      <c r="BJ39" s="621"/>
      <c r="BK39" s="621"/>
      <c r="BL39" s="621"/>
      <c r="BM39" s="621"/>
      <c r="BN39" s="621"/>
      <c r="BO39" s="621"/>
      <c r="BP39" s="621"/>
      <c r="BQ39" s="621"/>
      <c r="BR39" s="621"/>
      <c r="BS39" s="621"/>
      <c r="BT39" s="621"/>
      <c r="BU39" s="622"/>
      <c r="BV39" s="623">
        <v>170</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70477</v>
      </c>
      <c r="CS39" s="656"/>
      <c r="CT39" s="656"/>
      <c r="CU39" s="656"/>
      <c r="CV39" s="656"/>
      <c r="CW39" s="656"/>
      <c r="CX39" s="656"/>
      <c r="CY39" s="657"/>
      <c r="CZ39" s="628">
        <v>4.5999999999999996</v>
      </c>
      <c r="DA39" s="653"/>
      <c r="DB39" s="653"/>
      <c r="DC39" s="658"/>
      <c r="DD39" s="632">
        <v>70286</v>
      </c>
      <c r="DE39" s="656"/>
      <c r="DF39" s="656"/>
      <c r="DG39" s="656"/>
      <c r="DH39" s="656"/>
      <c r="DI39" s="656"/>
      <c r="DJ39" s="656"/>
      <c r="DK39" s="657"/>
      <c r="DL39" s="632" t="s">
        <v>138</v>
      </c>
      <c r="DM39" s="656"/>
      <c r="DN39" s="656"/>
      <c r="DO39" s="656"/>
      <c r="DP39" s="656"/>
      <c r="DQ39" s="656"/>
      <c r="DR39" s="656"/>
      <c r="DS39" s="656"/>
      <c r="DT39" s="656"/>
      <c r="DU39" s="656"/>
      <c r="DV39" s="657"/>
      <c r="DW39" s="628" t="s">
        <v>138</v>
      </c>
      <c r="DX39" s="653"/>
      <c r="DY39" s="653"/>
      <c r="DZ39" s="653"/>
      <c r="EA39" s="653"/>
      <c r="EB39" s="653"/>
      <c r="EC39" s="654"/>
    </row>
    <row r="40" spans="2:133" ht="11.25" customHeight="1" x14ac:dyDescent="0.2">
      <c r="B40" s="620" t="s">
        <v>345</v>
      </c>
      <c r="C40" s="621"/>
      <c r="D40" s="621"/>
      <c r="E40" s="621"/>
      <c r="F40" s="621"/>
      <c r="G40" s="621"/>
      <c r="H40" s="621"/>
      <c r="I40" s="621"/>
      <c r="J40" s="621"/>
      <c r="K40" s="621"/>
      <c r="L40" s="621"/>
      <c r="M40" s="621"/>
      <c r="N40" s="621"/>
      <c r="O40" s="621"/>
      <c r="P40" s="621"/>
      <c r="Q40" s="622"/>
      <c r="R40" s="623">
        <v>6078</v>
      </c>
      <c r="S40" s="624"/>
      <c r="T40" s="624"/>
      <c r="U40" s="624"/>
      <c r="V40" s="624"/>
      <c r="W40" s="624"/>
      <c r="X40" s="624"/>
      <c r="Y40" s="625"/>
      <c r="Z40" s="626">
        <v>0.3</v>
      </c>
      <c r="AA40" s="626"/>
      <c r="AB40" s="626"/>
      <c r="AC40" s="626"/>
      <c r="AD40" s="627" t="s">
        <v>138</v>
      </c>
      <c r="AE40" s="627"/>
      <c r="AF40" s="627"/>
      <c r="AG40" s="627"/>
      <c r="AH40" s="627"/>
      <c r="AI40" s="627"/>
      <c r="AJ40" s="627"/>
      <c r="AK40" s="627"/>
      <c r="AL40" s="628" t="s">
        <v>138</v>
      </c>
      <c r="AM40" s="629"/>
      <c r="AN40" s="629"/>
      <c r="AO40" s="630"/>
      <c r="AQ40" s="686" t="s">
        <v>346</v>
      </c>
      <c r="AR40" s="687"/>
      <c r="AS40" s="687"/>
      <c r="AT40" s="687"/>
      <c r="AU40" s="687"/>
      <c r="AV40" s="687"/>
      <c r="AW40" s="687"/>
      <c r="AX40" s="687"/>
      <c r="AY40" s="688"/>
      <c r="AZ40" s="623" t="s">
        <v>249</v>
      </c>
      <c r="BA40" s="624"/>
      <c r="BB40" s="624"/>
      <c r="BC40" s="624"/>
      <c r="BD40" s="656"/>
      <c r="BE40" s="656"/>
      <c r="BF40" s="669"/>
      <c r="BG40" s="673" t="s">
        <v>347</v>
      </c>
      <c r="BH40" s="674"/>
      <c r="BI40" s="674"/>
      <c r="BJ40" s="674"/>
      <c r="BK40" s="674"/>
      <c r="BL40" s="223"/>
      <c r="BM40" s="621" t="s">
        <v>348</v>
      </c>
      <c r="BN40" s="621"/>
      <c r="BO40" s="621"/>
      <c r="BP40" s="621"/>
      <c r="BQ40" s="621"/>
      <c r="BR40" s="621"/>
      <c r="BS40" s="621"/>
      <c r="BT40" s="621"/>
      <c r="BU40" s="622"/>
      <c r="BV40" s="623">
        <v>77</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t="s">
        <v>138</v>
      </c>
      <c r="CS40" s="624"/>
      <c r="CT40" s="624"/>
      <c r="CU40" s="624"/>
      <c r="CV40" s="624"/>
      <c r="CW40" s="624"/>
      <c r="CX40" s="624"/>
      <c r="CY40" s="625"/>
      <c r="CZ40" s="628" t="s">
        <v>138</v>
      </c>
      <c r="DA40" s="653"/>
      <c r="DB40" s="653"/>
      <c r="DC40" s="658"/>
      <c r="DD40" s="632" t="s">
        <v>138</v>
      </c>
      <c r="DE40" s="624"/>
      <c r="DF40" s="624"/>
      <c r="DG40" s="624"/>
      <c r="DH40" s="624"/>
      <c r="DI40" s="624"/>
      <c r="DJ40" s="624"/>
      <c r="DK40" s="625"/>
      <c r="DL40" s="632" t="s">
        <v>138</v>
      </c>
      <c r="DM40" s="624"/>
      <c r="DN40" s="624"/>
      <c r="DO40" s="624"/>
      <c r="DP40" s="624"/>
      <c r="DQ40" s="624"/>
      <c r="DR40" s="624"/>
      <c r="DS40" s="624"/>
      <c r="DT40" s="624"/>
      <c r="DU40" s="624"/>
      <c r="DV40" s="625"/>
      <c r="DW40" s="628" t="s">
        <v>138</v>
      </c>
      <c r="DX40" s="653"/>
      <c r="DY40" s="653"/>
      <c r="DZ40" s="653"/>
      <c r="EA40" s="653"/>
      <c r="EB40" s="653"/>
      <c r="EC40" s="654"/>
    </row>
    <row r="41" spans="2:133" ht="11.25" customHeight="1" x14ac:dyDescent="0.2">
      <c r="B41" s="644" t="s">
        <v>350</v>
      </c>
      <c r="C41" s="645"/>
      <c r="D41" s="645"/>
      <c r="E41" s="645"/>
      <c r="F41" s="645"/>
      <c r="G41" s="645"/>
      <c r="H41" s="645"/>
      <c r="I41" s="645"/>
      <c r="J41" s="645"/>
      <c r="K41" s="645"/>
      <c r="L41" s="645"/>
      <c r="M41" s="645"/>
      <c r="N41" s="645"/>
      <c r="O41" s="645"/>
      <c r="P41" s="645"/>
      <c r="Q41" s="646"/>
      <c r="R41" s="695">
        <v>1843558</v>
      </c>
      <c r="S41" s="696"/>
      <c r="T41" s="696"/>
      <c r="U41" s="696"/>
      <c r="V41" s="696"/>
      <c r="W41" s="696"/>
      <c r="X41" s="696"/>
      <c r="Y41" s="700"/>
      <c r="Z41" s="701">
        <v>100</v>
      </c>
      <c r="AA41" s="701"/>
      <c r="AB41" s="701"/>
      <c r="AC41" s="701"/>
      <c r="AD41" s="702">
        <v>834946</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27560</v>
      </c>
      <c r="BA41" s="624"/>
      <c r="BB41" s="624"/>
      <c r="BC41" s="624"/>
      <c r="BD41" s="656"/>
      <c r="BE41" s="656"/>
      <c r="BF41" s="669"/>
      <c r="BG41" s="673"/>
      <c r="BH41" s="674"/>
      <c r="BI41" s="674"/>
      <c r="BJ41" s="674"/>
      <c r="BK41" s="674"/>
      <c r="BL41" s="223"/>
      <c r="BM41" s="621" t="s">
        <v>352</v>
      </c>
      <c r="BN41" s="621"/>
      <c r="BO41" s="621"/>
      <c r="BP41" s="621"/>
      <c r="BQ41" s="621"/>
      <c r="BR41" s="621"/>
      <c r="BS41" s="621"/>
      <c r="BT41" s="621"/>
      <c r="BU41" s="622"/>
      <c r="BV41" s="623" t="s">
        <v>138</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249</v>
      </c>
      <c r="CS41" s="656"/>
      <c r="CT41" s="656"/>
      <c r="CU41" s="656"/>
      <c r="CV41" s="656"/>
      <c r="CW41" s="656"/>
      <c r="CX41" s="656"/>
      <c r="CY41" s="657"/>
      <c r="CZ41" s="628" t="s">
        <v>249</v>
      </c>
      <c r="DA41" s="653"/>
      <c r="DB41" s="653"/>
      <c r="DC41" s="658"/>
      <c r="DD41" s="632" t="s">
        <v>138</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354</v>
      </c>
      <c r="AR42" s="693"/>
      <c r="AS42" s="693"/>
      <c r="AT42" s="693"/>
      <c r="AU42" s="693"/>
      <c r="AV42" s="693"/>
      <c r="AW42" s="693"/>
      <c r="AX42" s="693"/>
      <c r="AY42" s="694"/>
      <c r="AZ42" s="695">
        <v>55946</v>
      </c>
      <c r="BA42" s="696"/>
      <c r="BB42" s="696"/>
      <c r="BC42" s="696"/>
      <c r="BD42" s="682"/>
      <c r="BE42" s="682"/>
      <c r="BF42" s="684"/>
      <c r="BG42" s="675"/>
      <c r="BH42" s="676"/>
      <c r="BI42" s="676"/>
      <c r="BJ42" s="676"/>
      <c r="BK42" s="676"/>
      <c r="BL42" s="224"/>
      <c r="BM42" s="645" t="s">
        <v>355</v>
      </c>
      <c r="BN42" s="645"/>
      <c r="BO42" s="645"/>
      <c r="BP42" s="645"/>
      <c r="BQ42" s="645"/>
      <c r="BR42" s="645"/>
      <c r="BS42" s="645"/>
      <c r="BT42" s="645"/>
      <c r="BU42" s="646"/>
      <c r="BV42" s="695">
        <v>440</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281599</v>
      </c>
      <c r="CS42" s="656"/>
      <c r="CT42" s="656"/>
      <c r="CU42" s="656"/>
      <c r="CV42" s="656"/>
      <c r="CW42" s="656"/>
      <c r="CX42" s="656"/>
      <c r="CY42" s="657"/>
      <c r="CZ42" s="628">
        <v>18.2</v>
      </c>
      <c r="DA42" s="653"/>
      <c r="DB42" s="653"/>
      <c r="DC42" s="658"/>
      <c r="DD42" s="632">
        <v>97749</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357</v>
      </c>
      <c r="CD43" s="620" t="s">
        <v>358</v>
      </c>
      <c r="CE43" s="621"/>
      <c r="CF43" s="621"/>
      <c r="CG43" s="621"/>
      <c r="CH43" s="621"/>
      <c r="CI43" s="621"/>
      <c r="CJ43" s="621"/>
      <c r="CK43" s="621"/>
      <c r="CL43" s="621"/>
      <c r="CM43" s="621"/>
      <c r="CN43" s="621"/>
      <c r="CO43" s="621"/>
      <c r="CP43" s="621"/>
      <c r="CQ43" s="622"/>
      <c r="CR43" s="623" t="s">
        <v>138</v>
      </c>
      <c r="CS43" s="656"/>
      <c r="CT43" s="656"/>
      <c r="CU43" s="656"/>
      <c r="CV43" s="656"/>
      <c r="CW43" s="656"/>
      <c r="CX43" s="656"/>
      <c r="CY43" s="657"/>
      <c r="CZ43" s="628" t="s">
        <v>249</v>
      </c>
      <c r="DA43" s="653"/>
      <c r="DB43" s="653"/>
      <c r="DC43" s="658"/>
      <c r="DD43" s="632" t="s">
        <v>249</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360</v>
      </c>
      <c r="CG44" s="621"/>
      <c r="CH44" s="621"/>
      <c r="CI44" s="621"/>
      <c r="CJ44" s="621"/>
      <c r="CK44" s="621"/>
      <c r="CL44" s="621"/>
      <c r="CM44" s="621"/>
      <c r="CN44" s="621"/>
      <c r="CO44" s="621"/>
      <c r="CP44" s="621"/>
      <c r="CQ44" s="622"/>
      <c r="CR44" s="623">
        <v>281599</v>
      </c>
      <c r="CS44" s="624"/>
      <c r="CT44" s="624"/>
      <c r="CU44" s="624"/>
      <c r="CV44" s="624"/>
      <c r="CW44" s="624"/>
      <c r="CX44" s="624"/>
      <c r="CY44" s="625"/>
      <c r="CZ44" s="628">
        <v>18.2</v>
      </c>
      <c r="DA44" s="629"/>
      <c r="DB44" s="629"/>
      <c r="DC44" s="635"/>
      <c r="DD44" s="632">
        <v>97749</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362</v>
      </c>
      <c r="CG45" s="621"/>
      <c r="CH45" s="621"/>
      <c r="CI45" s="621"/>
      <c r="CJ45" s="621"/>
      <c r="CK45" s="621"/>
      <c r="CL45" s="621"/>
      <c r="CM45" s="621"/>
      <c r="CN45" s="621"/>
      <c r="CO45" s="621"/>
      <c r="CP45" s="621"/>
      <c r="CQ45" s="622"/>
      <c r="CR45" s="623">
        <v>33882</v>
      </c>
      <c r="CS45" s="656"/>
      <c r="CT45" s="656"/>
      <c r="CU45" s="656"/>
      <c r="CV45" s="656"/>
      <c r="CW45" s="656"/>
      <c r="CX45" s="656"/>
      <c r="CY45" s="657"/>
      <c r="CZ45" s="628">
        <v>2.2000000000000002</v>
      </c>
      <c r="DA45" s="653"/>
      <c r="DB45" s="653"/>
      <c r="DC45" s="658"/>
      <c r="DD45" s="632">
        <v>10789</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363</v>
      </c>
      <c r="CG46" s="621"/>
      <c r="CH46" s="621"/>
      <c r="CI46" s="621"/>
      <c r="CJ46" s="621"/>
      <c r="CK46" s="621"/>
      <c r="CL46" s="621"/>
      <c r="CM46" s="621"/>
      <c r="CN46" s="621"/>
      <c r="CO46" s="621"/>
      <c r="CP46" s="621"/>
      <c r="CQ46" s="622"/>
      <c r="CR46" s="623">
        <v>246367</v>
      </c>
      <c r="CS46" s="624"/>
      <c r="CT46" s="624"/>
      <c r="CU46" s="624"/>
      <c r="CV46" s="624"/>
      <c r="CW46" s="624"/>
      <c r="CX46" s="624"/>
      <c r="CY46" s="625"/>
      <c r="CZ46" s="628">
        <v>15.9</v>
      </c>
      <c r="DA46" s="629"/>
      <c r="DB46" s="629"/>
      <c r="DC46" s="635"/>
      <c r="DD46" s="632">
        <v>85610</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364</v>
      </c>
      <c r="CG47" s="621"/>
      <c r="CH47" s="621"/>
      <c r="CI47" s="621"/>
      <c r="CJ47" s="621"/>
      <c r="CK47" s="621"/>
      <c r="CL47" s="621"/>
      <c r="CM47" s="621"/>
      <c r="CN47" s="621"/>
      <c r="CO47" s="621"/>
      <c r="CP47" s="621"/>
      <c r="CQ47" s="622"/>
      <c r="CR47" s="623" t="s">
        <v>249</v>
      </c>
      <c r="CS47" s="656"/>
      <c r="CT47" s="656"/>
      <c r="CU47" s="656"/>
      <c r="CV47" s="656"/>
      <c r="CW47" s="656"/>
      <c r="CX47" s="656"/>
      <c r="CY47" s="657"/>
      <c r="CZ47" s="628" t="s">
        <v>138</v>
      </c>
      <c r="DA47" s="653"/>
      <c r="DB47" s="653"/>
      <c r="DC47" s="658"/>
      <c r="DD47" s="632" t="s">
        <v>249</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5"/>
      <c r="CE48" s="666"/>
      <c r="CF48" s="620" t="s">
        <v>365</v>
      </c>
      <c r="CG48" s="621"/>
      <c r="CH48" s="621"/>
      <c r="CI48" s="621"/>
      <c r="CJ48" s="621"/>
      <c r="CK48" s="621"/>
      <c r="CL48" s="621"/>
      <c r="CM48" s="621"/>
      <c r="CN48" s="621"/>
      <c r="CO48" s="621"/>
      <c r="CP48" s="621"/>
      <c r="CQ48" s="622"/>
      <c r="CR48" s="623" t="s">
        <v>249</v>
      </c>
      <c r="CS48" s="624"/>
      <c r="CT48" s="624"/>
      <c r="CU48" s="624"/>
      <c r="CV48" s="624"/>
      <c r="CW48" s="624"/>
      <c r="CX48" s="624"/>
      <c r="CY48" s="625"/>
      <c r="CZ48" s="628" t="s">
        <v>138</v>
      </c>
      <c r="DA48" s="629"/>
      <c r="DB48" s="629"/>
      <c r="DC48" s="635"/>
      <c r="DD48" s="632" t="s">
        <v>138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366</v>
      </c>
      <c r="CE49" s="645"/>
      <c r="CF49" s="645"/>
      <c r="CG49" s="645"/>
      <c r="CH49" s="645"/>
      <c r="CI49" s="645"/>
      <c r="CJ49" s="645"/>
      <c r="CK49" s="645"/>
      <c r="CL49" s="645"/>
      <c r="CM49" s="645"/>
      <c r="CN49" s="645"/>
      <c r="CO49" s="645"/>
      <c r="CP49" s="645"/>
      <c r="CQ49" s="646"/>
      <c r="CR49" s="695">
        <v>1547239</v>
      </c>
      <c r="CS49" s="682"/>
      <c r="CT49" s="682"/>
      <c r="CU49" s="682"/>
      <c r="CV49" s="682"/>
      <c r="CW49" s="682"/>
      <c r="CX49" s="682"/>
      <c r="CY49" s="711"/>
      <c r="CZ49" s="703">
        <v>100</v>
      </c>
      <c r="DA49" s="712"/>
      <c r="DB49" s="712"/>
      <c r="DC49" s="713"/>
      <c r="DD49" s="714">
        <v>1084177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QLuKD4hqbmMwBCnmR8AgPytWJWPXVmhq3M+25nmuB/MsxlTyNcCb199qv00TEGkWiVSZk8zUGSDY5zK9NiTPPQ==" saltValue="GImINISdou7dtqadWltZd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389</v>
      </c>
      <c r="C7" s="750"/>
      <c r="D7" s="750"/>
      <c r="E7" s="750"/>
      <c r="F7" s="750"/>
      <c r="G7" s="750"/>
      <c r="H7" s="750"/>
      <c r="I7" s="750"/>
      <c r="J7" s="750"/>
      <c r="K7" s="750"/>
      <c r="L7" s="750"/>
      <c r="M7" s="750"/>
      <c r="N7" s="750"/>
      <c r="O7" s="750"/>
      <c r="P7" s="751"/>
      <c r="Q7" s="752">
        <v>1843</v>
      </c>
      <c r="R7" s="753"/>
      <c r="S7" s="753"/>
      <c r="T7" s="753"/>
      <c r="U7" s="753"/>
      <c r="V7" s="753">
        <v>1547</v>
      </c>
      <c r="W7" s="753"/>
      <c r="X7" s="753"/>
      <c r="Y7" s="753"/>
      <c r="Z7" s="753"/>
      <c r="AA7" s="753">
        <f>Q7-V7</f>
        <v>296</v>
      </c>
      <c r="AB7" s="753"/>
      <c r="AC7" s="753"/>
      <c r="AD7" s="753"/>
      <c r="AE7" s="754"/>
      <c r="AF7" s="755">
        <v>243</v>
      </c>
      <c r="AG7" s="756"/>
      <c r="AH7" s="756"/>
      <c r="AI7" s="756"/>
      <c r="AJ7" s="757"/>
      <c r="AK7" s="758">
        <v>0</v>
      </c>
      <c r="AL7" s="759"/>
      <c r="AM7" s="759"/>
      <c r="AN7" s="759"/>
      <c r="AO7" s="759"/>
      <c r="AP7" s="759">
        <v>1251</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579</v>
      </c>
      <c r="BT7" s="747"/>
      <c r="BU7" s="747"/>
      <c r="BV7" s="747"/>
      <c r="BW7" s="747"/>
      <c r="BX7" s="747"/>
      <c r="BY7" s="747"/>
      <c r="BZ7" s="747"/>
      <c r="CA7" s="747"/>
      <c r="CB7" s="747"/>
      <c r="CC7" s="747"/>
      <c r="CD7" s="747"/>
      <c r="CE7" s="747"/>
      <c r="CF7" s="747"/>
      <c r="CG7" s="762"/>
      <c r="CH7" s="743">
        <v>14</v>
      </c>
      <c r="CI7" s="744"/>
      <c r="CJ7" s="744"/>
      <c r="CK7" s="744"/>
      <c r="CL7" s="745"/>
      <c r="CM7" s="743">
        <v>52</v>
      </c>
      <c r="CN7" s="744"/>
      <c r="CO7" s="744"/>
      <c r="CP7" s="744"/>
      <c r="CQ7" s="745"/>
      <c r="CR7" s="743">
        <v>10</v>
      </c>
      <c r="CS7" s="744"/>
      <c r="CT7" s="744"/>
      <c r="CU7" s="744"/>
      <c r="CV7" s="745"/>
      <c r="CW7" s="743">
        <v>20</v>
      </c>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390</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391</v>
      </c>
      <c r="B23" s="789" t="s">
        <v>392</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243</v>
      </c>
      <c r="AG23" s="793"/>
      <c r="AH23" s="793"/>
      <c r="AI23" s="793"/>
      <c r="AJ23" s="796"/>
      <c r="AK23" s="797"/>
      <c r="AL23" s="798"/>
      <c r="AM23" s="798"/>
      <c r="AN23" s="798"/>
      <c r="AO23" s="798"/>
      <c r="AP23" s="793"/>
      <c r="AQ23" s="793"/>
      <c r="AR23" s="793"/>
      <c r="AS23" s="793"/>
      <c r="AT23" s="793"/>
      <c r="AU23" s="809"/>
      <c r="AV23" s="809"/>
      <c r="AW23" s="809"/>
      <c r="AX23" s="809"/>
      <c r="AY23" s="810"/>
      <c r="AZ23" s="811" t="s">
        <v>393</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372</v>
      </c>
      <c r="B26" s="728"/>
      <c r="C26" s="728"/>
      <c r="D26" s="728"/>
      <c r="E26" s="728"/>
      <c r="F26" s="728"/>
      <c r="G26" s="728"/>
      <c r="H26" s="728"/>
      <c r="I26" s="728"/>
      <c r="J26" s="728"/>
      <c r="K26" s="728"/>
      <c r="L26" s="728"/>
      <c r="M26" s="728"/>
      <c r="N26" s="728"/>
      <c r="O26" s="728"/>
      <c r="P26" s="729"/>
      <c r="Q26" s="733" t="s">
        <v>396</v>
      </c>
      <c r="R26" s="734"/>
      <c r="S26" s="734"/>
      <c r="T26" s="734"/>
      <c r="U26" s="735"/>
      <c r="V26" s="733" t="s">
        <v>397</v>
      </c>
      <c r="W26" s="734"/>
      <c r="X26" s="734"/>
      <c r="Y26" s="734"/>
      <c r="Z26" s="735"/>
      <c r="AA26" s="733" t="s">
        <v>398</v>
      </c>
      <c r="AB26" s="734"/>
      <c r="AC26" s="734"/>
      <c r="AD26" s="734"/>
      <c r="AE26" s="734"/>
      <c r="AF26" s="814" t="s">
        <v>399</v>
      </c>
      <c r="AG26" s="815"/>
      <c r="AH26" s="815"/>
      <c r="AI26" s="815"/>
      <c r="AJ26" s="816"/>
      <c r="AK26" s="734" t="s">
        <v>400</v>
      </c>
      <c r="AL26" s="734"/>
      <c r="AM26" s="734"/>
      <c r="AN26" s="734"/>
      <c r="AO26" s="735"/>
      <c r="AP26" s="733" t="s">
        <v>401</v>
      </c>
      <c r="AQ26" s="734"/>
      <c r="AR26" s="734"/>
      <c r="AS26" s="734"/>
      <c r="AT26" s="735"/>
      <c r="AU26" s="733" t="s">
        <v>402</v>
      </c>
      <c r="AV26" s="734"/>
      <c r="AW26" s="734"/>
      <c r="AX26" s="734"/>
      <c r="AY26" s="735"/>
      <c r="AZ26" s="733" t="s">
        <v>403</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404</v>
      </c>
      <c r="C28" s="750"/>
      <c r="D28" s="750"/>
      <c r="E28" s="750"/>
      <c r="F28" s="750"/>
      <c r="G28" s="750"/>
      <c r="H28" s="750"/>
      <c r="I28" s="750"/>
      <c r="J28" s="750"/>
      <c r="K28" s="750"/>
      <c r="L28" s="750"/>
      <c r="M28" s="750"/>
      <c r="N28" s="750"/>
      <c r="O28" s="750"/>
      <c r="P28" s="751"/>
      <c r="Q28" s="822">
        <v>135</v>
      </c>
      <c r="R28" s="823"/>
      <c r="S28" s="823"/>
      <c r="T28" s="823"/>
      <c r="U28" s="823"/>
      <c r="V28" s="823">
        <v>133</v>
      </c>
      <c r="W28" s="823"/>
      <c r="X28" s="823"/>
      <c r="Y28" s="823"/>
      <c r="Z28" s="823"/>
      <c r="AA28" s="823">
        <f>Q28-V28</f>
        <v>2</v>
      </c>
      <c r="AB28" s="823"/>
      <c r="AC28" s="823"/>
      <c r="AD28" s="823"/>
      <c r="AE28" s="824"/>
      <c r="AF28" s="825">
        <v>2</v>
      </c>
      <c r="AG28" s="823"/>
      <c r="AH28" s="823"/>
      <c r="AI28" s="823"/>
      <c r="AJ28" s="826"/>
      <c r="AK28" s="827">
        <v>14</v>
      </c>
      <c r="AL28" s="828"/>
      <c r="AM28" s="828"/>
      <c r="AN28" s="828"/>
      <c r="AO28" s="828"/>
      <c r="AP28" s="828">
        <v>0</v>
      </c>
      <c r="AQ28" s="828"/>
      <c r="AR28" s="828"/>
      <c r="AS28" s="828"/>
      <c r="AT28" s="828"/>
      <c r="AU28" s="828">
        <v>0</v>
      </c>
      <c r="AV28" s="828"/>
      <c r="AW28" s="828"/>
      <c r="AX28" s="828"/>
      <c r="AY28" s="828"/>
      <c r="AZ28" s="829">
        <v>0</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405</v>
      </c>
      <c r="C29" s="781"/>
      <c r="D29" s="781"/>
      <c r="E29" s="781"/>
      <c r="F29" s="781"/>
      <c r="G29" s="781"/>
      <c r="H29" s="781"/>
      <c r="I29" s="781"/>
      <c r="J29" s="781"/>
      <c r="K29" s="781"/>
      <c r="L29" s="781"/>
      <c r="M29" s="781"/>
      <c r="N29" s="781"/>
      <c r="O29" s="781"/>
      <c r="P29" s="782"/>
      <c r="Q29" s="783">
        <v>70</v>
      </c>
      <c r="R29" s="784"/>
      <c r="S29" s="784"/>
      <c r="T29" s="784"/>
      <c r="U29" s="784"/>
      <c r="V29" s="784">
        <v>65</v>
      </c>
      <c r="W29" s="784"/>
      <c r="X29" s="784"/>
      <c r="Y29" s="784"/>
      <c r="Z29" s="784"/>
      <c r="AA29" s="784">
        <f t="shared" ref="AA29:AA32" si="0">Q29-V29</f>
        <v>5</v>
      </c>
      <c r="AB29" s="784"/>
      <c r="AC29" s="784"/>
      <c r="AD29" s="784"/>
      <c r="AE29" s="785"/>
      <c r="AF29" s="786">
        <v>5</v>
      </c>
      <c r="AG29" s="787"/>
      <c r="AH29" s="787"/>
      <c r="AI29" s="787"/>
      <c r="AJ29" s="788"/>
      <c r="AK29" s="834">
        <v>13</v>
      </c>
      <c r="AL29" s="830"/>
      <c r="AM29" s="830"/>
      <c r="AN29" s="830"/>
      <c r="AO29" s="830"/>
      <c r="AP29" s="830">
        <v>38</v>
      </c>
      <c r="AQ29" s="830"/>
      <c r="AR29" s="830"/>
      <c r="AS29" s="830"/>
      <c r="AT29" s="830"/>
      <c r="AU29" s="830">
        <v>38</v>
      </c>
      <c r="AV29" s="830"/>
      <c r="AW29" s="830"/>
      <c r="AX29" s="830"/>
      <c r="AY29" s="830"/>
      <c r="AZ29" s="831">
        <v>0</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406</v>
      </c>
      <c r="C30" s="781"/>
      <c r="D30" s="781"/>
      <c r="E30" s="781"/>
      <c r="F30" s="781"/>
      <c r="G30" s="781"/>
      <c r="H30" s="781"/>
      <c r="I30" s="781"/>
      <c r="J30" s="781"/>
      <c r="K30" s="781"/>
      <c r="L30" s="781"/>
      <c r="M30" s="781"/>
      <c r="N30" s="781"/>
      <c r="O30" s="781"/>
      <c r="P30" s="782"/>
      <c r="Q30" s="783">
        <v>185</v>
      </c>
      <c r="R30" s="784"/>
      <c r="S30" s="784"/>
      <c r="T30" s="784"/>
      <c r="U30" s="784"/>
      <c r="V30" s="784">
        <v>169</v>
      </c>
      <c r="W30" s="784"/>
      <c r="X30" s="784"/>
      <c r="Y30" s="784"/>
      <c r="Z30" s="784"/>
      <c r="AA30" s="784">
        <f t="shared" si="0"/>
        <v>16</v>
      </c>
      <c r="AB30" s="784"/>
      <c r="AC30" s="784"/>
      <c r="AD30" s="784"/>
      <c r="AE30" s="785"/>
      <c r="AF30" s="786">
        <v>16</v>
      </c>
      <c r="AG30" s="787"/>
      <c r="AH30" s="787"/>
      <c r="AI30" s="787"/>
      <c r="AJ30" s="788"/>
      <c r="AK30" s="834">
        <v>32</v>
      </c>
      <c r="AL30" s="830"/>
      <c r="AM30" s="830"/>
      <c r="AN30" s="830"/>
      <c r="AO30" s="830"/>
      <c r="AP30" s="830">
        <v>0</v>
      </c>
      <c r="AQ30" s="830"/>
      <c r="AR30" s="830"/>
      <c r="AS30" s="830"/>
      <c r="AT30" s="830"/>
      <c r="AU30" s="830">
        <v>0</v>
      </c>
      <c r="AV30" s="830"/>
      <c r="AW30" s="830"/>
      <c r="AX30" s="830"/>
      <c r="AY30" s="830"/>
      <c r="AZ30" s="831">
        <v>0</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407</v>
      </c>
      <c r="C31" s="781"/>
      <c r="D31" s="781"/>
      <c r="E31" s="781"/>
      <c r="F31" s="781"/>
      <c r="G31" s="781"/>
      <c r="H31" s="781"/>
      <c r="I31" s="781"/>
      <c r="J31" s="781"/>
      <c r="K31" s="781"/>
      <c r="L31" s="781"/>
      <c r="M31" s="781"/>
      <c r="N31" s="781"/>
      <c r="O31" s="781"/>
      <c r="P31" s="782"/>
      <c r="Q31" s="783">
        <v>0</v>
      </c>
      <c r="R31" s="784"/>
      <c r="S31" s="784"/>
      <c r="T31" s="784"/>
      <c r="U31" s="784"/>
      <c r="V31" s="784">
        <v>0</v>
      </c>
      <c r="W31" s="784"/>
      <c r="X31" s="784"/>
      <c r="Y31" s="784"/>
      <c r="Z31" s="784"/>
      <c r="AA31" s="784">
        <f t="shared" si="0"/>
        <v>0</v>
      </c>
      <c r="AB31" s="784"/>
      <c r="AC31" s="784"/>
      <c r="AD31" s="784"/>
      <c r="AE31" s="785"/>
      <c r="AF31" s="786">
        <v>0</v>
      </c>
      <c r="AG31" s="787"/>
      <c r="AH31" s="787"/>
      <c r="AI31" s="787"/>
      <c r="AJ31" s="788"/>
      <c r="AK31" s="834">
        <v>0</v>
      </c>
      <c r="AL31" s="830"/>
      <c r="AM31" s="830"/>
      <c r="AN31" s="830"/>
      <c r="AO31" s="830"/>
      <c r="AP31" s="830">
        <v>0</v>
      </c>
      <c r="AQ31" s="830"/>
      <c r="AR31" s="830"/>
      <c r="AS31" s="830"/>
      <c r="AT31" s="830"/>
      <c r="AU31" s="830">
        <v>0</v>
      </c>
      <c r="AV31" s="830"/>
      <c r="AW31" s="830"/>
      <c r="AX31" s="830"/>
      <c r="AY31" s="830"/>
      <c r="AZ31" s="831">
        <v>0</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408</v>
      </c>
      <c r="C32" s="781"/>
      <c r="D32" s="781"/>
      <c r="E32" s="781"/>
      <c r="F32" s="781"/>
      <c r="G32" s="781"/>
      <c r="H32" s="781"/>
      <c r="I32" s="781"/>
      <c r="J32" s="781"/>
      <c r="K32" s="781"/>
      <c r="L32" s="781"/>
      <c r="M32" s="781"/>
      <c r="N32" s="781"/>
      <c r="O32" s="781"/>
      <c r="P32" s="782"/>
      <c r="Q32" s="783">
        <v>15</v>
      </c>
      <c r="R32" s="784"/>
      <c r="S32" s="784"/>
      <c r="T32" s="784"/>
      <c r="U32" s="784"/>
      <c r="V32" s="784">
        <v>13</v>
      </c>
      <c r="W32" s="784"/>
      <c r="X32" s="784"/>
      <c r="Y32" s="784"/>
      <c r="Z32" s="784"/>
      <c r="AA32" s="784">
        <f t="shared" si="0"/>
        <v>2</v>
      </c>
      <c r="AB32" s="784"/>
      <c r="AC32" s="784"/>
      <c r="AD32" s="784"/>
      <c r="AE32" s="785"/>
      <c r="AF32" s="786">
        <v>1</v>
      </c>
      <c r="AG32" s="787"/>
      <c r="AH32" s="787"/>
      <c r="AI32" s="787"/>
      <c r="AJ32" s="788"/>
      <c r="AK32" s="834">
        <v>4</v>
      </c>
      <c r="AL32" s="830"/>
      <c r="AM32" s="830"/>
      <c r="AN32" s="830"/>
      <c r="AO32" s="830"/>
      <c r="AP32" s="830">
        <v>0</v>
      </c>
      <c r="AQ32" s="830"/>
      <c r="AR32" s="830"/>
      <c r="AS32" s="830"/>
      <c r="AT32" s="830"/>
      <c r="AU32" s="830">
        <v>0</v>
      </c>
      <c r="AV32" s="830"/>
      <c r="AW32" s="830"/>
      <c r="AX32" s="830"/>
      <c r="AY32" s="830"/>
      <c r="AZ32" s="831">
        <v>0</v>
      </c>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409</v>
      </c>
      <c r="C33" s="781"/>
      <c r="D33" s="781"/>
      <c r="E33" s="781"/>
      <c r="F33" s="781"/>
      <c r="G33" s="781"/>
      <c r="H33" s="781"/>
      <c r="I33" s="781"/>
      <c r="J33" s="781"/>
      <c r="K33" s="781"/>
      <c r="L33" s="781"/>
      <c r="M33" s="781"/>
      <c r="N33" s="781"/>
      <c r="O33" s="781"/>
      <c r="P33" s="782"/>
      <c r="Q33" s="783">
        <v>177</v>
      </c>
      <c r="R33" s="784"/>
      <c r="S33" s="784"/>
      <c r="T33" s="784"/>
      <c r="U33" s="784"/>
      <c r="V33" s="784">
        <v>165</v>
      </c>
      <c r="W33" s="784"/>
      <c r="X33" s="784"/>
      <c r="Y33" s="784"/>
      <c r="Z33" s="784"/>
      <c r="AA33" s="784">
        <f>Q33-V33</f>
        <v>12</v>
      </c>
      <c r="AB33" s="784"/>
      <c r="AC33" s="784"/>
      <c r="AD33" s="784"/>
      <c r="AE33" s="785"/>
      <c r="AF33" s="786">
        <v>12</v>
      </c>
      <c r="AG33" s="787"/>
      <c r="AH33" s="787"/>
      <c r="AI33" s="787"/>
      <c r="AJ33" s="788"/>
      <c r="AK33" s="834">
        <v>46</v>
      </c>
      <c r="AL33" s="830"/>
      <c r="AM33" s="830"/>
      <c r="AN33" s="830"/>
      <c r="AO33" s="830"/>
      <c r="AP33" s="830">
        <v>452</v>
      </c>
      <c r="AQ33" s="830"/>
      <c r="AR33" s="830"/>
      <c r="AS33" s="830"/>
      <c r="AT33" s="830"/>
      <c r="AU33" s="830">
        <v>452</v>
      </c>
      <c r="AV33" s="830"/>
      <c r="AW33" s="830"/>
      <c r="AX33" s="830"/>
      <c r="AY33" s="830"/>
      <c r="AZ33" s="831">
        <v>0</v>
      </c>
      <c r="BA33" s="831"/>
      <c r="BB33" s="831"/>
      <c r="BC33" s="831"/>
      <c r="BD33" s="831"/>
      <c r="BE33" s="832" t="s">
        <v>410</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411</v>
      </c>
      <c r="C34" s="781"/>
      <c r="D34" s="781"/>
      <c r="E34" s="781"/>
      <c r="F34" s="781"/>
      <c r="G34" s="781"/>
      <c r="H34" s="781"/>
      <c r="I34" s="781"/>
      <c r="J34" s="781"/>
      <c r="K34" s="781"/>
      <c r="L34" s="781"/>
      <c r="M34" s="781"/>
      <c r="N34" s="781"/>
      <c r="O34" s="781"/>
      <c r="P34" s="782"/>
      <c r="Q34" s="783">
        <v>126</v>
      </c>
      <c r="R34" s="784"/>
      <c r="S34" s="784"/>
      <c r="T34" s="784"/>
      <c r="U34" s="784"/>
      <c r="V34" s="784">
        <v>122</v>
      </c>
      <c r="W34" s="784"/>
      <c r="X34" s="784"/>
      <c r="Y34" s="784"/>
      <c r="Z34" s="784"/>
      <c r="AA34" s="784">
        <f t="shared" ref="AA34:AA35" si="1">Q34-V34</f>
        <v>4</v>
      </c>
      <c r="AB34" s="784"/>
      <c r="AC34" s="784"/>
      <c r="AD34" s="784"/>
      <c r="AE34" s="785"/>
      <c r="AF34" s="786">
        <v>4</v>
      </c>
      <c r="AG34" s="787"/>
      <c r="AH34" s="787"/>
      <c r="AI34" s="787"/>
      <c r="AJ34" s="788"/>
      <c r="AK34" s="834">
        <v>111</v>
      </c>
      <c r="AL34" s="830"/>
      <c r="AM34" s="830"/>
      <c r="AN34" s="830"/>
      <c r="AO34" s="830"/>
      <c r="AP34" s="830">
        <v>207</v>
      </c>
      <c r="AQ34" s="830"/>
      <c r="AR34" s="830"/>
      <c r="AS34" s="830"/>
      <c r="AT34" s="830"/>
      <c r="AU34" s="830">
        <v>207</v>
      </c>
      <c r="AV34" s="830"/>
      <c r="AW34" s="830"/>
      <c r="AX34" s="830"/>
      <c r="AY34" s="830"/>
      <c r="AZ34" s="831">
        <v>0</v>
      </c>
      <c r="BA34" s="831"/>
      <c r="BB34" s="831"/>
      <c r="BC34" s="831"/>
      <c r="BD34" s="831"/>
      <c r="BE34" s="832" t="s">
        <v>410</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t="s">
        <v>412</v>
      </c>
      <c r="C35" s="781"/>
      <c r="D35" s="781"/>
      <c r="E35" s="781"/>
      <c r="F35" s="781"/>
      <c r="G35" s="781"/>
      <c r="H35" s="781"/>
      <c r="I35" s="781"/>
      <c r="J35" s="781"/>
      <c r="K35" s="781"/>
      <c r="L35" s="781"/>
      <c r="M35" s="781"/>
      <c r="N35" s="781"/>
      <c r="O35" s="781"/>
      <c r="P35" s="782"/>
      <c r="Q35" s="783">
        <v>8</v>
      </c>
      <c r="R35" s="784"/>
      <c r="S35" s="784"/>
      <c r="T35" s="784"/>
      <c r="U35" s="784"/>
      <c r="V35" s="784">
        <v>6</v>
      </c>
      <c r="W35" s="784"/>
      <c r="X35" s="784"/>
      <c r="Y35" s="784"/>
      <c r="Z35" s="784"/>
      <c r="AA35" s="784">
        <f t="shared" si="1"/>
        <v>2</v>
      </c>
      <c r="AB35" s="784"/>
      <c r="AC35" s="784"/>
      <c r="AD35" s="784"/>
      <c r="AE35" s="785"/>
      <c r="AF35" s="786">
        <v>2</v>
      </c>
      <c r="AG35" s="787"/>
      <c r="AH35" s="787"/>
      <c r="AI35" s="787"/>
      <c r="AJ35" s="788"/>
      <c r="AK35" s="834">
        <v>7</v>
      </c>
      <c r="AL35" s="830"/>
      <c r="AM35" s="830"/>
      <c r="AN35" s="830"/>
      <c r="AO35" s="830"/>
      <c r="AP35" s="830">
        <v>3</v>
      </c>
      <c r="AQ35" s="830"/>
      <c r="AR35" s="830"/>
      <c r="AS35" s="830"/>
      <c r="AT35" s="830"/>
      <c r="AU35" s="830">
        <v>3</v>
      </c>
      <c r="AV35" s="830"/>
      <c r="AW35" s="830"/>
      <c r="AX35" s="830"/>
      <c r="AY35" s="830"/>
      <c r="AZ35" s="831">
        <v>0</v>
      </c>
      <c r="BA35" s="831"/>
      <c r="BB35" s="831"/>
      <c r="BC35" s="831"/>
      <c r="BD35" s="831"/>
      <c r="BE35" s="832" t="s">
        <v>410</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391</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42</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415</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417</v>
      </c>
      <c r="B66" s="728"/>
      <c r="C66" s="728"/>
      <c r="D66" s="728"/>
      <c r="E66" s="728"/>
      <c r="F66" s="728"/>
      <c r="G66" s="728"/>
      <c r="H66" s="728"/>
      <c r="I66" s="728"/>
      <c r="J66" s="728"/>
      <c r="K66" s="728"/>
      <c r="L66" s="728"/>
      <c r="M66" s="728"/>
      <c r="N66" s="728"/>
      <c r="O66" s="728"/>
      <c r="P66" s="729"/>
      <c r="Q66" s="733" t="s">
        <v>418</v>
      </c>
      <c r="R66" s="734"/>
      <c r="S66" s="734"/>
      <c r="T66" s="734"/>
      <c r="U66" s="735"/>
      <c r="V66" s="733" t="s">
        <v>397</v>
      </c>
      <c r="W66" s="734"/>
      <c r="X66" s="734"/>
      <c r="Y66" s="734"/>
      <c r="Z66" s="735"/>
      <c r="AA66" s="733" t="s">
        <v>398</v>
      </c>
      <c r="AB66" s="734"/>
      <c r="AC66" s="734"/>
      <c r="AD66" s="734"/>
      <c r="AE66" s="735"/>
      <c r="AF66" s="854" t="s">
        <v>419</v>
      </c>
      <c r="AG66" s="815"/>
      <c r="AH66" s="815"/>
      <c r="AI66" s="815"/>
      <c r="AJ66" s="855"/>
      <c r="AK66" s="733" t="s">
        <v>400</v>
      </c>
      <c r="AL66" s="728"/>
      <c r="AM66" s="728"/>
      <c r="AN66" s="728"/>
      <c r="AO66" s="729"/>
      <c r="AP66" s="733" t="s">
        <v>420</v>
      </c>
      <c r="AQ66" s="734"/>
      <c r="AR66" s="734"/>
      <c r="AS66" s="734"/>
      <c r="AT66" s="735"/>
      <c r="AU66" s="733" t="s">
        <v>421</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580</v>
      </c>
      <c r="C68" s="870"/>
      <c r="D68" s="870"/>
      <c r="E68" s="870"/>
      <c r="F68" s="870"/>
      <c r="G68" s="870"/>
      <c r="H68" s="870"/>
      <c r="I68" s="870"/>
      <c r="J68" s="870"/>
      <c r="K68" s="870"/>
      <c r="L68" s="870"/>
      <c r="M68" s="870"/>
      <c r="N68" s="870"/>
      <c r="O68" s="870"/>
      <c r="P68" s="871"/>
      <c r="Q68" s="872">
        <v>564</v>
      </c>
      <c r="R68" s="866"/>
      <c r="S68" s="866"/>
      <c r="T68" s="866"/>
      <c r="U68" s="866"/>
      <c r="V68" s="866">
        <v>542</v>
      </c>
      <c r="W68" s="866"/>
      <c r="X68" s="866"/>
      <c r="Y68" s="866"/>
      <c r="Z68" s="866"/>
      <c r="AA68" s="866">
        <v>22</v>
      </c>
      <c r="AB68" s="866"/>
      <c r="AC68" s="866"/>
      <c r="AD68" s="866"/>
      <c r="AE68" s="866"/>
      <c r="AF68" s="866">
        <v>20</v>
      </c>
      <c r="AG68" s="866"/>
      <c r="AH68" s="866"/>
      <c r="AI68" s="866"/>
      <c r="AJ68" s="866"/>
      <c r="AK68" s="866"/>
      <c r="AL68" s="866"/>
      <c r="AM68" s="866"/>
      <c r="AN68" s="866"/>
      <c r="AO68" s="866"/>
      <c r="AP68" s="866"/>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581</v>
      </c>
      <c r="C69" s="874"/>
      <c r="D69" s="874"/>
      <c r="E69" s="874"/>
      <c r="F69" s="874"/>
      <c r="G69" s="874"/>
      <c r="H69" s="874"/>
      <c r="I69" s="874"/>
      <c r="J69" s="874"/>
      <c r="K69" s="874"/>
      <c r="L69" s="874"/>
      <c r="M69" s="874"/>
      <c r="N69" s="874"/>
      <c r="O69" s="874"/>
      <c r="P69" s="875"/>
      <c r="Q69" s="876">
        <v>111159</v>
      </c>
      <c r="R69" s="830"/>
      <c r="S69" s="830"/>
      <c r="T69" s="830"/>
      <c r="U69" s="830"/>
      <c r="V69" s="830">
        <v>110497</v>
      </c>
      <c r="W69" s="830"/>
      <c r="X69" s="830"/>
      <c r="Y69" s="830"/>
      <c r="Z69" s="830"/>
      <c r="AA69" s="830">
        <v>661</v>
      </c>
      <c r="AB69" s="830"/>
      <c r="AC69" s="830"/>
      <c r="AD69" s="830"/>
      <c r="AE69" s="830"/>
      <c r="AF69" s="830">
        <v>661</v>
      </c>
      <c r="AG69" s="830"/>
      <c r="AH69" s="830"/>
      <c r="AI69" s="830"/>
      <c r="AJ69" s="830"/>
      <c r="AK69" s="830">
        <v>703</v>
      </c>
      <c r="AL69" s="830"/>
      <c r="AM69" s="830"/>
      <c r="AN69" s="830"/>
      <c r="AO69" s="830"/>
      <c r="AP69" s="830"/>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582</v>
      </c>
      <c r="C70" s="874"/>
      <c r="D70" s="874"/>
      <c r="E70" s="874"/>
      <c r="F70" s="874"/>
      <c r="G70" s="874"/>
      <c r="H70" s="874"/>
      <c r="I70" s="874"/>
      <c r="J70" s="874"/>
      <c r="K70" s="874"/>
      <c r="L70" s="874"/>
      <c r="M70" s="874"/>
      <c r="N70" s="874"/>
      <c r="O70" s="874"/>
      <c r="P70" s="875"/>
      <c r="Q70" s="876">
        <v>4645</v>
      </c>
      <c r="R70" s="830"/>
      <c r="S70" s="830"/>
      <c r="T70" s="830"/>
      <c r="U70" s="830"/>
      <c r="V70" s="830">
        <v>4355</v>
      </c>
      <c r="W70" s="830"/>
      <c r="X70" s="830"/>
      <c r="Y70" s="830"/>
      <c r="Z70" s="830"/>
      <c r="AA70" s="830">
        <v>290</v>
      </c>
      <c r="AB70" s="830"/>
      <c r="AC70" s="830"/>
      <c r="AD70" s="830"/>
      <c r="AE70" s="830"/>
      <c r="AF70" s="830">
        <v>290</v>
      </c>
      <c r="AG70" s="830"/>
      <c r="AH70" s="830"/>
      <c r="AI70" s="830"/>
      <c r="AJ70" s="830"/>
      <c r="AK70" s="830">
        <v>65</v>
      </c>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583</v>
      </c>
      <c r="C71" s="874"/>
      <c r="D71" s="874"/>
      <c r="E71" s="874"/>
      <c r="F71" s="874"/>
      <c r="G71" s="874"/>
      <c r="H71" s="874"/>
      <c r="I71" s="874"/>
      <c r="J71" s="874"/>
      <c r="K71" s="874"/>
      <c r="L71" s="874"/>
      <c r="M71" s="874"/>
      <c r="N71" s="874"/>
      <c r="O71" s="874"/>
      <c r="P71" s="875"/>
      <c r="Q71" s="876">
        <v>763</v>
      </c>
      <c r="R71" s="830"/>
      <c r="S71" s="830"/>
      <c r="T71" s="830"/>
      <c r="U71" s="830"/>
      <c r="V71" s="830">
        <v>760</v>
      </c>
      <c r="W71" s="830"/>
      <c r="X71" s="830"/>
      <c r="Y71" s="830"/>
      <c r="Z71" s="830"/>
      <c r="AA71" s="830">
        <v>3</v>
      </c>
      <c r="AB71" s="830"/>
      <c r="AC71" s="830"/>
      <c r="AD71" s="830"/>
      <c r="AE71" s="830"/>
      <c r="AF71" s="830">
        <v>3</v>
      </c>
      <c r="AG71" s="830"/>
      <c r="AH71" s="830"/>
      <c r="AI71" s="830"/>
      <c r="AJ71" s="830"/>
      <c r="AK71" s="830">
        <v>10</v>
      </c>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584</v>
      </c>
      <c r="C72" s="874"/>
      <c r="D72" s="874"/>
      <c r="E72" s="874"/>
      <c r="F72" s="874"/>
      <c r="G72" s="874"/>
      <c r="H72" s="874"/>
      <c r="I72" s="874"/>
      <c r="J72" s="874"/>
      <c r="K72" s="874"/>
      <c r="L72" s="874"/>
      <c r="M72" s="874"/>
      <c r="N72" s="874"/>
      <c r="O72" s="874"/>
      <c r="P72" s="875"/>
      <c r="Q72" s="876">
        <v>460</v>
      </c>
      <c r="R72" s="830"/>
      <c r="S72" s="830"/>
      <c r="T72" s="830"/>
      <c r="U72" s="830"/>
      <c r="V72" s="830">
        <v>439</v>
      </c>
      <c r="W72" s="830"/>
      <c r="X72" s="830"/>
      <c r="Y72" s="830"/>
      <c r="Z72" s="830"/>
      <c r="AA72" s="830">
        <v>22</v>
      </c>
      <c r="AB72" s="830"/>
      <c r="AC72" s="830"/>
      <c r="AD72" s="830"/>
      <c r="AE72" s="830"/>
      <c r="AF72" s="830">
        <v>22</v>
      </c>
      <c r="AG72" s="830"/>
      <c r="AH72" s="830"/>
      <c r="AI72" s="830"/>
      <c r="AJ72" s="830"/>
      <c r="AK72" s="830">
        <v>0</v>
      </c>
      <c r="AL72" s="830"/>
      <c r="AM72" s="830"/>
      <c r="AN72" s="830"/>
      <c r="AO72" s="830"/>
      <c r="AP72" s="830">
        <v>3345</v>
      </c>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585</v>
      </c>
      <c r="C73" s="874"/>
      <c r="D73" s="874"/>
      <c r="E73" s="874"/>
      <c r="F73" s="874"/>
      <c r="G73" s="874"/>
      <c r="H73" s="874"/>
      <c r="I73" s="874"/>
      <c r="J73" s="874"/>
      <c r="K73" s="874"/>
      <c r="L73" s="874"/>
      <c r="M73" s="874"/>
      <c r="N73" s="874"/>
      <c r="O73" s="874"/>
      <c r="P73" s="875"/>
      <c r="Q73" s="876">
        <v>13</v>
      </c>
      <c r="R73" s="830"/>
      <c r="S73" s="830"/>
      <c r="T73" s="830"/>
      <c r="U73" s="830"/>
      <c r="V73" s="830">
        <v>11</v>
      </c>
      <c r="W73" s="830"/>
      <c r="X73" s="830"/>
      <c r="Y73" s="830"/>
      <c r="Z73" s="830"/>
      <c r="AA73" s="830">
        <v>2</v>
      </c>
      <c r="AB73" s="830"/>
      <c r="AC73" s="830"/>
      <c r="AD73" s="830"/>
      <c r="AE73" s="830"/>
      <c r="AF73" s="830">
        <v>2</v>
      </c>
      <c r="AG73" s="830"/>
      <c r="AH73" s="830"/>
      <c r="AI73" s="830"/>
      <c r="AJ73" s="830"/>
      <c r="AK73" s="830">
        <v>0</v>
      </c>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586</v>
      </c>
      <c r="C74" s="874"/>
      <c r="D74" s="874"/>
      <c r="E74" s="874"/>
      <c r="F74" s="874"/>
      <c r="G74" s="874"/>
      <c r="H74" s="874"/>
      <c r="I74" s="874"/>
      <c r="J74" s="874"/>
      <c r="K74" s="874"/>
      <c r="L74" s="874"/>
      <c r="M74" s="874"/>
      <c r="N74" s="874"/>
      <c r="O74" s="874"/>
      <c r="P74" s="875"/>
      <c r="Q74" s="876">
        <v>52</v>
      </c>
      <c r="R74" s="830"/>
      <c r="S74" s="830"/>
      <c r="T74" s="830"/>
      <c r="U74" s="830"/>
      <c r="V74" s="830">
        <v>51</v>
      </c>
      <c r="W74" s="830"/>
      <c r="X74" s="830"/>
      <c r="Y74" s="830"/>
      <c r="Z74" s="830"/>
      <c r="AA74" s="830">
        <v>1</v>
      </c>
      <c r="AB74" s="830"/>
      <c r="AC74" s="830"/>
      <c r="AD74" s="830"/>
      <c r="AE74" s="830"/>
      <c r="AF74" s="830">
        <v>1</v>
      </c>
      <c r="AG74" s="830"/>
      <c r="AH74" s="830"/>
      <c r="AI74" s="830"/>
      <c r="AJ74" s="830"/>
      <c r="AK74" s="830">
        <v>0</v>
      </c>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587</v>
      </c>
      <c r="C75" s="874"/>
      <c r="D75" s="874"/>
      <c r="E75" s="874"/>
      <c r="F75" s="874"/>
      <c r="G75" s="874"/>
      <c r="H75" s="874"/>
      <c r="I75" s="874"/>
      <c r="J75" s="874"/>
      <c r="K75" s="874"/>
      <c r="L75" s="874"/>
      <c r="M75" s="874"/>
      <c r="N75" s="874"/>
      <c r="O75" s="874"/>
      <c r="P75" s="875"/>
      <c r="Q75" s="877">
        <v>189</v>
      </c>
      <c r="R75" s="878"/>
      <c r="S75" s="878"/>
      <c r="T75" s="878"/>
      <c r="U75" s="834"/>
      <c r="V75" s="879">
        <v>172</v>
      </c>
      <c r="W75" s="878"/>
      <c r="X75" s="878"/>
      <c r="Y75" s="878"/>
      <c r="Z75" s="834"/>
      <c r="AA75" s="879">
        <f>Q75-V75</f>
        <v>17</v>
      </c>
      <c r="AB75" s="878"/>
      <c r="AC75" s="878"/>
      <c r="AD75" s="878"/>
      <c r="AE75" s="834"/>
      <c r="AF75" s="879">
        <f>AA75</f>
        <v>17</v>
      </c>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391</v>
      </c>
      <c r="B88" s="789" t="s">
        <v>422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89" t="s">
        <v>423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431</v>
      </c>
      <c r="AB109" s="893"/>
      <c r="AC109" s="893"/>
      <c r="AD109" s="893"/>
      <c r="AE109" s="894"/>
      <c r="AF109" s="892" t="s">
        <v>432</v>
      </c>
      <c r="AG109" s="893"/>
      <c r="AH109" s="893"/>
      <c r="AI109" s="893"/>
      <c r="AJ109" s="894"/>
      <c r="AK109" s="892" t="s">
        <v>309</v>
      </c>
      <c r="AL109" s="893"/>
      <c r="AM109" s="893"/>
      <c r="AN109" s="893"/>
      <c r="AO109" s="894"/>
      <c r="AP109" s="892" t="s">
        <v>433</v>
      </c>
      <c r="AQ109" s="893"/>
      <c r="AR109" s="893"/>
      <c r="AS109" s="893"/>
      <c r="AT109" s="895"/>
      <c r="AU109" s="912" t="s">
        <v>430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431</v>
      </c>
      <c r="BR109" s="893"/>
      <c r="BS109" s="893"/>
      <c r="BT109" s="893"/>
      <c r="BU109" s="894"/>
      <c r="BV109" s="892" t="s">
        <v>432</v>
      </c>
      <c r="BW109" s="893"/>
      <c r="BX109" s="893"/>
      <c r="BY109" s="893"/>
      <c r="BZ109" s="894"/>
      <c r="CA109" s="892" t="s">
        <v>309</v>
      </c>
      <c r="CB109" s="893"/>
      <c r="CC109" s="893"/>
      <c r="CD109" s="893"/>
      <c r="CE109" s="894"/>
      <c r="CF109" s="913" t="s">
        <v>433</v>
      </c>
      <c r="CG109" s="913"/>
      <c r="CH109" s="913"/>
      <c r="CI109" s="913"/>
      <c r="CJ109" s="913"/>
      <c r="CK109" s="892" t="s">
        <v>434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431</v>
      </c>
      <c r="DH109" s="893"/>
      <c r="DI109" s="893"/>
      <c r="DJ109" s="893"/>
      <c r="DK109" s="894"/>
      <c r="DL109" s="892" t="s">
        <v>432</v>
      </c>
      <c r="DM109" s="893"/>
      <c r="DN109" s="893"/>
      <c r="DO109" s="893"/>
      <c r="DP109" s="894"/>
      <c r="DQ109" s="892" t="s">
        <v>309</v>
      </c>
      <c r="DR109" s="893"/>
      <c r="DS109" s="893"/>
      <c r="DT109" s="893"/>
      <c r="DU109" s="894"/>
      <c r="DV109" s="892" t="s">
        <v>433</v>
      </c>
      <c r="DW109" s="893"/>
      <c r="DX109" s="893"/>
      <c r="DY109" s="893"/>
      <c r="DZ109" s="895"/>
    </row>
    <row r="110" spans="1:131" s="230" customFormat="1" ht="26.25" customHeight="1" x14ac:dyDescent="0.2">
      <c r="A110" s="896" t="s">
        <v>435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140481</v>
      </c>
      <c r="AB110" s="900"/>
      <c r="AC110" s="900"/>
      <c r="AD110" s="900"/>
      <c r="AE110" s="901"/>
      <c r="AF110" s="902">
        <v>154746</v>
      </c>
      <c r="AG110" s="900"/>
      <c r="AH110" s="900"/>
      <c r="AI110" s="900"/>
      <c r="AJ110" s="901"/>
      <c r="AK110" s="902">
        <v>159762</v>
      </c>
      <c r="AL110" s="900"/>
      <c r="AM110" s="900"/>
      <c r="AN110" s="900"/>
      <c r="AO110" s="901"/>
      <c r="AP110" s="903">
        <v>23</v>
      </c>
      <c r="AQ110" s="904"/>
      <c r="AR110" s="904"/>
      <c r="AS110" s="904"/>
      <c r="AT110" s="905"/>
      <c r="AU110" s="906" t="s">
        <v>74</v>
      </c>
      <c r="AV110" s="907"/>
      <c r="AW110" s="907"/>
      <c r="AX110" s="907"/>
      <c r="AY110" s="907"/>
      <c r="AZ110" s="929" t="s">
        <v>436</v>
      </c>
      <c r="BA110" s="897"/>
      <c r="BB110" s="897"/>
      <c r="BC110" s="897"/>
      <c r="BD110" s="897"/>
      <c r="BE110" s="897"/>
      <c r="BF110" s="897"/>
      <c r="BG110" s="897"/>
      <c r="BH110" s="897"/>
      <c r="BI110" s="897"/>
      <c r="BJ110" s="897"/>
      <c r="BK110" s="897"/>
      <c r="BL110" s="897"/>
      <c r="BM110" s="897"/>
      <c r="BN110" s="897"/>
      <c r="BO110" s="897"/>
      <c r="BP110" s="898"/>
      <c r="BQ110" s="930">
        <v>1386876</v>
      </c>
      <c r="BR110" s="931"/>
      <c r="BS110" s="931"/>
      <c r="BT110" s="931"/>
      <c r="BU110" s="931"/>
      <c r="BV110" s="931">
        <v>1346959</v>
      </c>
      <c r="BW110" s="931"/>
      <c r="BX110" s="931"/>
      <c r="BY110" s="931"/>
      <c r="BZ110" s="931"/>
      <c r="CA110" s="931">
        <v>1317564</v>
      </c>
      <c r="CB110" s="931"/>
      <c r="CC110" s="931"/>
      <c r="CD110" s="931"/>
      <c r="CE110" s="931"/>
      <c r="CF110" s="944">
        <v>189.9</v>
      </c>
      <c r="CG110" s="945"/>
      <c r="CH110" s="945"/>
      <c r="CI110" s="945"/>
      <c r="CJ110" s="945"/>
      <c r="CK110" s="946" t="s">
        <v>437</v>
      </c>
      <c r="CL110" s="947"/>
      <c r="CM110" s="929" t="s">
        <v>438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439</v>
      </c>
      <c r="DH110" s="931"/>
      <c r="DI110" s="931"/>
      <c r="DJ110" s="931"/>
      <c r="DK110" s="931"/>
      <c r="DL110" s="931" t="s">
        <v>138</v>
      </c>
      <c r="DM110" s="931"/>
      <c r="DN110" s="931"/>
      <c r="DO110" s="931"/>
      <c r="DP110" s="931"/>
      <c r="DQ110" s="931" t="s">
        <v>440</v>
      </c>
      <c r="DR110" s="931"/>
      <c r="DS110" s="931"/>
      <c r="DT110" s="931"/>
      <c r="DU110" s="931"/>
      <c r="DV110" s="932" t="s">
        <v>138</v>
      </c>
      <c r="DW110" s="932"/>
      <c r="DX110" s="932"/>
      <c r="DY110" s="932"/>
      <c r="DZ110" s="933"/>
    </row>
    <row r="111" spans="1:131" s="230" customFormat="1" ht="26.25" customHeight="1" x14ac:dyDescent="0.2">
      <c r="A111" s="934" t="s">
        <v>441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138</v>
      </c>
      <c r="AB111" s="938"/>
      <c r="AC111" s="938"/>
      <c r="AD111" s="938"/>
      <c r="AE111" s="939"/>
      <c r="AF111" s="940" t="s">
        <v>138</v>
      </c>
      <c r="AG111" s="938"/>
      <c r="AH111" s="938"/>
      <c r="AI111" s="938"/>
      <c r="AJ111" s="939"/>
      <c r="AK111" s="940" t="s">
        <v>138</v>
      </c>
      <c r="AL111" s="938"/>
      <c r="AM111" s="938"/>
      <c r="AN111" s="938"/>
      <c r="AO111" s="939"/>
      <c r="AP111" s="941" t="s">
        <v>138</v>
      </c>
      <c r="AQ111" s="942"/>
      <c r="AR111" s="942"/>
      <c r="AS111" s="942"/>
      <c r="AT111" s="943"/>
      <c r="AU111" s="908"/>
      <c r="AV111" s="909"/>
      <c r="AW111" s="909"/>
      <c r="AX111" s="909"/>
      <c r="AY111" s="909"/>
      <c r="AZ111" s="922" t="s">
        <v>442</v>
      </c>
      <c r="BA111" s="923"/>
      <c r="BB111" s="923"/>
      <c r="BC111" s="923"/>
      <c r="BD111" s="923"/>
      <c r="BE111" s="923"/>
      <c r="BF111" s="923"/>
      <c r="BG111" s="923"/>
      <c r="BH111" s="923"/>
      <c r="BI111" s="923"/>
      <c r="BJ111" s="923"/>
      <c r="BK111" s="923"/>
      <c r="BL111" s="923"/>
      <c r="BM111" s="923"/>
      <c r="BN111" s="923"/>
      <c r="BO111" s="923"/>
      <c r="BP111" s="924"/>
      <c r="BQ111" s="925" t="s">
        <v>443</v>
      </c>
      <c r="BR111" s="926"/>
      <c r="BS111" s="926"/>
      <c r="BT111" s="926"/>
      <c r="BU111" s="926"/>
      <c r="BV111" s="926" t="s">
        <v>439</v>
      </c>
      <c r="BW111" s="926"/>
      <c r="BX111" s="926"/>
      <c r="BY111" s="926"/>
      <c r="BZ111" s="926"/>
      <c r="CA111" s="926" t="s">
        <v>439</v>
      </c>
      <c r="CB111" s="926"/>
      <c r="CC111" s="926"/>
      <c r="CD111" s="926"/>
      <c r="CE111" s="926"/>
      <c r="CF111" s="920" t="s">
        <v>138</v>
      </c>
      <c r="CG111" s="921"/>
      <c r="CH111" s="921"/>
      <c r="CI111" s="921"/>
      <c r="CJ111" s="921"/>
      <c r="CK111" s="948"/>
      <c r="CL111" s="949"/>
      <c r="CM111" s="922" t="s">
        <v>444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138</v>
      </c>
      <c r="DH111" s="926"/>
      <c r="DI111" s="926"/>
      <c r="DJ111" s="926"/>
      <c r="DK111" s="926"/>
      <c r="DL111" s="926" t="s">
        <v>138</v>
      </c>
      <c r="DM111" s="926"/>
      <c r="DN111" s="926"/>
      <c r="DO111" s="926"/>
      <c r="DP111" s="926"/>
      <c r="DQ111" s="926" t="s">
        <v>443</v>
      </c>
      <c r="DR111" s="926"/>
      <c r="DS111" s="926"/>
      <c r="DT111" s="926"/>
      <c r="DU111" s="926"/>
      <c r="DV111" s="927" t="s">
        <v>138</v>
      </c>
      <c r="DW111" s="927"/>
      <c r="DX111" s="927"/>
      <c r="DY111" s="927"/>
      <c r="DZ111" s="928"/>
    </row>
    <row r="112" spans="1:131" s="230" customFormat="1" ht="26.25" customHeight="1" x14ac:dyDescent="0.2">
      <c r="A112" s="952" t="s">
        <v>445</v>
      </c>
      <c r="B112" s="953"/>
      <c r="C112" s="923" t="s">
        <v>446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443</v>
      </c>
      <c r="AB112" s="959"/>
      <c r="AC112" s="959"/>
      <c r="AD112" s="959"/>
      <c r="AE112" s="960"/>
      <c r="AF112" s="961" t="s">
        <v>443</v>
      </c>
      <c r="AG112" s="959"/>
      <c r="AH112" s="959"/>
      <c r="AI112" s="959"/>
      <c r="AJ112" s="960"/>
      <c r="AK112" s="961" t="s">
        <v>443</v>
      </c>
      <c r="AL112" s="959"/>
      <c r="AM112" s="959"/>
      <c r="AN112" s="959"/>
      <c r="AO112" s="960"/>
      <c r="AP112" s="962" t="s">
        <v>443</v>
      </c>
      <c r="AQ112" s="963"/>
      <c r="AR112" s="963"/>
      <c r="AS112" s="963"/>
      <c r="AT112" s="964"/>
      <c r="AU112" s="908"/>
      <c r="AV112" s="909"/>
      <c r="AW112" s="909"/>
      <c r="AX112" s="909"/>
      <c r="AY112" s="909"/>
      <c r="AZ112" s="922" t="s">
        <v>447</v>
      </c>
      <c r="BA112" s="923"/>
      <c r="BB112" s="923"/>
      <c r="BC112" s="923"/>
      <c r="BD112" s="923"/>
      <c r="BE112" s="923"/>
      <c r="BF112" s="923"/>
      <c r="BG112" s="923"/>
      <c r="BH112" s="923"/>
      <c r="BI112" s="923"/>
      <c r="BJ112" s="923"/>
      <c r="BK112" s="923"/>
      <c r="BL112" s="923"/>
      <c r="BM112" s="923"/>
      <c r="BN112" s="923"/>
      <c r="BO112" s="923"/>
      <c r="BP112" s="924"/>
      <c r="BQ112" s="925">
        <v>610705</v>
      </c>
      <c r="BR112" s="926"/>
      <c r="BS112" s="926"/>
      <c r="BT112" s="926"/>
      <c r="BU112" s="926"/>
      <c r="BV112" s="926">
        <v>603302</v>
      </c>
      <c r="BW112" s="926"/>
      <c r="BX112" s="926"/>
      <c r="BY112" s="926"/>
      <c r="BZ112" s="926"/>
      <c r="CA112" s="926">
        <v>598207</v>
      </c>
      <c r="CB112" s="926"/>
      <c r="CC112" s="926"/>
      <c r="CD112" s="926"/>
      <c r="CE112" s="926"/>
      <c r="CF112" s="920">
        <v>86.2</v>
      </c>
      <c r="CG112" s="921"/>
      <c r="CH112" s="921"/>
      <c r="CI112" s="921"/>
      <c r="CJ112" s="921"/>
      <c r="CK112" s="948"/>
      <c r="CL112" s="949"/>
      <c r="CM112" s="922" t="s">
        <v>448</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443</v>
      </c>
      <c r="DH112" s="926"/>
      <c r="DI112" s="926"/>
      <c r="DJ112" s="926"/>
      <c r="DK112" s="926"/>
      <c r="DL112" s="926" t="s">
        <v>443</v>
      </c>
      <c r="DM112" s="926"/>
      <c r="DN112" s="926"/>
      <c r="DO112" s="926"/>
      <c r="DP112" s="926"/>
      <c r="DQ112" s="926" t="s">
        <v>443</v>
      </c>
      <c r="DR112" s="926"/>
      <c r="DS112" s="926"/>
      <c r="DT112" s="926"/>
      <c r="DU112" s="926"/>
      <c r="DV112" s="927" t="s">
        <v>443</v>
      </c>
      <c r="DW112" s="927"/>
      <c r="DX112" s="927"/>
      <c r="DY112" s="927"/>
      <c r="DZ112" s="928"/>
    </row>
    <row r="113" spans="1:130" s="230" customFormat="1" ht="26.25" customHeight="1" x14ac:dyDescent="0.2">
      <c r="A113" s="954"/>
      <c r="B113" s="955"/>
      <c r="C113" s="923" t="s">
        <v>449</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44924</v>
      </c>
      <c r="AB113" s="938"/>
      <c r="AC113" s="938"/>
      <c r="AD113" s="938"/>
      <c r="AE113" s="939"/>
      <c r="AF113" s="940">
        <v>40628</v>
      </c>
      <c r="AG113" s="938"/>
      <c r="AH113" s="938"/>
      <c r="AI113" s="938"/>
      <c r="AJ113" s="939"/>
      <c r="AK113" s="940">
        <v>42129</v>
      </c>
      <c r="AL113" s="938"/>
      <c r="AM113" s="938"/>
      <c r="AN113" s="938"/>
      <c r="AO113" s="939"/>
      <c r="AP113" s="941">
        <v>6.1</v>
      </c>
      <c r="AQ113" s="942"/>
      <c r="AR113" s="942"/>
      <c r="AS113" s="942"/>
      <c r="AT113" s="943"/>
      <c r="AU113" s="908"/>
      <c r="AV113" s="909"/>
      <c r="AW113" s="909"/>
      <c r="AX113" s="909"/>
      <c r="AY113" s="909"/>
      <c r="AZ113" s="922" t="s">
        <v>450</v>
      </c>
      <c r="BA113" s="923"/>
      <c r="BB113" s="923"/>
      <c r="BC113" s="923"/>
      <c r="BD113" s="923"/>
      <c r="BE113" s="923"/>
      <c r="BF113" s="923"/>
      <c r="BG113" s="923"/>
      <c r="BH113" s="923"/>
      <c r="BI113" s="923"/>
      <c r="BJ113" s="923"/>
      <c r="BK113" s="923"/>
      <c r="BL113" s="923"/>
      <c r="BM113" s="923"/>
      <c r="BN113" s="923"/>
      <c r="BO113" s="923"/>
      <c r="BP113" s="924"/>
      <c r="BQ113" s="925">
        <v>5933</v>
      </c>
      <c r="BR113" s="926"/>
      <c r="BS113" s="926"/>
      <c r="BT113" s="926"/>
      <c r="BU113" s="926"/>
      <c r="BV113" s="926">
        <v>5130</v>
      </c>
      <c r="BW113" s="926"/>
      <c r="BX113" s="926"/>
      <c r="BY113" s="926"/>
      <c r="BZ113" s="926"/>
      <c r="CA113" s="926">
        <v>4526</v>
      </c>
      <c r="CB113" s="926"/>
      <c r="CC113" s="926"/>
      <c r="CD113" s="926"/>
      <c r="CE113" s="926"/>
      <c r="CF113" s="920">
        <v>0.7</v>
      </c>
      <c r="CG113" s="921"/>
      <c r="CH113" s="921"/>
      <c r="CI113" s="921"/>
      <c r="CJ113" s="921"/>
      <c r="CK113" s="948"/>
      <c r="CL113" s="949"/>
      <c r="CM113" s="922" t="s">
        <v>451</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443</v>
      </c>
      <c r="DH113" s="959"/>
      <c r="DI113" s="959"/>
      <c r="DJ113" s="959"/>
      <c r="DK113" s="960"/>
      <c r="DL113" s="961" t="s">
        <v>439</v>
      </c>
      <c r="DM113" s="959"/>
      <c r="DN113" s="959"/>
      <c r="DO113" s="959"/>
      <c r="DP113" s="960"/>
      <c r="DQ113" s="961" t="s">
        <v>439</v>
      </c>
      <c r="DR113" s="959"/>
      <c r="DS113" s="959"/>
      <c r="DT113" s="959"/>
      <c r="DU113" s="960"/>
      <c r="DV113" s="962" t="s">
        <v>138</v>
      </c>
      <c r="DW113" s="963"/>
      <c r="DX113" s="963"/>
      <c r="DY113" s="963"/>
      <c r="DZ113" s="964"/>
    </row>
    <row r="114" spans="1:130" s="230" customFormat="1" ht="26.25" customHeight="1" x14ac:dyDescent="0.2">
      <c r="A114" s="954"/>
      <c r="B114" s="955"/>
      <c r="C114" s="923" t="s">
        <v>452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443</v>
      </c>
      <c r="AB114" s="959"/>
      <c r="AC114" s="959"/>
      <c r="AD114" s="959"/>
      <c r="AE114" s="960"/>
      <c r="AF114" s="961" t="s">
        <v>443</v>
      </c>
      <c r="AG114" s="959"/>
      <c r="AH114" s="959"/>
      <c r="AI114" s="959"/>
      <c r="AJ114" s="960"/>
      <c r="AK114" s="961" t="s">
        <v>443</v>
      </c>
      <c r="AL114" s="959"/>
      <c r="AM114" s="959"/>
      <c r="AN114" s="959"/>
      <c r="AO114" s="960"/>
      <c r="AP114" s="962" t="s">
        <v>443</v>
      </c>
      <c r="AQ114" s="963"/>
      <c r="AR114" s="963"/>
      <c r="AS114" s="963"/>
      <c r="AT114" s="964"/>
      <c r="AU114" s="908"/>
      <c r="AV114" s="909"/>
      <c r="AW114" s="909"/>
      <c r="AX114" s="909"/>
      <c r="AY114" s="909"/>
      <c r="AZ114" s="922" t="s">
        <v>453</v>
      </c>
      <c r="BA114" s="923"/>
      <c r="BB114" s="923"/>
      <c r="BC114" s="923"/>
      <c r="BD114" s="923"/>
      <c r="BE114" s="923"/>
      <c r="BF114" s="923"/>
      <c r="BG114" s="923"/>
      <c r="BH114" s="923"/>
      <c r="BI114" s="923"/>
      <c r="BJ114" s="923"/>
      <c r="BK114" s="923"/>
      <c r="BL114" s="923"/>
      <c r="BM114" s="923"/>
      <c r="BN114" s="923"/>
      <c r="BO114" s="923"/>
      <c r="BP114" s="924"/>
      <c r="BQ114" s="925">
        <v>196087</v>
      </c>
      <c r="BR114" s="926"/>
      <c r="BS114" s="926"/>
      <c r="BT114" s="926"/>
      <c r="BU114" s="926"/>
      <c r="BV114" s="926">
        <v>205642</v>
      </c>
      <c r="BW114" s="926"/>
      <c r="BX114" s="926"/>
      <c r="BY114" s="926"/>
      <c r="BZ114" s="926"/>
      <c r="CA114" s="926">
        <v>222051</v>
      </c>
      <c r="CB114" s="926"/>
      <c r="CC114" s="926"/>
      <c r="CD114" s="926"/>
      <c r="CE114" s="926"/>
      <c r="CF114" s="920">
        <v>32</v>
      </c>
      <c r="CG114" s="921"/>
      <c r="CH114" s="921"/>
      <c r="CI114" s="921"/>
      <c r="CJ114" s="921"/>
      <c r="CK114" s="948"/>
      <c r="CL114" s="949"/>
      <c r="CM114" s="922" t="s">
        <v>454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138</v>
      </c>
      <c r="DH114" s="959"/>
      <c r="DI114" s="959"/>
      <c r="DJ114" s="959"/>
      <c r="DK114" s="960"/>
      <c r="DL114" s="961" t="s">
        <v>443</v>
      </c>
      <c r="DM114" s="959"/>
      <c r="DN114" s="959"/>
      <c r="DO114" s="959"/>
      <c r="DP114" s="960"/>
      <c r="DQ114" s="961" t="s">
        <v>138</v>
      </c>
      <c r="DR114" s="959"/>
      <c r="DS114" s="959"/>
      <c r="DT114" s="959"/>
      <c r="DU114" s="960"/>
      <c r="DV114" s="962" t="s">
        <v>138</v>
      </c>
      <c r="DW114" s="963"/>
      <c r="DX114" s="963"/>
      <c r="DY114" s="963"/>
      <c r="DZ114" s="964"/>
    </row>
    <row r="115" spans="1:130" s="230" customFormat="1" ht="26.25" customHeight="1" x14ac:dyDescent="0.2">
      <c r="A115" s="954"/>
      <c r="B115" s="955"/>
      <c r="C115" s="923" t="s">
        <v>455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443</v>
      </c>
      <c r="AB115" s="938"/>
      <c r="AC115" s="938"/>
      <c r="AD115" s="938"/>
      <c r="AE115" s="939"/>
      <c r="AF115" s="940" t="s">
        <v>443</v>
      </c>
      <c r="AG115" s="938"/>
      <c r="AH115" s="938"/>
      <c r="AI115" s="938"/>
      <c r="AJ115" s="939"/>
      <c r="AK115" s="940" t="s">
        <v>443</v>
      </c>
      <c r="AL115" s="938"/>
      <c r="AM115" s="938"/>
      <c r="AN115" s="938"/>
      <c r="AO115" s="939"/>
      <c r="AP115" s="941" t="s">
        <v>443</v>
      </c>
      <c r="AQ115" s="942"/>
      <c r="AR115" s="942"/>
      <c r="AS115" s="942"/>
      <c r="AT115" s="943"/>
      <c r="AU115" s="908"/>
      <c r="AV115" s="909"/>
      <c r="AW115" s="909"/>
      <c r="AX115" s="909"/>
      <c r="AY115" s="909"/>
      <c r="AZ115" s="922" t="s">
        <v>456</v>
      </c>
      <c r="BA115" s="923"/>
      <c r="BB115" s="923"/>
      <c r="BC115" s="923"/>
      <c r="BD115" s="923"/>
      <c r="BE115" s="923"/>
      <c r="BF115" s="923"/>
      <c r="BG115" s="923"/>
      <c r="BH115" s="923"/>
      <c r="BI115" s="923"/>
      <c r="BJ115" s="923"/>
      <c r="BK115" s="923"/>
      <c r="BL115" s="923"/>
      <c r="BM115" s="923"/>
      <c r="BN115" s="923"/>
      <c r="BO115" s="923"/>
      <c r="BP115" s="924"/>
      <c r="BQ115" s="925" t="s">
        <v>138</v>
      </c>
      <c r="BR115" s="926"/>
      <c r="BS115" s="926"/>
      <c r="BT115" s="926"/>
      <c r="BU115" s="926"/>
      <c r="BV115" s="926" t="s">
        <v>138</v>
      </c>
      <c r="BW115" s="926"/>
      <c r="BX115" s="926"/>
      <c r="BY115" s="926"/>
      <c r="BZ115" s="926"/>
      <c r="CA115" s="926" t="s">
        <v>138</v>
      </c>
      <c r="CB115" s="926"/>
      <c r="CC115" s="926"/>
      <c r="CD115" s="926"/>
      <c r="CE115" s="926"/>
      <c r="CF115" s="920" t="s">
        <v>443</v>
      </c>
      <c r="CG115" s="921"/>
      <c r="CH115" s="921"/>
      <c r="CI115" s="921"/>
      <c r="CJ115" s="921"/>
      <c r="CK115" s="948"/>
      <c r="CL115" s="949"/>
      <c r="CM115" s="922" t="s">
        <v>457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138</v>
      </c>
      <c r="DH115" s="959"/>
      <c r="DI115" s="959"/>
      <c r="DJ115" s="959"/>
      <c r="DK115" s="960"/>
      <c r="DL115" s="961" t="s">
        <v>443</v>
      </c>
      <c r="DM115" s="959"/>
      <c r="DN115" s="959"/>
      <c r="DO115" s="959"/>
      <c r="DP115" s="960"/>
      <c r="DQ115" s="961" t="s">
        <v>443</v>
      </c>
      <c r="DR115" s="959"/>
      <c r="DS115" s="959"/>
      <c r="DT115" s="959"/>
      <c r="DU115" s="960"/>
      <c r="DV115" s="962" t="s">
        <v>443</v>
      </c>
      <c r="DW115" s="963"/>
      <c r="DX115" s="963"/>
      <c r="DY115" s="963"/>
      <c r="DZ115" s="964"/>
    </row>
    <row r="116" spans="1:130" s="230" customFormat="1" ht="26.25" customHeight="1" x14ac:dyDescent="0.2">
      <c r="A116" s="956"/>
      <c r="B116" s="957"/>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91</v>
      </c>
      <c r="AB116" s="959"/>
      <c r="AC116" s="959"/>
      <c r="AD116" s="959"/>
      <c r="AE116" s="960"/>
      <c r="AF116" s="961">
        <v>16</v>
      </c>
      <c r="AG116" s="959"/>
      <c r="AH116" s="959"/>
      <c r="AI116" s="959"/>
      <c r="AJ116" s="960"/>
      <c r="AK116" s="961" t="s">
        <v>443</v>
      </c>
      <c r="AL116" s="959"/>
      <c r="AM116" s="959"/>
      <c r="AN116" s="959"/>
      <c r="AO116" s="960"/>
      <c r="AP116" s="962" t="s">
        <v>138</v>
      </c>
      <c r="AQ116" s="963"/>
      <c r="AR116" s="963"/>
      <c r="AS116" s="963"/>
      <c r="AT116" s="964"/>
      <c r="AU116" s="908"/>
      <c r="AV116" s="909"/>
      <c r="AW116" s="909"/>
      <c r="AX116" s="909"/>
      <c r="AY116" s="909"/>
      <c r="AZ116" s="967" t="s">
        <v>459</v>
      </c>
      <c r="BA116" s="968"/>
      <c r="BB116" s="968"/>
      <c r="BC116" s="968"/>
      <c r="BD116" s="968"/>
      <c r="BE116" s="968"/>
      <c r="BF116" s="968"/>
      <c r="BG116" s="968"/>
      <c r="BH116" s="968"/>
      <c r="BI116" s="968"/>
      <c r="BJ116" s="968"/>
      <c r="BK116" s="968"/>
      <c r="BL116" s="968"/>
      <c r="BM116" s="968"/>
      <c r="BN116" s="968"/>
      <c r="BO116" s="968"/>
      <c r="BP116" s="969"/>
      <c r="BQ116" s="925" t="s">
        <v>443</v>
      </c>
      <c r="BR116" s="926"/>
      <c r="BS116" s="926"/>
      <c r="BT116" s="926"/>
      <c r="BU116" s="926"/>
      <c r="BV116" s="926" t="s">
        <v>443</v>
      </c>
      <c r="BW116" s="926"/>
      <c r="BX116" s="926"/>
      <c r="BY116" s="926"/>
      <c r="BZ116" s="926"/>
      <c r="CA116" s="926" t="s">
        <v>138</v>
      </c>
      <c r="CB116" s="926"/>
      <c r="CC116" s="926"/>
      <c r="CD116" s="926"/>
      <c r="CE116" s="926"/>
      <c r="CF116" s="920" t="s">
        <v>138</v>
      </c>
      <c r="CG116" s="921"/>
      <c r="CH116" s="921"/>
      <c r="CI116" s="921"/>
      <c r="CJ116" s="921"/>
      <c r="CK116" s="948"/>
      <c r="CL116" s="949"/>
      <c r="CM116" s="922" t="s">
        <v>460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138</v>
      </c>
      <c r="DH116" s="959"/>
      <c r="DI116" s="959"/>
      <c r="DJ116" s="959"/>
      <c r="DK116" s="960"/>
      <c r="DL116" s="961" t="s">
        <v>443</v>
      </c>
      <c r="DM116" s="959"/>
      <c r="DN116" s="959"/>
      <c r="DO116" s="959"/>
      <c r="DP116" s="960"/>
      <c r="DQ116" s="961" t="s">
        <v>443</v>
      </c>
      <c r="DR116" s="959"/>
      <c r="DS116" s="959"/>
      <c r="DT116" s="959"/>
      <c r="DU116" s="960"/>
      <c r="DV116" s="962" t="s">
        <v>443</v>
      </c>
      <c r="DW116" s="963"/>
      <c r="DX116" s="963"/>
      <c r="DY116" s="963"/>
      <c r="DZ116" s="964"/>
    </row>
    <row r="117" spans="1:130" s="230" customFormat="1" ht="26.25" customHeight="1" x14ac:dyDescent="0.2">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461</v>
      </c>
      <c r="Z117" s="894"/>
      <c r="AA117" s="978">
        <v>185496</v>
      </c>
      <c r="AB117" s="979"/>
      <c r="AC117" s="979"/>
      <c r="AD117" s="979"/>
      <c r="AE117" s="980"/>
      <c r="AF117" s="981">
        <v>195390</v>
      </c>
      <c r="AG117" s="979"/>
      <c r="AH117" s="979"/>
      <c r="AI117" s="979"/>
      <c r="AJ117" s="980"/>
      <c r="AK117" s="981">
        <v>201891</v>
      </c>
      <c r="AL117" s="979"/>
      <c r="AM117" s="979"/>
      <c r="AN117" s="979"/>
      <c r="AO117" s="980"/>
      <c r="AP117" s="982"/>
      <c r="AQ117" s="983"/>
      <c r="AR117" s="983"/>
      <c r="AS117" s="983"/>
      <c r="AT117" s="984"/>
      <c r="AU117" s="908"/>
      <c r="AV117" s="909"/>
      <c r="AW117" s="909"/>
      <c r="AX117" s="909"/>
      <c r="AY117" s="909"/>
      <c r="AZ117" s="974" t="s">
        <v>462</v>
      </c>
      <c r="BA117" s="975"/>
      <c r="BB117" s="975"/>
      <c r="BC117" s="975"/>
      <c r="BD117" s="975"/>
      <c r="BE117" s="975"/>
      <c r="BF117" s="975"/>
      <c r="BG117" s="975"/>
      <c r="BH117" s="975"/>
      <c r="BI117" s="975"/>
      <c r="BJ117" s="975"/>
      <c r="BK117" s="975"/>
      <c r="BL117" s="975"/>
      <c r="BM117" s="975"/>
      <c r="BN117" s="975"/>
      <c r="BO117" s="975"/>
      <c r="BP117" s="976"/>
      <c r="BQ117" s="925" t="s">
        <v>138</v>
      </c>
      <c r="BR117" s="926"/>
      <c r="BS117" s="926"/>
      <c r="BT117" s="926"/>
      <c r="BU117" s="926"/>
      <c r="BV117" s="926" t="s">
        <v>138</v>
      </c>
      <c r="BW117" s="926"/>
      <c r="BX117" s="926"/>
      <c r="BY117" s="926"/>
      <c r="BZ117" s="926"/>
      <c r="CA117" s="926" t="s">
        <v>138</v>
      </c>
      <c r="CB117" s="926"/>
      <c r="CC117" s="926"/>
      <c r="CD117" s="926"/>
      <c r="CE117" s="926"/>
      <c r="CF117" s="920" t="s">
        <v>463</v>
      </c>
      <c r="CG117" s="921"/>
      <c r="CH117" s="921"/>
      <c r="CI117" s="921"/>
      <c r="CJ117" s="921"/>
      <c r="CK117" s="948"/>
      <c r="CL117" s="949"/>
      <c r="CM117" s="922" t="s">
        <v>464</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138</v>
      </c>
      <c r="DH117" s="959"/>
      <c r="DI117" s="959"/>
      <c r="DJ117" s="959"/>
      <c r="DK117" s="960"/>
      <c r="DL117" s="961" t="s">
        <v>465</v>
      </c>
      <c r="DM117" s="959"/>
      <c r="DN117" s="959"/>
      <c r="DO117" s="959"/>
      <c r="DP117" s="960"/>
      <c r="DQ117" s="961" t="s">
        <v>138</v>
      </c>
      <c r="DR117" s="959"/>
      <c r="DS117" s="959"/>
      <c r="DT117" s="959"/>
      <c r="DU117" s="960"/>
      <c r="DV117" s="962" t="s">
        <v>138</v>
      </c>
      <c r="DW117" s="963"/>
      <c r="DX117" s="963"/>
      <c r="DY117" s="963"/>
      <c r="DZ117" s="964"/>
    </row>
    <row r="118" spans="1:130" s="230" customFormat="1" ht="26.25" customHeight="1" x14ac:dyDescent="0.2">
      <c r="A118" s="912" t="s">
        <v>434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431</v>
      </c>
      <c r="AB118" s="893"/>
      <c r="AC118" s="893"/>
      <c r="AD118" s="893"/>
      <c r="AE118" s="894"/>
      <c r="AF118" s="892" t="s">
        <v>432</v>
      </c>
      <c r="AG118" s="893"/>
      <c r="AH118" s="893"/>
      <c r="AI118" s="893"/>
      <c r="AJ118" s="894"/>
      <c r="AK118" s="892" t="s">
        <v>309</v>
      </c>
      <c r="AL118" s="893"/>
      <c r="AM118" s="893"/>
      <c r="AN118" s="893"/>
      <c r="AO118" s="894"/>
      <c r="AP118" s="970" t="s">
        <v>433</v>
      </c>
      <c r="AQ118" s="971"/>
      <c r="AR118" s="971"/>
      <c r="AS118" s="971"/>
      <c r="AT118" s="972"/>
      <c r="AU118" s="908"/>
      <c r="AV118" s="909"/>
      <c r="AW118" s="909"/>
      <c r="AX118" s="909"/>
      <c r="AY118" s="909"/>
      <c r="AZ118" s="973" t="s">
        <v>466</v>
      </c>
      <c r="BA118" s="965"/>
      <c r="BB118" s="965"/>
      <c r="BC118" s="965"/>
      <c r="BD118" s="965"/>
      <c r="BE118" s="965"/>
      <c r="BF118" s="965"/>
      <c r="BG118" s="965"/>
      <c r="BH118" s="965"/>
      <c r="BI118" s="965"/>
      <c r="BJ118" s="965"/>
      <c r="BK118" s="965"/>
      <c r="BL118" s="965"/>
      <c r="BM118" s="965"/>
      <c r="BN118" s="965"/>
      <c r="BO118" s="965"/>
      <c r="BP118" s="966"/>
      <c r="BQ118" s="999" t="s">
        <v>138</v>
      </c>
      <c r="BR118" s="1000"/>
      <c r="BS118" s="1000"/>
      <c r="BT118" s="1000"/>
      <c r="BU118" s="1000"/>
      <c r="BV118" s="1000" t="s">
        <v>138</v>
      </c>
      <c r="BW118" s="1000"/>
      <c r="BX118" s="1000"/>
      <c r="BY118" s="1000"/>
      <c r="BZ118" s="1000"/>
      <c r="CA118" s="1000" t="s">
        <v>138</v>
      </c>
      <c r="CB118" s="1000"/>
      <c r="CC118" s="1000"/>
      <c r="CD118" s="1000"/>
      <c r="CE118" s="1000"/>
      <c r="CF118" s="920" t="s">
        <v>138</v>
      </c>
      <c r="CG118" s="921"/>
      <c r="CH118" s="921"/>
      <c r="CI118" s="921"/>
      <c r="CJ118" s="921"/>
      <c r="CK118" s="948"/>
      <c r="CL118" s="949"/>
      <c r="CM118" s="922" t="s">
        <v>467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138</v>
      </c>
      <c r="DH118" s="959"/>
      <c r="DI118" s="959"/>
      <c r="DJ118" s="959"/>
      <c r="DK118" s="960"/>
      <c r="DL118" s="961" t="s">
        <v>138</v>
      </c>
      <c r="DM118" s="959"/>
      <c r="DN118" s="959"/>
      <c r="DO118" s="959"/>
      <c r="DP118" s="960"/>
      <c r="DQ118" s="961" t="s">
        <v>138</v>
      </c>
      <c r="DR118" s="959"/>
      <c r="DS118" s="959"/>
      <c r="DT118" s="959"/>
      <c r="DU118" s="960"/>
      <c r="DV118" s="962" t="s">
        <v>138</v>
      </c>
      <c r="DW118" s="963"/>
      <c r="DX118" s="963"/>
      <c r="DY118" s="963"/>
      <c r="DZ118" s="964"/>
    </row>
    <row r="119" spans="1:130" s="230" customFormat="1" ht="26.25" customHeight="1" x14ac:dyDescent="0.2">
      <c r="A119" s="1056" t="s">
        <v>437</v>
      </c>
      <c r="B119" s="947"/>
      <c r="C119" s="929" t="s">
        <v>438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138</v>
      </c>
      <c r="AB119" s="900"/>
      <c r="AC119" s="900"/>
      <c r="AD119" s="900"/>
      <c r="AE119" s="901"/>
      <c r="AF119" s="902" t="s">
        <v>138</v>
      </c>
      <c r="AG119" s="900"/>
      <c r="AH119" s="900"/>
      <c r="AI119" s="900"/>
      <c r="AJ119" s="901"/>
      <c r="AK119" s="902" t="s">
        <v>138</v>
      </c>
      <c r="AL119" s="900"/>
      <c r="AM119" s="900"/>
      <c r="AN119" s="900"/>
      <c r="AO119" s="901"/>
      <c r="AP119" s="903" t="s">
        <v>138</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468</v>
      </c>
      <c r="BP119" s="1005"/>
      <c r="BQ119" s="999">
        <v>2199601</v>
      </c>
      <c r="BR119" s="1000"/>
      <c r="BS119" s="1000"/>
      <c r="BT119" s="1000"/>
      <c r="BU119" s="1000"/>
      <c r="BV119" s="1000">
        <v>2161033</v>
      </c>
      <c r="BW119" s="1000"/>
      <c r="BX119" s="1000"/>
      <c r="BY119" s="1000"/>
      <c r="BZ119" s="1000"/>
      <c r="CA119" s="1000">
        <v>2142348</v>
      </c>
      <c r="CB119" s="1000"/>
      <c r="CC119" s="1000"/>
      <c r="CD119" s="1000"/>
      <c r="CE119" s="1000"/>
      <c r="CF119" s="1001"/>
      <c r="CG119" s="1002"/>
      <c r="CH119" s="1002"/>
      <c r="CI119" s="1002"/>
      <c r="CJ119" s="1003"/>
      <c r="CK119" s="950"/>
      <c r="CL119" s="951"/>
      <c r="CM119" s="973" t="s">
        <v>469</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138</v>
      </c>
      <c r="DH119" s="986"/>
      <c r="DI119" s="986"/>
      <c r="DJ119" s="986"/>
      <c r="DK119" s="987"/>
      <c r="DL119" s="985" t="s">
        <v>138</v>
      </c>
      <c r="DM119" s="986"/>
      <c r="DN119" s="986"/>
      <c r="DO119" s="986"/>
      <c r="DP119" s="987"/>
      <c r="DQ119" s="985" t="s">
        <v>138</v>
      </c>
      <c r="DR119" s="986"/>
      <c r="DS119" s="986"/>
      <c r="DT119" s="986"/>
      <c r="DU119" s="987"/>
      <c r="DV119" s="988" t="s">
        <v>138</v>
      </c>
      <c r="DW119" s="989"/>
      <c r="DX119" s="989"/>
      <c r="DY119" s="989"/>
      <c r="DZ119" s="990"/>
    </row>
    <row r="120" spans="1:130" s="230" customFormat="1" ht="26.25" customHeight="1" x14ac:dyDescent="0.2">
      <c r="A120" s="1057"/>
      <c r="B120" s="949"/>
      <c r="C120" s="922" t="s">
        <v>444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138</v>
      </c>
      <c r="AB120" s="959"/>
      <c r="AC120" s="959"/>
      <c r="AD120" s="959"/>
      <c r="AE120" s="960"/>
      <c r="AF120" s="961" t="s">
        <v>138</v>
      </c>
      <c r="AG120" s="959"/>
      <c r="AH120" s="959"/>
      <c r="AI120" s="959"/>
      <c r="AJ120" s="960"/>
      <c r="AK120" s="961" t="s">
        <v>138</v>
      </c>
      <c r="AL120" s="959"/>
      <c r="AM120" s="959"/>
      <c r="AN120" s="959"/>
      <c r="AO120" s="960"/>
      <c r="AP120" s="962" t="s">
        <v>138</v>
      </c>
      <c r="AQ120" s="963"/>
      <c r="AR120" s="963"/>
      <c r="AS120" s="963"/>
      <c r="AT120" s="964"/>
      <c r="AU120" s="991" t="s">
        <v>470</v>
      </c>
      <c r="AV120" s="992"/>
      <c r="AW120" s="992"/>
      <c r="AX120" s="992"/>
      <c r="AY120" s="993"/>
      <c r="AZ120" s="929" t="s">
        <v>471</v>
      </c>
      <c r="BA120" s="897"/>
      <c r="BB120" s="897"/>
      <c r="BC120" s="897"/>
      <c r="BD120" s="897"/>
      <c r="BE120" s="897"/>
      <c r="BF120" s="897"/>
      <c r="BG120" s="897"/>
      <c r="BH120" s="897"/>
      <c r="BI120" s="897"/>
      <c r="BJ120" s="897"/>
      <c r="BK120" s="897"/>
      <c r="BL120" s="897"/>
      <c r="BM120" s="897"/>
      <c r="BN120" s="897"/>
      <c r="BO120" s="897"/>
      <c r="BP120" s="898"/>
      <c r="BQ120" s="930">
        <v>1034752</v>
      </c>
      <c r="BR120" s="931"/>
      <c r="BS120" s="931"/>
      <c r="BT120" s="931"/>
      <c r="BU120" s="931"/>
      <c r="BV120" s="931">
        <v>1067155</v>
      </c>
      <c r="BW120" s="931"/>
      <c r="BX120" s="931"/>
      <c r="BY120" s="931"/>
      <c r="BZ120" s="931"/>
      <c r="CA120" s="931">
        <v>1171794</v>
      </c>
      <c r="CB120" s="931"/>
      <c r="CC120" s="931"/>
      <c r="CD120" s="931"/>
      <c r="CE120" s="931"/>
      <c r="CF120" s="944">
        <v>168.9</v>
      </c>
      <c r="CG120" s="945"/>
      <c r="CH120" s="945"/>
      <c r="CI120" s="945"/>
      <c r="CJ120" s="945"/>
      <c r="CK120" s="1006" t="s">
        <v>472</v>
      </c>
      <c r="CL120" s="1007"/>
      <c r="CM120" s="1007"/>
      <c r="CN120" s="1007"/>
      <c r="CO120" s="1008"/>
      <c r="CP120" s="1014" t="s">
        <v>409</v>
      </c>
      <c r="CQ120" s="1015"/>
      <c r="CR120" s="1015"/>
      <c r="CS120" s="1015"/>
      <c r="CT120" s="1015"/>
      <c r="CU120" s="1015"/>
      <c r="CV120" s="1015"/>
      <c r="CW120" s="1015"/>
      <c r="CX120" s="1015"/>
      <c r="CY120" s="1015"/>
      <c r="CZ120" s="1015"/>
      <c r="DA120" s="1015"/>
      <c r="DB120" s="1015"/>
      <c r="DC120" s="1015"/>
      <c r="DD120" s="1015"/>
      <c r="DE120" s="1015"/>
      <c r="DF120" s="1016"/>
      <c r="DG120" s="930">
        <v>356109</v>
      </c>
      <c r="DH120" s="931"/>
      <c r="DI120" s="931"/>
      <c r="DJ120" s="931"/>
      <c r="DK120" s="931"/>
      <c r="DL120" s="931">
        <v>397796</v>
      </c>
      <c r="DM120" s="931"/>
      <c r="DN120" s="931"/>
      <c r="DO120" s="931"/>
      <c r="DP120" s="931"/>
      <c r="DQ120" s="931">
        <v>449313</v>
      </c>
      <c r="DR120" s="931"/>
      <c r="DS120" s="931"/>
      <c r="DT120" s="931"/>
      <c r="DU120" s="931"/>
      <c r="DV120" s="932">
        <v>64.8</v>
      </c>
      <c r="DW120" s="932"/>
      <c r="DX120" s="932"/>
      <c r="DY120" s="932"/>
      <c r="DZ120" s="933"/>
    </row>
    <row r="121" spans="1:130" s="230" customFormat="1" ht="26.25" customHeight="1" x14ac:dyDescent="0.2">
      <c r="A121" s="1057"/>
      <c r="B121" s="949"/>
      <c r="C121" s="974" t="s">
        <v>473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138</v>
      </c>
      <c r="AB121" s="959"/>
      <c r="AC121" s="959"/>
      <c r="AD121" s="959"/>
      <c r="AE121" s="960"/>
      <c r="AF121" s="961" t="s">
        <v>138</v>
      </c>
      <c r="AG121" s="959"/>
      <c r="AH121" s="959"/>
      <c r="AI121" s="959"/>
      <c r="AJ121" s="960"/>
      <c r="AK121" s="961" t="s">
        <v>138</v>
      </c>
      <c r="AL121" s="959"/>
      <c r="AM121" s="959"/>
      <c r="AN121" s="959"/>
      <c r="AO121" s="960"/>
      <c r="AP121" s="962" t="s">
        <v>138</v>
      </c>
      <c r="AQ121" s="963"/>
      <c r="AR121" s="963"/>
      <c r="AS121" s="963"/>
      <c r="AT121" s="964"/>
      <c r="AU121" s="994"/>
      <c r="AV121" s="995"/>
      <c r="AW121" s="995"/>
      <c r="AX121" s="995"/>
      <c r="AY121" s="996"/>
      <c r="AZ121" s="922" t="s">
        <v>474</v>
      </c>
      <c r="BA121" s="923"/>
      <c r="BB121" s="923"/>
      <c r="BC121" s="923"/>
      <c r="BD121" s="923"/>
      <c r="BE121" s="923"/>
      <c r="BF121" s="923"/>
      <c r="BG121" s="923"/>
      <c r="BH121" s="923"/>
      <c r="BI121" s="923"/>
      <c r="BJ121" s="923"/>
      <c r="BK121" s="923"/>
      <c r="BL121" s="923"/>
      <c r="BM121" s="923"/>
      <c r="BN121" s="923"/>
      <c r="BO121" s="923"/>
      <c r="BP121" s="924"/>
      <c r="BQ121" s="925">
        <v>125919</v>
      </c>
      <c r="BR121" s="926"/>
      <c r="BS121" s="926"/>
      <c r="BT121" s="926"/>
      <c r="BU121" s="926"/>
      <c r="BV121" s="926">
        <v>113753</v>
      </c>
      <c r="BW121" s="926"/>
      <c r="BX121" s="926"/>
      <c r="BY121" s="926"/>
      <c r="BZ121" s="926"/>
      <c r="CA121" s="926">
        <v>103387</v>
      </c>
      <c r="CB121" s="926"/>
      <c r="CC121" s="926"/>
      <c r="CD121" s="926"/>
      <c r="CE121" s="926"/>
      <c r="CF121" s="920">
        <v>14.9</v>
      </c>
      <c r="CG121" s="921"/>
      <c r="CH121" s="921"/>
      <c r="CI121" s="921"/>
      <c r="CJ121" s="921"/>
      <c r="CK121" s="1009"/>
      <c r="CL121" s="1010"/>
      <c r="CM121" s="1010"/>
      <c r="CN121" s="1010"/>
      <c r="CO121" s="1011"/>
      <c r="CP121" s="1019" t="s">
        <v>475</v>
      </c>
      <c r="CQ121" s="1020"/>
      <c r="CR121" s="1020"/>
      <c r="CS121" s="1020"/>
      <c r="CT121" s="1020"/>
      <c r="CU121" s="1020"/>
      <c r="CV121" s="1020"/>
      <c r="CW121" s="1020"/>
      <c r="CX121" s="1020"/>
      <c r="CY121" s="1020"/>
      <c r="CZ121" s="1020"/>
      <c r="DA121" s="1020"/>
      <c r="DB121" s="1020"/>
      <c r="DC121" s="1020"/>
      <c r="DD121" s="1020"/>
      <c r="DE121" s="1020"/>
      <c r="DF121" s="1021"/>
      <c r="DG121" s="925">
        <v>242771</v>
      </c>
      <c r="DH121" s="926"/>
      <c r="DI121" s="926"/>
      <c r="DJ121" s="926"/>
      <c r="DK121" s="926"/>
      <c r="DL121" s="926">
        <v>198385</v>
      </c>
      <c r="DM121" s="926"/>
      <c r="DN121" s="926"/>
      <c r="DO121" s="926"/>
      <c r="DP121" s="926"/>
      <c r="DQ121" s="926">
        <v>145569</v>
      </c>
      <c r="DR121" s="926"/>
      <c r="DS121" s="926"/>
      <c r="DT121" s="926"/>
      <c r="DU121" s="926"/>
      <c r="DV121" s="927">
        <v>21</v>
      </c>
      <c r="DW121" s="927"/>
      <c r="DX121" s="927"/>
      <c r="DY121" s="927"/>
      <c r="DZ121" s="928"/>
    </row>
    <row r="122" spans="1:130" s="230" customFormat="1" ht="26.25" customHeight="1" x14ac:dyDescent="0.2">
      <c r="A122" s="1057"/>
      <c r="B122" s="949"/>
      <c r="C122" s="922" t="s">
        <v>454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138</v>
      </c>
      <c r="AB122" s="959"/>
      <c r="AC122" s="959"/>
      <c r="AD122" s="959"/>
      <c r="AE122" s="960"/>
      <c r="AF122" s="961" t="s">
        <v>138</v>
      </c>
      <c r="AG122" s="959"/>
      <c r="AH122" s="959"/>
      <c r="AI122" s="959"/>
      <c r="AJ122" s="960"/>
      <c r="AK122" s="961" t="s">
        <v>138</v>
      </c>
      <c r="AL122" s="959"/>
      <c r="AM122" s="959"/>
      <c r="AN122" s="959"/>
      <c r="AO122" s="960"/>
      <c r="AP122" s="962" t="s">
        <v>138</v>
      </c>
      <c r="AQ122" s="963"/>
      <c r="AR122" s="963"/>
      <c r="AS122" s="963"/>
      <c r="AT122" s="964"/>
      <c r="AU122" s="994"/>
      <c r="AV122" s="995"/>
      <c r="AW122" s="995"/>
      <c r="AX122" s="995"/>
      <c r="AY122" s="996"/>
      <c r="AZ122" s="973" t="s">
        <v>476</v>
      </c>
      <c r="BA122" s="965"/>
      <c r="BB122" s="965"/>
      <c r="BC122" s="965"/>
      <c r="BD122" s="965"/>
      <c r="BE122" s="965"/>
      <c r="BF122" s="965"/>
      <c r="BG122" s="965"/>
      <c r="BH122" s="965"/>
      <c r="BI122" s="965"/>
      <c r="BJ122" s="965"/>
      <c r="BK122" s="965"/>
      <c r="BL122" s="965"/>
      <c r="BM122" s="965"/>
      <c r="BN122" s="965"/>
      <c r="BO122" s="965"/>
      <c r="BP122" s="966"/>
      <c r="BQ122" s="999">
        <v>1272690</v>
      </c>
      <c r="BR122" s="1000"/>
      <c r="BS122" s="1000"/>
      <c r="BT122" s="1000"/>
      <c r="BU122" s="1000"/>
      <c r="BV122" s="1000">
        <v>1606779</v>
      </c>
      <c r="BW122" s="1000"/>
      <c r="BX122" s="1000"/>
      <c r="BY122" s="1000"/>
      <c r="BZ122" s="1000"/>
      <c r="CA122" s="1000">
        <v>1148252</v>
      </c>
      <c r="CB122" s="1000"/>
      <c r="CC122" s="1000"/>
      <c r="CD122" s="1000"/>
      <c r="CE122" s="1000"/>
      <c r="CF122" s="1017">
        <v>165.5</v>
      </c>
      <c r="CG122" s="1018"/>
      <c r="CH122" s="1018"/>
      <c r="CI122" s="1018"/>
      <c r="CJ122" s="1018"/>
      <c r="CK122" s="1009"/>
      <c r="CL122" s="1010"/>
      <c r="CM122" s="1010"/>
      <c r="CN122" s="1010"/>
      <c r="CO122" s="1011"/>
      <c r="CP122" s="1019" t="s">
        <v>412</v>
      </c>
      <c r="CQ122" s="1020"/>
      <c r="CR122" s="1020"/>
      <c r="CS122" s="1020"/>
      <c r="CT122" s="1020"/>
      <c r="CU122" s="1020"/>
      <c r="CV122" s="1020"/>
      <c r="CW122" s="1020"/>
      <c r="CX122" s="1020"/>
      <c r="CY122" s="1020"/>
      <c r="CZ122" s="1020"/>
      <c r="DA122" s="1020"/>
      <c r="DB122" s="1020"/>
      <c r="DC122" s="1020"/>
      <c r="DD122" s="1020"/>
      <c r="DE122" s="1020"/>
      <c r="DF122" s="1021"/>
      <c r="DG122" s="925">
        <v>11825</v>
      </c>
      <c r="DH122" s="926"/>
      <c r="DI122" s="926"/>
      <c r="DJ122" s="926"/>
      <c r="DK122" s="926"/>
      <c r="DL122" s="926">
        <v>7121</v>
      </c>
      <c r="DM122" s="926"/>
      <c r="DN122" s="926"/>
      <c r="DO122" s="926"/>
      <c r="DP122" s="926"/>
      <c r="DQ122" s="926">
        <v>3325</v>
      </c>
      <c r="DR122" s="926"/>
      <c r="DS122" s="926"/>
      <c r="DT122" s="926"/>
      <c r="DU122" s="926"/>
      <c r="DV122" s="927">
        <v>0.5</v>
      </c>
      <c r="DW122" s="927"/>
      <c r="DX122" s="927"/>
      <c r="DY122" s="927"/>
      <c r="DZ122" s="928"/>
    </row>
    <row r="123" spans="1:130" s="230" customFormat="1" ht="26.25" customHeight="1" x14ac:dyDescent="0.2">
      <c r="A123" s="1057"/>
      <c r="B123" s="949"/>
      <c r="C123" s="922" t="s">
        <v>460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138</v>
      </c>
      <c r="AB123" s="959"/>
      <c r="AC123" s="959"/>
      <c r="AD123" s="959"/>
      <c r="AE123" s="960"/>
      <c r="AF123" s="961" t="s">
        <v>138</v>
      </c>
      <c r="AG123" s="959"/>
      <c r="AH123" s="959"/>
      <c r="AI123" s="959"/>
      <c r="AJ123" s="960"/>
      <c r="AK123" s="961" t="s">
        <v>138</v>
      </c>
      <c r="AL123" s="959"/>
      <c r="AM123" s="959"/>
      <c r="AN123" s="959"/>
      <c r="AO123" s="960"/>
      <c r="AP123" s="962" t="s">
        <v>463</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477</v>
      </c>
      <c r="BP123" s="1005"/>
      <c r="BQ123" s="1063">
        <v>2433361</v>
      </c>
      <c r="BR123" s="1064"/>
      <c r="BS123" s="1064"/>
      <c r="BT123" s="1064"/>
      <c r="BU123" s="1064"/>
      <c r="BV123" s="1064">
        <v>2787687</v>
      </c>
      <c r="BW123" s="1064"/>
      <c r="BX123" s="1064"/>
      <c r="BY123" s="1064"/>
      <c r="BZ123" s="1064"/>
      <c r="CA123" s="1064">
        <v>2423433</v>
      </c>
      <c r="CB123" s="1064"/>
      <c r="CC123" s="1064"/>
      <c r="CD123" s="1064"/>
      <c r="CE123" s="1064"/>
      <c r="CF123" s="1001"/>
      <c r="CG123" s="1002"/>
      <c r="CH123" s="1002"/>
      <c r="CI123" s="1002"/>
      <c r="CJ123" s="1003"/>
      <c r="CK123" s="1009"/>
      <c r="CL123" s="1010"/>
      <c r="CM123" s="1010"/>
      <c r="CN123" s="1010"/>
      <c r="CO123" s="1011"/>
      <c r="CP123" s="1019" t="s">
        <v>407</v>
      </c>
      <c r="CQ123" s="1020"/>
      <c r="CR123" s="1020"/>
      <c r="CS123" s="1020"/>
      <c r="CT123" s="1020"/>
      <c r="CU123" s="1020"/>
      <c r="CV123" s="1020"/>
      <c r="CW123" s="1020"/>
      <c r="CX123" s="1020"/>
      <c r="CY123" s="1020"/>
      <c r="CZ123" s="1020"/>
      <c r="DA123" s="1020"/>
      <c r="DB123" s="1020"/>
      <c r="DC123" s="1020"/>
      <c r="DD123" s="1020"/>
      <c r="DE123" s="1020"/>
      <c r="DF123" s="1021"/>
      <c r="DG123" s="958" t="s">
        <v>138</v>
      </c>
      <c r="DH123" s="959"/>
      <c r="DI123" s="959"/>
      <c r="DJ123" s="959"/>
      <c r="DK123" s="960"/>
      <c r="DL123" s="961" t="s">
        <v>138</v>
      </c>
      <c r="DM123" s="959"/>
      <c r="DN123" s="959"/>
      <c r="DO123" s="959"/>
      <c r="DP123" s="960"/>
      <c r="DQ123" s="961" t="s">
        <v>138</v>
      </c>
      <c r="DR123" s="959"/>
      <c r="DS123" s="959"/>
      <c r="DT123" s="959"/>
      <c r="DU123" s="960"/>
      <c r="DV123" s="962" t="s">
        <v>138</v>
      </c>
      <c r="DW123" s="963"/>
      <c r="DX123" s="963"/>
      <c r="DY123" s="963"/>
      <c r="DZ123" s="964"/>
    </row>
    <row r="124" spans="1:130" s="230" customFormat="1" ht="26.25" customHeight="1" thickBot="1" x14ac:dyDescent="0.25">
      <c r="A124" s="1057"/>
      <c r="B124" s="949"/>
      <c r="C124" s="922" t="s">
        <v>464</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138</v>
      </c>
      <c r="AB124" s="959"/>
      <c r="AC124" s="959"/>
      <c r="AD124" s="959"/>
      <c r="AE124" s="960"/>
      <c r="AF124" s="961" t="s">
        <v>138</v>
      </c>
      <c r="AG124" s="959"/>
      <c r="AH124" s="959"/>
      <c r="AI124" s="959"/>
      <c r="AJ124" s="960"/>
      <c r="AK124" s="961" t="s">
        <v>465</v>
      </c>
      <c r="AL124" s="959"/>
      <c r="AM124" s="959"/>
      <c r="AN124" s="959"/>
      <c r="AO124" s="960"/>
      <c r="AP124" s="962" t="s">
        <v>138</v>
      </c>
      <c r="AQ124" s="963"/>
      <c r="AR124" s="963"/>
      <c r="AS124" s="963"/>
      <c r="AT124" s="964"/>
      <c r="AU124" s="1059" t="s">
        <v>478</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138</v>
      </c>
      <c r="BR124" s="1027"/>
      <c r="BS124" s="1027"/>
      <c r="BT124" s="1027"/>
      <c r="BU124" s="1027"/>
      <c r="BV124" s="1027" t="s">
        <v>138</v>
      </c>
      <c r="BW124" s="1027"/>
      <c r="BX124" s="1027"/>
      <c r="BY124" s="1027"/>
      <c r="BZ124" s="1027"/>
      <c r="CA124" s="1027" t="s">
        <v>138</v>
      </c>
      <c r="CB124" s="1027"/>
      <c r="CC124" s="1027"/>
      <c r="CD124" s="1027"/>
      <c r="CE124" s="1027"/>
      <c r="CF124" s="1028"/>
      <c r="CG124" s="1029"/>
      <c r="CH124" s="1029"/>
      <c r="CI124" s="1029"/>
      <c r="CJ124" s="1030"/>
      <c r="CK124" s="1012"/>
      <c r="CL124" s="1012"/>
      <c r="CM124" s="1012"/>
      <c r="CN124" s="1012"/>
      <c r="CO124" s="1013"/>
      <c r="CP124" s="1019" t="s">
        <v>479</v>
      </c>
      <c r="CQ124" s="1020"/>
      <c r="CR124" s="1020"/>
      <c r="CS124" s="1020"/>
      <c r="CT124" s="1020"/>
      <c r="CU124" s="1020"/>
      <c r="CV124" s="1020"/>
      <c r="CW124" s="1020"/>
      <c r="CX124" s="1020"/>
      <c r="CY124" s="1020"/>
      <c r="CZ124" s="1020"/>
      <c r="DA124" s="1020"/>
      <c r="DB124" s="1020"/>
      <c r="DC124" s="1020"/>
      <c r="DD124" s="1020"/>
      <c r="DE124" s="1020"/>
      <c r="DF124" s="1021"/>
      <c r="DG124" s="1004" t="s">
        <v>138</v>
      </c>
      <c r="DH124" s="986"/>
      <c r="DI124" s="986"/>
      <c r="DJ124" s="986"/>
      <c r="DK124" s="987"/>
      <c r="DL124" s="985" t="s">
        <v>138</v>
      </c>
      <c r="DM124" s="986"/>
      <c r="DN124" s="986"/>
      <c r="DO124" s="986"/>
      <c r="DP124" s="987"/>
      <c r="DQ124" s="985" t="s">
        <v>138</v>
      </c>
      <c r="DR124" s="986"/>
      <c r="DS124" s="986"/>
      <c r="DT124" s="986"/>
      <c r="DU124" s="987"/>
      <c r="DV124" s="988" t="s">
        <v>138</v>
      </c>
      <c r="DW124" s="989"/>
      <c r="DX124" s="989"/>
      <c r="DY124" s="989"/>
      <c r="DZ124" s="990"/>
    </row>
    <row r="125" spans="1:130" s="230" customFormat="1" ht="26.25" customHeight="1" x14ac:dyDescent="0.2">
      <c r="A125" s="1057"/>
      <c r="B125" s="949"/>
      <c r="C125" s="922" t="s">
        <v>467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138</v>
      </c>
      <c r="AB125" s="959"/>
      <c r="AC125" s="959"/>
      <c r="AD125" s="959"/>
      <c r="AE125" s="960"/>
      <c r="AF125" s="961" t="s">
        <v>138</v>
      </c>
      <c r="AG125" s="959"/>
      <c r="AH125" s="959"/>
      <c r="AI125" s="959"/>
      <c r="AJ125" s="960"/>
      <c r="AK125" s="961" t="s">
        <v>138</v>
      </c>
      <c r="AL125" s="959"/>
      <c r="AM125" s="959"/>
      <c r="AN125" s="959"/>
      <c r="AO125" s="960"/>
      <c r="AP125" s="962" t="s">
        <v>138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480</v>
      </c>
      <c r="CL125" s="1007"/>
      <c r="CM125" s="1007"/>
      <c r="CN125" s="1007"/>
      <c r="CO125" s="1008"/>
      <c r="CP125" s="929" t="s">
        <v>481</v>
      </c>
      <c r="CQ125" s="897"/>
      <c r="CR125" s="897"/>
      <c r="CS125" s="897"/>
      <c r="CT125" s="897"/>
      <c r="CU125" s="897"/>
      <c r="CV125" s="897"/>
      <c r="CW125" s="897"/>
      <c r="CX125" s="897"/>
      <c r="CY125" s="897"/>
      <c r="CZ125" s="897"/>
      <c r="DA125" s="897"/>
      <c r="DB125" s="897"/>
      <c r="DC125" s="897"/>
      <c r="DD125" s="897"/>
      <c r="DE125" s="897"/>
      <c r="DF125" s="898"/>
      <c r="DG125" s="930" t="s">
        <v>465</v>
      </c>
      <c r="DH125" s="931"/>
      <c r="DI125" s="931"/>
      <c r="DJ125" s="931"/>
      <c r="DK125" s="931"/>
      <c r="DL125" s="931" t="s">
        <v>138</v>
      </c>
      <c r="DM125" s="931"/>
      <c r="DN125" s="931"/>
      <c r="DO125" s="931"/>
      <c r="DP125" s="931"/>
      <c r="DQ125" s="931" t="s">
        <v>138</v>
      </c>
      <c r="DR125" s="931"/>
      <c r="DS125" s="931"/>
      <c r="DT125" s="931"/>
      <c r="DU125" s="931"/>
      <c r="DV125" s="932" t="s">
        <v>138</v>
      </c>
      <c r="DW125" s="932"/>
      <c r="DX125" s="932"/>
      <c r="DY125" s="932"/>
      <c r="DZ125" s="933"/>
    </row>
    <row r="126" spans="1:130" s="230" customFormat="1" ht="26.25" customHeight="1" thickBot="1" x14ac:dyDescent="0.25">
      <c r="A126" s="1057"/>
      <c r="B126" s="949"/>
      <c r="C126" s="922" t="s">
        <v>469</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138</v>
      </c>
      <c r="AB126" s="959"/>
      <c r="AC126" s="959"/>
      <c r="AD126" s="959"/>
      <c r="AE126" s="960"/>
      <c r="AF126" s="961" t="s">
        <v>138</v>
      </c>
      <c r="AG126" s="959"/>
      <c r="AH126" s="959"/>
      <c r="AI126" s="959"/>
      <c r="AJ126" s="960"/>
      <c r="AK126" s="961" t="s">
        <v>138</v>
      </c>
      <c r="AL126" s="959"/>
      <c r="AM126" s="959"/>
      <c r="AN126" s="959"/>
      <c r="AO126" s="960"/>
      <c r="AP126" s="962" t="s">
        <v>138</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482</v>
      </c>
      <c r="CQ126" s="923"/>
      <c r="CR126" s="923"/>
      <c r="CS126" s="923"/>
      <c r="CT126" s="923"/>
      <c r="CU126" s="923"/>
      <c r="CV126" s="923"/>
      <c r="CW126" s="923"/>
      <c r="CX126" s="923"/>
      <c r="CY126" s="923"/>
      <c r="CZ126" s="923"/>
      <c r="DA126" s="923"/>
      <c r="DB126" s="923"/>
      <c r="DC126" s="923"/>
      <c r="DD126" s="923"/>
      <c r="DE126" s="923"/>
      <c r="DF126" s="924"/>
      <c r="DG126" s="925" t="s">
        <v>138</v>
      </c>
      <c r="DH126" s="926"/>
      <c r="DI126" s="926"/>
      <c r="DJ126" s="926"/>
      <c r="DK126" s="926"/>
      <c r="DL126" s="926" t="s">
        <v>463</v>
      </c>
      <c r="DM126" s="926"/>
      <c r="DN126" s="926"/>
      <c r="DO126" s="926"/>
      <c r="DP126" s="926"/>
      <c r="DQ126" s="926" t="s">
        <v>138</v>
      </c>
      <c r="DR126" s="926"/>
      <c r="DS126" s="926"/>
      <c r="DT126" s="926"/>
      <c r="DU126" s="926"/>
      <c r="DV126" s="927" t="s">
        <v>138</v>
      </c>
      <c r="DW126" s="927"/>
      <c r="DX126" s="927"/>
      <c r="DY126" s="927"/>
      <c r="DZ126" s="928"/>
    </row>
    <row r="127" spans="1:130" s="230" customFormat="1" ht="26.25" customHeight="1" x14ac:dyDescent="0.2">
      <c r="A127" s="1058"/>
      <c r="B127" s="951"/>
      <c r="C127" s="973" t="s">
        <v>483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138</v>
      </c>
      <c r="AB127" s="959"/>
      <c r="AC127" s="959"/>
      <c r="AD127" s="959"/>
      <c r="AE127" s="960"/>
      <c r="AF127" s="961" t="s">
        <v>138</v>
      </c>
      <c r="AG127" s="959"/>
      <c r="AH127" s="959"/>
      <c r="AI127" s="959"/>
      <c r="AJ127" s="960"/>
      <c r="AK127" s="961" t="s">
        <v>138</v>
      </c>
      <c r="AL127" s="959"/>
      <c r="AM127" s="959"/>
      <c r="AN127" s="959"/>
      <c r="AO127" s="960"/>
      <c r="AP127" s="962" t="s">
        <v>138</v>
      </c>
      <c r="AQ127" s="963"/>
      <c r="AR127" s="963"/>
      <c r="AS127" s="963"/>
      <c r="AT127" s="964"/>
      <c r="AU127" s="232"/>
      <c r="AV127" s="232"/>
      <c r="AW127" s="232"/>
      <c r="AX127" s="1031" t="s">
        <v>484</v>
      </c>
      <c r="AY127" s="1032"/>
      <c r="AZ127" s="1032"/>
      <c r="BA127" s="1032"/>
      <c r="BB127" s="1032"/>
      <c r="BC127" s="1032"/>
      <c r="BD127" s="1032"/>
      <c r="BE127" s="1033"/>
      <c r="BF127" s="1034" t="s">
        <v>485</v>
      </c>
      <c r="BG127" s="1032"/>
      <c r="BH127" s="1032"/>
      <c r="BI127" s="1032"/>
      <c r="BJ127" s="1032"/>
      <c r="BK127" s="1032"/>
      <c r="BL127" s="1033"/>
      <c r="BM127" s="1034" t="s">
        <v>486</v>
      </c>
      <c r="BN127" s="1032"/>
      <c r="BO127" s="1032"/>
      <c r="BP127" s="1032"/>
      <c r="BQ127" s="1032"/>
      <c r="BR127" s="1032"/>
      <c r="BS127" s="1033"/>
      <c r="BT127" s="1034" t="s">
        <v>487</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488</v>
      </c>
      <c r="CQ127" s="923"/>
      <c r="CR127" s="923"/>
      <c r="CS127" s="923"/>
      <c r="CT127" s="923"/>
      <c r="CU127" s="923"/>
      <c r="CV127" s="923"/>
      <c r="CW127" s="923"/>
      <c r="CX127" s="923"/>
      <c r="CY127" s="923"/>
      <c r="CZ127" s="923"/>
      <c r="DA127" s="923"/>
      <c r="DB127" s="923"/>
      <c r="DC127" s="923"/>
      <c r="DD127" s="923"/>
      <c r="DE127" s="923"/>
      <c r="DF127" s="924"/>
      <c r="DG127" s="925" t="s">
        <v>138</v>
      </c>
      <c r="DH127" s="926"/>
      <c r="DI127" s="926"/>
      <c r="DJ127" s="926"/>
      <c r="DK127" s="926"/>
      <c r="DL127" s="926" t="s">
        <v>138</v>
      </c>
      <c r="DM127" s="926"/>
      <c r="DN127" s="926"/>
      <c r="DO127" s="926"/>
      <c r="DP127" s="926"/>
      <c r="DQ127" s="926" t="s">
        <v>138</v>
      </c>
      <c r="DR127" s="926"/>
      <c r="DS127" s="926"/>
      <c r="DT127" s="926"/>
      <c r="DU127" s="926"/>
      <c r="DV127" s="927" t="s">
        <v>463</v>
      </c>
      <c r="DW127" s="927"/>
      <c r="DX127" s="927"/>
      <c r="DY127" s="927"/>
      <c r="DZ127" s="928"/>
    </row>
    <row r="128" spans="1:130" s="230" customFormat="1" ht="26.25" customHeight="1" thickBot="1" x14ac:dyDescent="0.25">
      <c r="A128" s="1041" t="s">
        <v>489</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490</v>
      </c>
      <c r="X128" s="1043"/>
      <c r="Y128" s="1043"/>
      <c r="Z128" s="1044"/>
      <c r="AA128" s="1045" t="s">
        <v>465</v>
      </c>
      <c r="AB128" s="1046"/>
      <c r="AC128" s="1046"/>
      <c r="AD128" s="1046"/>
      <c r="AE128" s="1047"/>
      <c r="AF128" s="1048" t="s">
        <v>138</v>
      </c>
      <c r="AG128" s="1046"/>
      <c r="AH128" s="1046"/>
      <c r="AI128" s="1046"/>
      <c r="AJ128" s="1047"/>
      <c r="AK128" s="1048" t="s">
        <v>463</v>
      </c>
      <c r="AL128" s="1046"/>
      <c r="AM128" s="1046"/>
      <c r="AN128" s="1046"/>
      <c r="AO128" s="1047"/>
      <c r="AP128" s="1049"/>
      <c r="AQ128" s="1050"/>
      <c r="AR128" s="1050"/>
      <c r="AS128" s="1050"/>
      <c r="AT128" s="1051"/>
      <c r="AU128" s="232"/>
      <c r="AV128" s="232"/>
      <c r="AW128" s="232"/>
      <c r="AX128" s="896" t="s">
        <v>491</v>
      </c>
      <c r="AY128" s="897"/>
      <c r="AZ128" s="897"/>
      <c r="BA128" s="897"/>
      <c r="BB128" s="897"/>
      <c r="BC128" s="897"/>
      <c r="BD128" s="897"/>
      <c r="BE128" s="898"/>
      <c r="BF128" s="1052" t="s">
        <v>138</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492</v>
      </c>
      <c r="CQ128" s="726"/>
      <c r="CR128" s="726"/>
      <c r="CS128" s="726"/>
      <c r="CT128" s="726"/>
      <c r="CU128" s="726"/>
      <c r="CV128" s="726"/>
      <c r="CW128" s="726"/>
      <c r="CX128" s="726"/>
      <c r="CY128" s="726"/>
      <c r="CZ128" s="726"/>
      <c r="DA128" s="726"/>
      <c r="DB128" s="726"/>
      <c r="DC128" s="726"/>
      <c r="DD128" s="726"/>
      <c r="DE128" s="726"/>
      <c r="DF128" s="1036"/>
      <c r="DG128" s="1037" t="s">
        <v>138</v>
      </c>
      <c r="DH128" s="1038"/>
      <c r="DI128" s="1038"/>
      <c r="DJ128" s="1038"/>
      <c r="DK128" s="1038"/>
      <c r="DL128" s="1038" t="s">
        <v>138</v>
      </c>
      <c r="DM128" s="1038"/>
      <c r="DN128" s="1038"/>
      <c r="DO128" s="1038"/>
      <c r="DP128" s="1038"/>
      <c r="DQ128" s="1038" t="s">
        <v>138</v>
      </c>
      <c r="DR128" s="1038"/>
      <c r="DS128" s="1038"/>
      <c r="DT128" s="1038"/>
      <c r="DU128" s="1038"/>
      <c r="DV128" s="1039" t="s">
        <v>138</v>
      </c>
      <c r="DW128" s="1039"/>
      <c r="DX128" s="1039"/>
      <c r="DY128" s="1039"/>
      <c r="DZ128" s="1040"/>
    </row>
    <row r="129" spans="1:131" s="230" customFormat="1" ht="26.25" customHeight="1" x14ac:dyDescent="0.2">
      <c r="A129" s="934" t="s">
        <v>107</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493</v>
      </c>
      <c r="X129" s="1071"/>
      <c r="Y129" s="1071"/>
      <c r="Z129" s="1072"/>
      <c r="AA129" s="958">
        <v>756529</v>
      </c>
      <c r="AB129" s="959"/>
      <c r="AC129" s="959"/>
      <c r="AD129" s="959"/>
      <c r="AE129" s="960"/>
      <c r="AF129" s="961">
        <v>837845</v>
      </c>
      <c r="AG129" s="959"/>
      <c r="AH129" s="959"/>
      <c r="AI129" s="959"/>
      <c r="AJ129" s="960"/>
      <c r="AK129" s="961">
        <v>824776</v>
      </c>
      <c r="AL129" s="959"/>
      <c r="AM129" s="959"/>
      <c r="AN129" s="959"/>
      <c r="AO129" s="960"/>
      <c r="AP129" s="1073"/>
      <c r="AQ129" s="1074"/>
      <c r="AR129" s="1074"/>
      <c r="AS129" s="1074"/>
      <c r="AT129" s="1075"/>
      <c r="AU129" s="233"/>
      <c r="AV129" s="233"/>
      <c r="AW129" s="233"/>
      <c r="AX129" s="1065" t="s">
        <v>494</v>
      </c>
      <c r="AY129" s="923"/>
      <c r="AZ129" s="923"/>
      <c r="BA129" s="923"/>
      <c r="BB129" s="923"/>
      <c r="BC129" s="923"/>
      <c r="BD129" s="923"/>
      <c r="BE129" s="924"/>
      <c r="BF129" s="1066" t="s">
        <v>138</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496</v>
      </c>
      <c r="X130" s="1071"/>
      <c r="Y130" s="1071"/>
      <c r="Z130" s="1072"/>
      <c r="AA130" s="958">
        <v>130610</v>
      </c>
      <c r="AB130" s="959"/>
      <c r="AC130" s="959"/>
      <c r="AD130" s="959"/>
      <c r="AE130" s="960"/>
      <c r="AF130" s="961">
        <v>131288</v>
      </c>
      <c r="AG130" s="959"/>
      <c r="AH130" s="959"/>
      <c r="AI130" s="959"/>
      <c r="AJ130" s="960"/>
      <c r="AK130" s="961">
        <v>130963</v>
      </c>
      <c r="AL130" s="959"/>
      <c r="AM130" s="959"/>
      <c r="AN130" s="959"/>
      <c r="AO130" s="960"/>
      <c r="AP130" s="1073"/>
      <c r="AQ130" s="1074"/>
      <c r="AR130" s="1074"/>
      <c r="AS130" s="1074"/>
      <c r="AT130" s="1075"/>
      <c r="AU130" s="233"/>
      <c r="AV130" s="233"/>
      <c r="AW130" s="233"/>
      <c r="AX130" s="1065" t="s">
        <v>497</v>
      </c>
      <c r="AY130" s="923"/>
      <c r="AZ130" s="923"/>
      <c r="BA130" s="923"/>
      <c r="BB130" s="923"/>
      <c r="BC130" s="923"/>
      <c r="BD130" s="923"/>
      <c r="BE130" s="924"/>
      <c r="BF130" s="1101">
        <v>9.3000000000000007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498</v>
      </c>
      <c r="X131" s="1108"/>
      <c r="Y131" s="1108"/>
      <c r="Z131" s="1109"/>
      <c r="AA131" s="1004">
        <v>625919</v>
      </c>
      <c r="AB131" s="986"/>
      <c r="AC131" s="986"/>
      <c r="AD131" s="986"/>
      <c r="AE131" s="987"/>
      <c r="AF131" s="985">
        <v>706557</v>
      </c>
      <c r="AG131" s="986"/>
      <c r="AH131" s="986"/>
      <c r="AI131" s="986"/>
      <c r="AJ131" s="987"/>
      <c r="AK131" s="985">
        <v>693813</v>
      </c>
      <c r="AL131" s="986"/>
      <c r="AM131" s="986"/>
      <c r="AN131" s="986"/>
      <c r="AO131" s="987"/>
      <c r="AP131" s="1110"/>
      <c r="AQ131" s="1111"/>
      <c r="AR131" s="1111"/>
      <c r="AS131" s="1111"/>
      <c r="AT131" s="1112"/>
      <c r="AU131" s="233"/>
      <c r="AV131" s="233"/>
      <c r="AW131" s="233"/>
      <c r="AX131" s="1083" t="s">
        <v>499</v>
      </c>
      <c r="AY131" s="726"/>
      <c r="AZ131" s="726"/>
      <c r="BA131" s="726"/>
      <c r="BB131" s="726"/>
      <c r="BC131" s="726"/>
      <c r="BD131" s="726"/>
      <c r="BE131" s="1036"/>
      <c r="BF131" s="1084" t="s">
        <v>138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501</v>
      </c>
      <c r="W132" s="1094"/>
      <c r="X132" s="1094"/>
      <c r="Y132" s="1094"/>
      <c r="Z132" s="1095"/>
      <c r="AA132" s="1096">
        <v>8.7688662589999993</v>
      </c>
      <c r="AB132" s="1097"/>
      <c r="AC132" s="1097"/>
      <c r="AD132" s="1097"/>
      <c r="AE132" s="1098"/>
      <c r="AF132" s="1099">
        <v>9.0724456769999993</v>
      </c>
      <c r="AG132" s="1097"/>
      <c r="AH132" s="1097"/>
      <c r="AI132" s="1097"/>
      <c r="AJ132" s="1098"/>
      <c r="AK132" s="1099">
        <v>10.22296463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502</v>
      </c>
      <c r="W133" s="1077"/>
      <c r="X133" s="1077"/>
      <c r="Y133" s="1077"/>
      <c r="Z133" s="1078"/>
      <c r="AA133" s="1079">
        <v>8.3000000000000007</v>
      </c>
      <c r="AB133" s="1080"/>
      <c r="AC133" s="1080"/>
      <c r="AD133" s="1080"/>
      <c r="AE133" s="1081"/>
      <c r="AF133" s="1079">
        <v>8.6999999999999993</v>
      </c>
      <c r="AG133" s="1080"/>
      <c r="AH133" s="1080"/>
      <c r="AI133" s="1080"/>
      <c r="AJ133" s="1081"/>
      <c r="AK133" s="1079">
        <v>9.3000000000000007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6TQERoZL4cn5+mUkxz8iH6GV4/SSul+d8EQIVwPUH5kqBI17str0AHHLKmI6tzGpALKR/rO5JbmUnFfctQxxYw==" saltValue="LEabpZWzG6ratv5TQzsHG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63B90-AFC8-4686-BEAE-026C2FE52788}">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503</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l3TQnhr8tPSNV+fJ0xdqrbjdIl9K+YEKl68lWFS7qWCkAQHjC56QfW4DErGyPS8gKDxGVpFl8E0EK0hNumeG2Q==" saltValue="RpRlSfxiJVJI2fsC1cl3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87JzcXvV485zmmTwcQreQBZPqH4+/469DflTTThY0doMjb0Kvqh8b9n6uLZqRJZaHixkW/Ezo+FTu1RRJgkD2g==" saltValue="DgB1H0qRG104OHeRgan+r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506</v>
      </c>
      <c r="AP7" s="272"/>
      <c r="AQ7" s="273" t="s">
        <v>507</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508</v>
      </c>
      <c r="AQ8" s="279" t="s">
        <v>509</v>
      </c>
      <c r="AR8" s="280" t="s">
        <v>510</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511</v>
      </c>
      <c r="AL9" s="1117"/>
      <c r="AM9" s="1117"/>
      <c r="AN9" s="1118"/>
      <c r="AO9" s="281">
        <v>219660</v>
      </c>
      <c r="AP9" s="281">
        <v>334338</v>
      </c>
      <c r="AQ9" s="282">
        <v>255467</v>
      </c>
      <c r="AR9" s="283">
        <v>30.9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512</v>
      </c>
      <c r="AL10" s="1117"/>
      <c r="AM10" s="1117"/>
      <c r="AN10" s="1118"/>
      <c r="AO10" s="284">
        <v>1313</v>
      </c>
      <c r="AP10" s="284">
        <v>1998</v>
      </c>
      <c r="AQ10" s="285">
        <v>29275</v>
      </c>
      <c r="AR10" s="286">
        <v>-93.2</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513</v>
      </c>
      <c r="AL11" s="1117"/>
      <c r="AM11" s="1117"/>
      <c r="AN11" s="1118"/>
      <c r="AO11" s="284" t="s">
        <v>514</v>
      </c>
      <c r="AP11" s="284" t="s">
        <v>514</v>
      </c>
      <c r="AQ11" s="285">
        <v>3959</v>
      </c>
      <c r="AR11" s="286" t="s">
        <v>514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515</v>
      </c>
      <c r="AL12" s="1117"/>
      <c r="AM12" s="1117"/>
      <c r="AN12" s="1118"/>
      <c r="AO12" s="284" t="s">
        <v>514</v>
      </c>
      <c r="AP12" s="284" t="s">
        <v>514</v>
      </c>
      <c r="AQ12" s="285" t="s">
        <v>514</v>
      </c>
      <c r="AR12" s="286" t="s">
        <v>514</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516</v>
      </c>
      <c r="AL13" s="1117"/>
      <c r="AM13" s="1117"/>
      <c r="AN13" s="1118"/>
      <c r="AO13" s="284">
        <v>22778</v>
      </c>
      <c r="AP13" s="284">
        <v>34670</v>
      </c>
      <c r="AQ13" s="285">
        <v>9349</v>
      </c>
      <c r="AR13" s="286">
        <v>270.8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517</v>
      </c>
      <c r="AL14" s="1117"/>
      <c r="AM14" s="1117"/>
      <c r="AN14" s="1118"/>
      <c r="AO14" s="284" t="s">
        <v>514</v>
      </c>
      <c r="AP14" s="284" t="s">
        <v>514</v>
      </c>
      <c r="AQ14" s="285">
        <v>4659</v>
      </c>
      <c r="AR14" s="286" t="s">
        <v>514</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518</v>
      </c>
      <c r="AL15" s="1120"/>
      <c r="AM15" s="1120"/>
      <c r="AN15" s="1121"/>
      <c r="AO15" s="284">
        <v>-16632</v>
      </c>
      <c r="AP15" s="284">
        <v>-25315</v>
      </c>
      <c r="AQ15" s="285">
        <v>-18111</v>
      </c>
      <c r="AR15" s="286">
        <v>39.799999999999997</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227119</v>
      </c>
      <c r="AP16" s="284">
        <v>345691</v>
      </c>
      <c r="AQ16" s="285">
        <v>284598</v>
      </c>
      <c r="AR16" s="286">
        <v>21.5</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523</v>
      </c>
      <c r="AL21" s="1123"/>
      <c r="AM21" s="1123"/>
      <c r="AN21" s="1124"/>
      <c r="AO21" s="297">
        <v>30.44</v>
      </c>
      <c r="AP21" s="298">
        <v>25.07</v>
      </c>
      <c r="AQ21" s="299">
        <v>5.37</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524</v>
      </c>
      <c r="AL22" s="1123"/>
      <c r="AM22" s="1123"/>
      <c r="AN22" s="1124"/>
      <c r="AO22" s="302">
        <v>90.2</v>
      </c>
      <c r="AP22" s="303">
        <v>94.5</v>
      </c>
      <c r="AQ22" s="304">
        <v>-4.3</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525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506</v>
      </c>
      <c r="AP30" s="272"/>
      <c r="AQ30" s="273" t="s">
        <v>507</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508</v>
      </c>
      <c r="AQ31" s="279" t="s">
        <v>509</v>
      </c>
      <c r="AR31" s="280" t="s">
        <v>510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528</v>
      </c>
      <c r="AL32" s="1131"/>
      <c r="AM32" s="1131"/>
      <c r="AN32" s="1132"/>
      <c r="AO32" s="312">
        <v>159762</v>
      </c>
      <c r="AP32" s="312">
        <v>243169</v>
      </c>
      <c r="AQ32" s="313">
        <v>156764</v>
      </c>
      <c r="AR32" s="314">
        <v>55.1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529</v>
      </c>
      <c r="AL33" s="1131"/>
      <c r="AM33" s="1131"/>
      <c r="AN33" s="1132"/>
      <c r="AO33" s="312" t="s">
        <v>514</v>
      </c>
      <c r="AP33" s="312" t="s">
        <v>514</v>
      </c>
      <c r="AQ33" s="313" t="s">
        <v>514</v>
      </c>
      <c r="AR33" s="314" t="s">
        <v>514</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530</v>
      </c>
      <c r="AL34" s="1131"/>
      <c r="AM34" s="1131"/>
      <c r="AN34" s="1132"/>
      <c r="AO34" s="312" t="s">
        <v>514</v>
      </c>
      <c r="AP34" s="312" t="s">
        <v>514</v>
      </c>
      <c r="AQ34" s="313" t="s">
        <v>514</v>
      </c>
      <c r="AR34" s="314" t="s">
        <v>514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531</v>
      </c>
      <c r="AL35" s="1131"/>
      <c r="AM35" s="1131"/>
      <c r="AN35" s="1132"/>
      <c r="AO35" s="312">
        <v>42129</v>
      </c>
      <c r="AP35" s="312">
        <v>64123</v>
      </c>
      <c r="AQ35" s="313">
        <v>30923</v>
      </c>
      <c r="AR35" s="314">
        <v>107.4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532</v>
      </c>
      <c r="AL36" s="1131"/>
      <c r="AM36" s="1131"/>
      <c r="AN36" s="1132"/>
      <c r="AO36" s="312" t="s">
        <v>514</v>
      </c>
      <c r="AP36" s="312" t="s">
        <v>514</v>
      </c>
      <c r="AQ36" s="313">
        <v>4657</v>
      </c>
      <c r="AR36" s="314" t="s">
        <v>514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533</v>
      </c>
      <c r="AL37" s="1131"/>
      <c r="AM37" s="1131"/>
      <c r="AN37" s="1132"/>
      <c r="AO37" s="312" t="s">
        <v>514</v>
      </c>
      <c r="AP37" s="312" t="s">
        <v>514</v>
      </c>
      <c r="AQ37" s="313">
        <v>888</v>
      </c>
      <c r="AR37" s="314" t="s">
        <v>514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534</v>
      </c>
      <c r="AL38" s="1134"/>
      <c r="AM38" s="1134"/>
      <c r="AN38" s="1135"/>
      <c r="AO38" s="315" t="s">
        <v>514</v>
      </c>
      <c r="AP38" s="315" t="s">
        <v>514</v>
      </c>
      <c r="AQ38" s="316">
        <v>21</v>
      </c>
      <c r="AR38" s="304" t="s">
        <v>514</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535</v>
      </c>
      <c r="AL39" s="1134"/>
      <c r="AM39" s="1134"/>
      <c r="AN39" s="1135"/>
      <c r="AO39" s="312" t="s">
        <v>514</v>
      </c>
      <c r="AP39" s="312" t="s">
        <v>514</v>
      </c>
      <c r="AQ39" s="313">
        <v>-6724</v>
      </c>
      <c r="AR39" s="314" t="s">
        <v>514</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536</v>
      </c>
      <c r="AL40" s="1131"/>
      <c r="AM40" s="1131"/>
      <c r="AN40" s="1132"/>
      <c r="AO40" s="312">
        <v>-130963</v>
      </c>
      <c r="AP40" s="312">
        <v>-199335</v>
      </c>
      <c r="AQ40" s="313">
        <v>-136123</v>
      </c>
      <c r="AR40" s="314">
        <v>46.4</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70928</v>
      </c>
      <c r="AP41" s="312">
        <v>107957</v>
      </c>
      <c r="AQ41" s="313">
        <v>50405</v>
      </c>
      <c r="AR41" s="314">
        <v>114.2</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506</v>
      </c>
      <c r="AN49" s="1127" t="s">
        <v>540</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541</v>
      </c>
      <c r="AO50" s="329" t="s">
        <v>542</v>
      </c>
      <c r="AP50" s="330" t="s">
        <v>543</v>
      </c>
      <c r="AQ50" s="331" t="s">
        <v>544</v>
      </c>
      <c r="AR50" s="332" t="s">
        <v>545</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116261</v>
      </c>
      <c r="AN51" s="334">
        <v>161698</v>
      </c>
      <c r="AO51" s="335">
        <v>-78.599999999999994</v>
      </c>
      <c r="AP51" s="336">
        <v>289738</v>
      </c>
      <c r="AQ51" s="337">
        <v>-8.6999999999999993</v>
      </c>
      <c r="AR51" s="338">
        <v>-69.900000000000006</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78012</v>
      </c>
      <c r="AN52" s="342">
        <v>108501</v>
      </c>
      <c r="AO52" s="343">
        <v>-28.5</v>
      </c>
      <c r="AP52" s="344">
        <v>156238</v>
      </c>
      <c r="AQ52" s="345">
        <v>-4.9000000000000004</v>
      </c>
      <c r="AR52" s="346">
        <v>-23.6</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132550</v>
      </c>
      <c r="AN53" s="334">
        <v>184868</v>
      </c>
      <c r="AO53" s="335">
        <v>14.3</v>
      </c>
      <c r="AP53" s="336">
        <v>316937</v>
      </c>
      <c r="AQ53" s="337">
        <v>9.4</v>
      </c>
      <c r="AR53" s="338">
        <v>4.9000000000000004</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100829</v>
      </c>
      <c r="AN54" s="342">
        <v>140626</v>
      </c>
      <c r="AO54" s="343">
        <v>29.6</v>
      </c>
      <c r="AP54" s="344">
        <v>199150</v>
      </c>
      <c r="AQ54" s="345">
        <v>27.5</v>
      </c>
      <c r="AR54" s="346">
        <v>2.1</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310430</v>
      </c>
      <c r="AN55" s="334">
        <v>439703</v>
      </c>
      <c r="AO55" s="335">
        <v>137.80000000000001</v>
      </c>
      <c r="AP55" s="336">
        <v>332350</v>
      </c>
      <c r="AQ55" s="337">
        <v>4.9000000000000004</v>
      </c>
      <c r="AR55" s="338">
        <v>132.9</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272710</v>
      </c>
      <c r="AN56" s="342">
        <v>386275</v>
      </c>
      <c r="AO56" s="343">
        <v>174.7</v>
      </c>
      <c r="AP56" s="344">
        <v>200453</v>
      </c>
      <c r="AQ56" s="345">
        <v>0.7</v>
      </c>
      <c r="AR56" s="346">
        <v>174</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230872</v>
      </c>
      <c r="AN57" s="334">
        <v>340018</v>
      </c>
      <c r="AO57" s="335">
        <v>-22.7</v>
      </c>
      <c r="AP57" s="336">
        <v>362690</v>
      </c>
      <c r="AQ57" s="337">
        <v>9.1</v>
      </c>
      <c r="AR57" s="338">
        <v>-31.8</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114153</v>
      </c>
      <c r="AN58" s="342">
        <v>168119</v>
      </c>
      <c r="AO58" s="343">
        <v>-56.5</v>
      </c>
      <c r="AP58" s="344">
        <v>172580</v>
      </c>
      <c r="AQ58" s="345">
        <v>-13.9</v>
      </c>
      <c r="AR58" s="346">
        <v>-42.6</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281599</v>
      </c>
      <c r="AN59" s="334">
        <v>428613</v>
      </c>
      <c r="AO59" s="335">
        <v>26.1</v>
      </c>
      <c r="AP59" s="336">
        <v>296093</v>
      </c>
      <c r="AQ59" s="337">
        <v>-18.399999999999999</v>
      </c>
      <c r="AR59" s="338">
        <v>44.5</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246367</v>
      </c>
      <c r="AN60" s="342">
        <v>374988</v>
      </c>
      <c r="AO60" s="343">
        <v>123</v>
      </c>
      <c r="AP60" s="344">
        <v>140545</v>
      </c>
      <c r="AQ60" s="345">
        <v>-18.600000000000001</v>
      </c>
      <c r="AR60" s="346">
        <v>141.6</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214342</v>
      </c>
      <c r="AN61" s="349">
        <v>310980</v>
      </c>
      <c r="AO61" s="350">
        <v>15.4</v>
      </c>
      <c r="AP61" s="351">
        <v>319562</v>
      </c>
      <c r="AQ61" s="352">
        <v>-0.7</v>
      </c>
      <c r="AR61" s="338">
        <v>16.100000000000001</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162414</v>
      </c>
      <c r="AN62" s="342">
        <v>235702</v>
      </c>
      <c r="AO62" s="343">
        <v>48.5</v>
      </c>
      <c r="AP62" s="344">
        <v>173793</v>
      </c>
      <c r="AQ62" s="345">
        <v>-1.8</v>
      </c>
      <c r="AR62" s="346">
        <v>50.3</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vZSnl++aLxqT0Y0kxuL5vDG5nspopCxvVUHClYEroIgDCaYcmDJzWwmCWebFznU9yDN+T7qFC0Go8mZAKXRC5g==" saltValue="vRBTjftMvgv+ukJt3DW0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554</v>
      </c>
    </row>
    <row r="121" spans="125:125" ht="13.5" hidden="1" customHeight="1" x14ac:dyDescent="0.2">
      <c r="DU121" s="259"/>
    </row>
  </sheetData>
  <sheetProtection algorithmName="SHA-512" hashValue="hkw44oBwPaU9g/lZaKrOO90MdAtcIL28MNRWyyiu5xojL7UOQamznMc9DLY9HdrgoRzAWEmodjqpo9UZKQX7vg==" saltValue="dd5MuMGWFnGztyf3g16Dv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555</v>
      </c>
    </row>
  </sheetData>
  <sheetProtection algorithmName="SHA-512" hashValue="yJSoLNmV4vJX0Qn6mNVBvUINJluA/96MmcN3JbE0fDXZUeqAZ6moQD7roBsud5T4CVtoX3uKQsLorEO6R+nXFA==" saltValue="FVoJcdwFxdnnwHdQGW4U6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139" t="s">
        <v>3</v>
      </c>
      <c r="D47" s="1139"/>
      <c r="E47" s="1140"/>
      <c r="F47" s="11">
        <v>51.06</v>
      </c>
      <c r="G47" s="12">
        <v>50.88</v>
      </c>
      <c r="H47" s="12">
        <v>54.23</v>
      </c>
      <c r="I47" s="12">
        <v>49</v>
      </c>
      <c r="J47" s="13">
        <v>55.85</v>
      </c>
    </row>
    <row r="48" spans="2:10" ht="57.75" customHeight="1" x14ac:dyDescent="0.2">
      <c r="B48" s="14"/>
      <c r="C48" s="1141" t="s">
        <v>4</v>
      </c>
      <c r="D48" s="1141"/>
      <c r="E48" s="1142"/>
      <c r="F48" s="15">
        <v>32.46</v>
      </c>
      <c r="G48" s="16">
        <v>15.52</v>
      </c>
      <c r="H48" s="16">
        <v>25.17</v>
      </c>
      <c r="I48" s="16">
        <v>30.47</v>
      </c>
      <c r="J48" s="17">
        <v>32.5</v>
      </c>
    </row>
    <row r="49" spans="2:10" ht="57.75" customHeight="1" thickBot="1" x14ac:dyDescent="0.25">
      <c r="B49" s="18"/>
      <c r="C49" s="1143" t="s">
        <v>5</v>
      </c>
      <c r="D49" s="1143"/>
      <c r="E49" s="1144"/>
      <c r="F49" s="19" t="s">
        <v>561</v>
      </c>
      <c r="G49" s="20" t="s">
        <v>562</v>
      </c>
      <c r="H49" s="20">
        <v>17.3</v>
      </c>
      <c r="I49" s="20">
        <v>7.76</v>
      </c>
      <c r="J49" s="21">
        <v>7.62</v>
      </c>
    </row>
    <row r="50" spans="2:10" ht="13.2" x14ac:dyDescent="0.2"/>
  </sheetData>
  <sheetProtection algorithmName="SHA-512" hashValue="sp5vmwfkdG/VeHo4LrPyO5zZlF82g4qYWDIMsadeZ2/5Frcdu3TwMxuoY6ddVvlINf8EGJB2m2k5iCy6lLJLUA==" saltValue="4XKaRw8U0+DbXu7lddW5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2024-03-21T05:29:21Z</cp:lastPrinted>
  <dcterms:created xsi:type="dcterms:W3CDTF">2024-02-05T01:20:47Z</dcterms:created>
  <dcterms:modified xsi:type="dcterms:W3CDTF">2024-03-21T09:12:01Z</dcterms:modified>
  <cp:category/>
</cp:coreProperties>
</file>