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E933FB14-DF86-4284-9E2E-E8129D797B06}"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l="1"/>
  <c r="BW36" i="10" s="1"/>
  <c r="BW37" i="10" s="1"/>
  <c r="BW38" i="10" s="1"/>
  <c r="BW39" i="10" s="1"/>
  <c r="BW40" i="10" s="1"/>
  <c r="BW41" i="10" s="1"/>
  <c r="CO34" i="10" l="1"/>
</calcChain>
</file>

<file path=xl/sharedStrings.xml><?xml version="1.0" encoding="utf-8"?>
<sst xmlns="http://schemas.openxmlformats.org/spreadsheetml/2006/main" count="1135" uniqueCount="598">
  <si>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</si>
  <si>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</si>
  <si>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</si>
  <si>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</si>
  <si>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</si>
  <si>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</si>
  <si>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</si>
  <si>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</si>
  <si>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</si>
  <si>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</si>
  <si>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</si>
  <si>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</si>
  <si>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</si>
  <si>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</si>
  <si>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</si>
  <si>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</si>
  <si>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</si>
  <si>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</si>
  <si>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</si>
  <si>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</si>
  <si>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</si>
  <si>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</si>
  <si>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</si>
  <si>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</si>
  <si>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</si>
  <si>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</si>
  <si>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</si>
  <si>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</si>
  <si>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</si>
  <si>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</si>
  <si>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</si>
  <si>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</si>
  <si>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</si>
  <si>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</si>
  <si>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</si>
  <si>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</si>
  <si>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</si>
  <si>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</si>
  <si>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</si>
  <si>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</si>
  <si>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</si>
  <si>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</si>
  <si>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</si>
  <si>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</si>
  <si>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</si>
  <si>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</si>
  <si>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</si>
  <si>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</si>
  <si>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</si>
  <si>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</si>
  <si>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</si>
  <si>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</si>
  <si>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</si>
  <si>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</si>
  <si>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</si>
  <si>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</si>
  <si>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</si>
  <si>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</si>
  <si>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</si>
  <si>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</si>
  <si>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</si>
  <si>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</si>
  <si>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</si>
  <si>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</si>
  <si>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</si>
  <si>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</si>
  <si>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</si>
  <si>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</si>
  <si>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</si>
  <si>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</si>
  <si>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</si>
  <si>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</si>
  <si>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</si>
  <si>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</si>
  <si>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</si>
  <si>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</si>
  <si>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</si>
  <si>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</si>
  <si>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</si>
  <si>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</si>
  <si>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</si>
  <si>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</si>
  <si>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</si>
  <si>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</si>
  <si>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</si>
  <si>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</si>
  <si>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</si>
  <si>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</si>
  <si>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</si>
  <si>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</si>
  <si>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</si>
  <si>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</si>
  <si>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</si>
  <si>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</si>
  <si>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</si>
  <si>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</si>
  <si>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</si>
  <si>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</si>
  <si>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</si>
  <si>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</si>
  <si>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</si>
  <si>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</si>
  <si>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</si>
  <si>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</si>
  <si>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</si>
  <si>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</si>
  <si>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</si>
  <si>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</si>
  <si>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</si>
  <si>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</si>
  <si>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</si>
  <si>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</si>
  <si>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</si>
  <si>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</si>
  <si>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</si>
  <si>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</si>
  <si>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</si>
  <si>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</si>
  <si>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</si>
  <si>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</si>
  <si>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</si>
  <si>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</si>
  <si>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</si>
  <si>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</si>
  <si>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</si>
  <si>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</si>
  <si>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</si>
  <si>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</si>
  <si>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</si>
  <si>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</si>
  <si>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</si>
  <si>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</si>
  <si>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</si>
  <si>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</si>
  <si>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</si>
  <si>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</si>
  <si>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</si>
  <si>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</si>
  <si>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</si>
  <si>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</si>
  <si>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</si>
  <si>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</si>
  <si>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</si>
  <si>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</si>
  <si>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</si>
  <si>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</si>
  <si>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</si>
  <si>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</si>
  <si>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</si>
  <si>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</si>
  <si>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</si>
  <si>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</si>
  <si>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</si>
  <si>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</si>
  <si>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</si>
  <si>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</si>
  <si>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</si>
  <si>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</si>
  <si>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</si>
  <si>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</si>
  <si>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</si>
  <si>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</si>
  <si>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</si>
  <si>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</si>
  <si>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</si>
  <si>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</si>
  <si>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</si>
  <si>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</si>
  <si>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</si>
  <si>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</si>
  <si>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</si>
  <si>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</si>
  <si>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</si>
  <si>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</si>
  <si>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</si>
  <si>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</si>
  <si>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</si>
  <si>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</si>
  <si>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</si>
  <si>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</si>
  <si>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</si>
  <si>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</si>
  <si>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</si>
  <si>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</si>
  <si>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</si>
  <si>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</si>
  <si>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</si>
  <si>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</si>
  <si>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</si>
  <si>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</si>
  <si>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</si>
  <si>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</si>
  <si>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</si>
  <si>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</si>
  <si>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</si>
  <si>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</si>
  <si>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</si>
  <si>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</si>
  <si>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</si>
  <si>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</si>
  <si>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</si>
  <si>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</si>
  <si>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</si>
  <si>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</si>
  <si>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</si>
  <si>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</si>
  <si>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</si>
  <si>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</si>
  <si>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</si>
  <si>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</si>
  <si>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</si>
  <si>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</si>
  <si>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</si>
  <si>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</si>
  <si>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</si>
  <si>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山梨県道志村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</si>
  <si>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</si>
  <si>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</si>
  <si>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</si>
  <si>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</si>
  <si>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</si>
  <si>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</si>
  <si>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</si>
  <si>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</si>
  <si>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</si>
  <si>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</si>
  <si>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</si>
  <si>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</si>
  <si>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</si>
  <si>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</si>
  <si>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</si>
  <si>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</si>
  <si>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</si>
  <si>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</si>
  <si>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</si>
  <si>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</si>
  <si>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</si>
  <si>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</si>
  <si>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</si>
  <si>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</si>
  <si>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</si>
  <si>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</si>
  <si>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</si>
  <si>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</si>
  <si>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</si>
  <si>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</si>
  <si>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</si>
  <si>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</si>
  <si>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</si>
  <si>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</si>
  <si>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</si>
  <si>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</si>
  <si>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</si>
  <si>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</si>
  <si>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</si>
  <si>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</si>
  <si>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</si>
  <si>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</si>
  <si>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</si>
  <si>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</si>
  <si>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</si>
  <si>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</si>
  <si>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</si>
  <si>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</si>
  <si>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</si>
  <si>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</si>
  <si>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</si>
  <si>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</si>
  <si>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</si>
  <si>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</si>
  <si>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</si>
  <si>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</si>
  <si>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</si>
  <si>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</si>
  <si>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</si>
  <si>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</si>
  <si>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</si>
  <si>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</si>
  <si>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</si>
  <si>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</si>
  <si>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</si>
  <si>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</si>
  <si>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</si>
  <si>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</si>
  <si>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</si>
  <si>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</si>
  <si>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</si>
  <si>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</si>
  <si>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</si>
  <si>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</si>
  <si>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</si>
  <si>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</si>
  <si>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</si>
  <si>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</si>
  <si>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</si>
  <si>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</si>
  <si>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</si>
  <si>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</si>
  <si>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</si>
  <si>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</si>
  <si>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</si>
  <si>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</si>
  <si>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</si>
  <si>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</si>
  <si>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</si>
  <si>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</si>
  <si>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</si>
  <si>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</si>
  <si>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</si>
  <si>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</si>
  <si>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</si>
  <si>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</si>
  <si>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</si>
  <si>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</si>
  <si>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</si>
  <si>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</si>
  <si>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</si>
  <si>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</si>
  <si>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</si>
  <si>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</si>
  <si>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</si>
  <si>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</si>
  <si>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</si>
  <si>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</si>
  <si>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</si>
  <si>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</si>
  <si>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</si>
  <si>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</si>
  <si>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</si>
  <si>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</si>
  <si>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</si>
  <si>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</si>
  <si>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</si>
  <si>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</si>
  <si>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</si>
  <si>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</si>
  <si>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</si>
  <si>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</si>
  <si>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</si>
  <si>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</si>
  <si>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</si>
  <si>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</si>
  <si>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</si>
  <si>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</si>
  <si>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</si>
  <si>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</si>
  <si>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</si>
  <si>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</si>
  <si>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</si>
  <si>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</si>
  <si>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</si>
  <si>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</si>
  <si>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</si>
  <si>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</si>
  <si>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</si>
  <si>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</si>
  <si>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</si>
  <si>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</si>
  <si>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</si>
  <si>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</si>
  <si>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</si>
  <si>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</si>
  <si>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</si>
  <si>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</si>
  <si>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</si>
  <si>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</si>
  <si>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</si>
  <si>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山梨県道志村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</si>
  <si>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</si>
  <si>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</si>
  <si>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</si>
  <si>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</si>
  <si>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</si>
  <si>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</si>
  <si>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</si>
  <si>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</si>
  <si>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</si>
  <si>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</si>
  <si>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</si>
  <si>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</si>
  <si>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</si>
  <si>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</si>
  <si>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</si>
  <si>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</si>
  <si>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</si>
  <si>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</si>
  <si>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</si>
  <si>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</si>
  <si>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</si>
  <si>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</si>
  <si>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</si>
  <si>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</si>
  <si>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</si>
  <si>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</si>
  <si>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</si>
  <si>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</si>
  <si>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</si>
  <si>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</si>
  <si>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</si>
  <si>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</si>
  <si>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</si>
  <si>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</si>
  <si>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</si>
  <si>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</si>
  <si>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</si>
  <si>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</si>
  <si>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介護保険サービス事業特別会計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</si>
  <si>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</si>
  <si>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</si>
  <si>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</si>
  <si>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</si>
  <si>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</si>
  <si>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</si>
  <si>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</si>
  <si>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</si>
  <si>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</si>
  <si>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</si>
  <si>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</si>
  <si>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</si>
  <si>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</si>
  <si>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</si>
  <si>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</si>
  <si>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</si>
  <si>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</si>
  <si>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</si>
  <si>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</si>
  <si>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</si>
  <si>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</si>
  <si>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</si>
  <si>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</si>
  <si>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</si>
  <si>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</si>
  <si>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</si>
  <si>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</si>
  <si>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</si>
  <si>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</si>
  <si>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</si>
  <si>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</si>
  <si>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</si>
  <si>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</si>
  <si>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</si>
  <si>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</si>
  <si>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</si>
  <si>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</si>
  <si>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</si>
  <si>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</si>
  <si>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</si>
  <si>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</si>
  <si>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</si>
  <si>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</si>
  <si>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</si>
  <si>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</si>
  <si>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</si>
  <si>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</si>
  <si>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</si>
  <si>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</si>
  <si>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</si>
  <si>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</si>
  <si>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</si>
  <si>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</si>
  <si>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</si>
  <si>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</si>
  <si>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</si>
  <si>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</si>
  <si>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</si>
  <si>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</si>
  <si>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</si>
  <si>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</si>
  <si>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</si>
  <si>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</si>
  <si>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</si>
  <si>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</si>
  <si>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</si>
  <si>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</si>
  <si>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</si>
  <si>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</si>
  <si>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</si>
  <si>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</si>
  <si>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</si>
  <si>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</si>
  <si>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</si>
  <si>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</si>
  <si>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</si>
  <si>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</si>
  <si>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</si>
  <si>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</si>
  <si>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</si>
  <si>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</si>
  <si>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</si>
  <si>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</si>
  <si>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</si>
  <si>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</si>
  <si>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</si>
  <si>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</si>
  <si>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</si>
  <si>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</si>
  <si>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</si>
  <si>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</si>
  <si>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</si>
  <si>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</si>
  <si>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</si>
  <si>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</si>
  <si>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</si>
  <si>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</si>
  <si>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</si>
  <si>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</si>
  <si>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</si>
  <si>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</si>
  <si>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</si>
  <si>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</si>
  <si>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</si>
  <si>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</si>
  <si>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</si>
  <si>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</si>
  <si>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</si>
  <si>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</si>
  <si>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</si>
  <si>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</si>
  <si>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</si>
  <si>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</si>
  <si>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</si>
  <si>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</si>
  <si>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</si>
  <si>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</si>
  <si>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</si>
  <si>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</si>
  <si>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</si>
  <si>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</si>
  <si>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</si>
  <si>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</si>
  <si>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</si>
  <si>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</si>
  <si>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</si>
  <si>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</si>
  <si>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</si>
  <si>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</si>
  <si>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</si>
  <si>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</si>
  <si>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</si>
  <si>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</si>
  <si>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</si>
  <si>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</si>
  <si>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</si>
  <si>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</si>
  <si>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</si>
  <si>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</si>
  <si>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</si>
  <si>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</si>
  <si>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</si>
  <si>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</si>
  <si>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</si>
  <si>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</si>
  <si>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</si>
  <si>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</si>
  <si>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</si>
  <si>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</si>
  <si>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</si>
  <si>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</si>
  <si>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</si>
  <si>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</si>
  <si>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</si>
  <si>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</si>
  <si>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</si>
  <si>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</si>
  <si>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</si>
  <si>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1.34</t>
  </si>
  <si>
    <t>▲ 1.01</t>
  </si>
  <si>
    <t>▲ 3.95</t>
  </si>
  <si>
    <t>一般会計</t>
  </si>
  <si>
    <t>介護保険特別会計</t>
  </si>
  <si>
    <t>国民健康保険特別会計</t>
  </si>
  <si>
    <t>簡易水道事業特別会計</t>
  </si>
  <si>
    <t>浄化槽事業特別会計</t>
  </si>
  <si>
    <t>後期高齢者医療特別会計</t>
  </si>
  <si>
    <t>介護保険サービス事業特別会計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</si>
  <si>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</si>
  <si>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</si>
  <si>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</si>
  <si>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</si>
  <si>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</si>
  <si>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</si>
  <si>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</si>
  <si>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</si>
  <si>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公共施設整備等事業基金</t>
    <rPh sb="0" eb="2">
      <t>コウキョウ</t>
    </rPh>
    <rPh sb="2" eb="4">
      <t>シセツ</t>
    </rPh>
    <rPh sb="4" eb="6">
      <t>セイビ</t>
    </rPh>
    <rPh sb="6" eb="7">
      <t>トウ</t>
    </rPh>
    <rPh sb="7" eb="9">
      <t>ジギョウ</t>
    </rPh>
    <rPh sb="9" eb="11">
      <t>キキン</t>
    </rPh>
    <phoneticPr fontId="5"/>
  </si>
  <si>
    <t>人と自然が輝く水源の郷づくり道志村応援基金</t>
    <rPh sb="0" eb="1">
      <t>ヒト</t>
    </rPh>
    <rPh sb="2" eb="4">
      <t>シゼン</t>
    </rPh>
    <rPh sb="5" eb="6">
      <t>カガヤ</t>
    </rPh>
    <rPh sb="7" eb="9">
      <t>スイゲン</t>
    </rPh>
    <rPh sb="10" eb="11">
      <t>サト</t>
    </rPh>
    <rPh sb="14" eb="17">
      <t>ドウシムラ</t>
    </rPh>
    <rPh sb="17" eb="21">
      <t>オウエンキキン</t>
    </rPh>
    <phoneticPr fontId="2"/>
  </si>
  <si>
    <t>ふるさと振興基金</t>
    <rPh sb="4" eb="8">
      <t>シンコウキキン</t>
    </rPh>
    <phoneticPr fontId="2"/>
  </si>
  <si>
    <t>地域福祉基金</t>
    <rPh sb="0" eb="6">
      <t>チイキフクシキキン</t>
    </rPh>
    <phoneticPr fontId="2"/>
  </si>
  <si>
    <t>道志村役場庁舎建設基金</t>
    <rPh sb="0" eb="5">
      <t>ドウシムラヤクバ</t>
    </rPh>
    <rPh sb="5" eb="7">
      <t>チョウシャ</t>
    </rPh>
    <rPh sb="7" eb="11">
      <t>ケンセツキキン</t>
    </rPh>
    <phoneticPr fontId="2"/>
  </si>
  <si>
    <t>(株)どうし</t>
    <rPh sb="0" eb="3">
      <t>カブシキガイシャ</t>
    </rPh>
    <phoneticPr fontId="2"/>
  </si>
  <si>
    <t>-</t>
    <phoneticPr fontId="2"/>
  </si>
  <si>
    <t>富士・東部広域環境事務組合</t>
    <rPh sb="0" eb="2">
      <t>フジ</t>
    </rPh>
    <rPh sb="3" eb="5">
      <t>トウブ</t>
    </rPh>
    <rPh sb="5" eb="7">
      <t>コウイキ</t>
    </rPh>
    <rPh sb="7" eb="13">
      <t>カンキョウジムクミアイ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</si>
  <si>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</si>
  <si>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</si>
  <si>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8">
      <t>イッパンハイキブツ</t>
    </rPh>
    <rPh sb="18" eb="23">
      <t>サイシュウショブンジョウ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</si>
  <si>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3">
      <t>ジギョウ</t>
    </rPh>
    <rPh sb="23" eb="24">
      <t>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</si>
  <si>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7">
      <t>コウツウサイガイ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</si>
  <si>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</si>
  <si>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山梨県後期高齢者医療広域連合（特別会計）</t>
    <rPh sb="15" eb="17">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</si>
</sst>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8652-4051-9949-E3D227A7E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179567</c:v>
                </c:pt>
                <c:pt idx="1">
                  <c:v>103515</c:v>
                </c:pt>
                <c:pt idx="2">
                  <c:v>129116</c:v>
                </c:pt>
                <c:pt idx="3">
                  <c:v>145341</c:v>
                </c:pt>
                <c:pt idx="4">
                  <c:v>300970</c:v>
                </c:pt>
              </c:numCache>
            </c:numRef>
          </c:val>
          <c:smooth val="0"/>
          <c:extLst>
            <c:ext xmlns:c16="http://schemas.microsoft.com/office/drawing/2014/chart" uri="{C3380CC4-5D6E-409C-BE32-E72D297353CC}">
              <c16:uniqueId val="{00000001-8652-4051-9949-E3D227A7E9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8.66</c:v>
                </c:pt>
                <c:pt idx="1">
                  <c:v>7.35</c:v>
                </c:pt>
                <c:pt idx="2">
                  <c:v>10.62</c:v>
                </c:pt>
                <c:pt idx="3">
                  <c:v>5.64</c:v>
                </c:pt>
                <c:pt idx="4">
                  <c:v>5.88</c:v>
                </c:pt>
              </c:numCache>
            </c:numRef>
          </c:val>
          <c:extLst>
            <c:ext xmlns:c16="http://schemas.microsoft.com/office/drawing/2014/chart" uri="{C3380CC4-5D6E-409C-BE32-E72D297353CC}">
              <c16:uniqueId val="{00000000-DBA5-4282-86A3-93F781BC2A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50.01</c:v>
                </c:pt>
                <c:pt idx="1">
                  <c:v>48.27</c:v>
                </c:pt>
                <c:pt idx="2">
                  <c:v>44.47</c:v>
                </c:pt>
                <c:pt idx="3">
                  <c:v>40.14</c:v>
                </c:pt>
                <c:pt idx="4">
                  <c:v>43.46</c:v>
                </c:pt>
              </c:numCache>
            </c:numRef>
          </c:val>
          <c:extLst>
            <c:ext xmlns:c16="http://schemas.microsoft.com/office/drawing/2014/chart" uri="{C3380CC4-5D6E-409C-BE32-E72D297353CC}">
              <c16:uniqueId val="{00000001-DBA5-4282-86A3-93F781BC2A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c:v>
                </c:pt>
                <c:pt idx="1">
                  <c:v>-1.01</c:v>
                </c:pt>
                <c:pt idx="2">
                  <c:v>3.85</c:v>
                </c:pt>
                <c:pt idx="3">
                  <c:v>-3.95</c:v>
                </c:pt>
                <c:pt idx="4">
                  <c:v>2.14</c:v>
                </c:pt>
              </c:numCache>
            </c:numRef>
          </c:val>
          <c:smooth val="0"/>
          <c:extLst>
            <c:ext xmlns:c16="http://schemas.microsoft.com/office/drawing/2014/chart" uri="{C3380CC4-5D6E-409C-BE32-E72D297353CC}">
              <c16:uniqueId val="{00000002-DBA5-4282-86A3-93F781BC2A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72-4D0C-B3E1-8E537FD49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72-4D0C-B3E1-8E537FD496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72-4D0C-B3E1-8E537FD496E9}"/>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072-4D0C-B3E1-8E537FD496E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072-4D0C-B3E1-8E537FD496E9}"/>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072-4D0C-B3E1-8E537FD496E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F072-4D0C-B3E1-8E537FD496E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0.69</c:v>
                </c:pt>
                <c:pt idx="4">
                  <c:v>#N/A</c:v>
                </c:pt>
                <c:pt idx="5">
                  <c:v>0.51</c:v>
                </c:pt>
                <c:pt idx="6">
                  <c:v>#N/A</c:v>
                </c:pt>
                <c:pt idx="7">
                  <c:v>0.47</c:v>
                </c:pt>
                <c:pt idx="8">
                  <c:v>#N/A</c:v>
                </c:pt>
                <c:pt idx="9">
                  <c:v>0.46</c:v>
                </c:pt>
              </c:numCache>
            </c:numRef>
          </c:val>
          <c:extLst>
            <c:ext xmlns:c16="http://schemas.microsoft.com/office/drawing/2014/chart" uri="{C3380CC4-5D6E-409C-BE32-E72D297353CC}">
              <c16:uniqueId val="{00000007-F072-4D0C-B3E1-8E537FD496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c:v>
                </c:pt>
                <c:pt idx="2">
                  <c:v>#N/A</c:v>
                </c:pt>
                <c:pt idx="3">
                  <c:v>0.4</c:v>
                </c:pt>
                <c:pt idx="4">
                  <c:v>#N/A</c:v>
                </c:pt>
                <c:pt idx="5">
                  <c:v>1.1399999999999999</c:v>
                </c:pt>
                <c:pt idx="6">
                  <c:v>#N/A</c:v>
                </c:pt>
                <c:pt idx="7">
                  <c:v>0.97</c:v>
                </c:pt>
                <c:pt idx="8">
                  <c:v>#N/A</c:v>
                </c:pt>
                <c:pt idx="9">
                  <c:v>1.08</c:v>
                </c:pt>
              </c:numCache>
            </c:numRef>
          </c:val>
          <c:extLst>
            <c:ext xmlns:c16="http://schemas.microsoft.com/office/drawing/2014/chart" uri="{C3380CC4-5D6E-409C-BE32-E72D297353CC}">
              <c16:uniqueId val="{00000008-F072-4D0C-B3E1-8E537FD496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8.65</c:v>
                </c:pt>
                <c:pt idx="2">
                  <c:v>#N/A</c:v>
                </c:pt>
                <c:pt idx="3">
                  <c:v>7.34</c:v>
                </c:pt>
                <c:pt idx="4">
                  <c:v>#N/A</c:v>
                </c:pt>
                <c:pt idx="5">
                  <c:v>10.61</c:v>
                </c:pt>
                <c:pt idx="6">
                  <c:v>#N/A</c:v>
                </c:pt>
                <c:pt idx="7">
                  <c:v>5.63</c:v>
                </c:pt>
                <c:pt idx="8">
                  <c:v>#N/A</c:v>
                </c:pt>
                <c:pt idx="9">
                  <c:v>5.87</c:v>
                </c:pt>
              </c:numCache>
            </c:numRef>
          </c:val>
          <c:extLst>
            <c:ext xmlns:c16="http://schemas.microsoft.com/office/drawing/2014/chart" uri="{C3380CC4-5D6E-409C-BE32-E72D297353CC}">
              <c16:uniqueId val="{00000009-F072-4D0C-B3E1-8E537FD49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c:v>
                </c:pt>
                <c:pt idx="5">
                  <c:v>306</c:v>
                </c:pt>
                <c:pt idx="8">
                  <c:v>331</c:v>
                </c:pt>
                <c:pt idx="11">
                  <c:v>319</c:v>
                </c:pt>
                <c:pt idx="14">
                  <c:v>294</c:v>
                </c:pt>
              </c:numCache>
            </c:numRef>
          </c:val>
          <c:extLst>
            <c:ext xmlns:c16="http://schemas.microsoft.com/office/drawing/2014/chart" uri="{C3380CC4-5D6E-409C-BE32-E72D297353CC}">
              <c16:uniqueId val="{00000000-46AC-469A-BB74-1A713F794B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AC-469A-BB74-1A713F794B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AC-469A-BB74-1A713F794B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AC-469A-BB74-1A713F794B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c:v>
                </c:pt>
                <c:pt idx="3">
                  <c:v>37</c:v>
                </c:pt>
                <c:pt idx="6">
                  <c:v>42</c:v>
                </c:pt>
                <c:pt idx="9">
                  <c:v>45</c:v>
                </c:pt>
                <c:pt idx="12">
                  <c:v>40</c:v>
                </c:pt>
              </c:numCache>
            </c:numRef>
          </c:val>
          <c:extLst>
            <c:ext xmlns:c16="http://schemas.microsoft.com/office/drawing/2014/chart" uri="{C3380CC4-5D6E-409C-BE32-E72D297353CC}">
              <c16:uniqueId val="{00000004-46AC-469A-BB74-1A713F794B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AC-469A-BB74-1A713F794B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AC-469A-BB74-1A713F794B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309</c:v>
                </c:pt>
                <c:pt idx="3">
                  <c:v>356</c:v>
                </c:pt>
                <c:pt idx="6">
                  <c:v>401</c:v>
                </c:pt>
                <c:pt idx="9">
                  <c:v>386</c:v>
                </c:pt>
                <c:pt idx="12">
                  <c:v>362</c:v>
                </c:pt>
              </c:numCache>
            </c:numRef>
          </c:val>
          <c:extLst>
            <c:ext xmlns:c16="http://schemas.microsoft.com/office/drawing/2014/chart" uri="{C3380CC4-5D6E-409C-BE32-E72D297353CC}">
              <c16:uniqueId val="{00000007-46AC-469A-BB74-1A713F794B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c:v>
                </c:pt>
                <c:pt idx="2">
                  <c:v>#N/A</c:v>
                </c:pt>
                <c:pt idx="3">
                  <c:v>#N/A</c:v>
                </c:pt>
                <c:pt idx="4">
                  <c:v>87</c:v>
                </c:pt>
                <c:pt idx="5">
                  <c:v>#N/A</c:v>
                </c:pt>
                <c:pt idx="6">
                  <c:v>#N/A</c:v>
                </c:pt>
                <c:pt idx="7">
                  <c:v>112</c:v>
                </c:pt>
                <c:pt idx="8">
                  <c:v>#N/A</c:v>
                </c:pt>
                <c:pt idx="9">
                  <c:v>#N/A</c:v>
                </c:pt>
                <c:pt idx="10">
                  <c:v>112</c:v>
                </c:pt>
                <c:pt idx="11">
                  <c:v>#N/A</c:v>
                </c:pt>
                <c:pt idx="12">
                  <c:v>#N/A</c:v>
                </c:pt>
                <c:pt idx="13">
                  <c:v>108</c:v>
                </c:pt>
                <c:pt idx="14">
                  <c:v>#N/A</c:v>
                </c:pt>
              </c:numCache>
            </c:numRef>
          </c:val>
          <c:smooth val="0"/>
          <c:extLst>
            <c:ext xmlns:c16="http://schemas.microsoft.com/office/drawing/2014/chart" uri="{C3380CC4-5D6E-409C-BE32-E72D297353CC}">
              <c16:uniqueId val="{00000008-46AC-469A-BB74-1A713F794B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2857</c:v>
                </c:pt>
                <c:pt idx="5">
                  <c:v>2751</c:v>
                </c:pt>
                <c:pt idx="8">
                  <c:v>2666</c:v>
                </c:pt>
                <c:pt idx="11">
                  <c:v>2533</c:v>
                </c:pt>
                <c:pt idx="14">
                  <c:v>2550</c:v>
                </c:pt>
              </c:numCache>
            </c:numRef>
          </c:val>
          <c:extLst>
            <c:ext xmlns:c16="http://schemas.microsoft.com/office/drawing/2014/chart" uri="{C3380CC4-5D6E-409C-BE32-E72D297353CC}">
              <c16:uniqueId val="{00000000-E187-4EF1-B8CE-8AC91D656F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321</c:v>
                </c:pt>
                <c:pt idx="5">
                  <c:v>276</c:v>
                </c:pt>
                <c:pt idx="8">
                  <c:v>274</c:v>
                </c:pt>
                <c:pt idx="11">
                  <c:v>276</c:v>
                </c:pt>
                <c:pt idx="14">
                  <c:v>201</c:v>
                </c:pt>
              </c:numCache>
            </c:numRef>
          </c:val>
          <c:extLst>
            <c:ext xmlns:c16="http://schemas.microsoft.com/office/drawing/2014/chart" uri="{C3380CC4-5D6E-409C-BE32-E72D297353CC}">
              <c16:uniqueId val="{00000001-E187-4EF1-B8CE-8AC91D656F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2073</c:v>
                </c:pt>
                <c:pt idx="5">
                  <c:v>2120</c:v>
                </c:pt>
                <c:pt idx="8">
                  <c:v>2107</c:v>
                </c:pt>
                <c:pt idx="11">
                  <c:v>2458</c:v>
                </c:pt>
                <c:pt idx="14">
                  <c:v>2618</c:v>
                </c:pt>
              </c:numCache>
            </c:numRef>
          </c:val>
          <c:extLst>
            <c:ext xmlns:c16="http://schemas.microsoft.com/office/drawing/2014/chart" uri="{C3380CC4-5D6E-409C-BE32-E72D297353CC}">
              <c16:uniqueId val="{00000002-E187-4EF1-B8CE-8AC91D656F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87-4EF1-B8CE-8AC91D656F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87-4EF1-B8CE-8AC91D656F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87-4EF1-B8CE-8AC91D656F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394</c:v>
                </c:pt>
                <c:pt idx="3">
                  <c:v>411</c:v>
                </c:pt>
                <c:pt idx="6">
                  <c:v>404</c:v>
                </c:pt>
                <c:pt idx="9">
                  <c:v>368</c:v>
                </c:pt>
                <c:pt idx="12">
                  <c:v>353</c:v>
                </c:pt>
              </c:numCache>
            </c:numRef>
          </c:val>
          <c:extLst>
            <c:ext xmlns:c16="http://schemas.microsoft.com/office/drawing/2014/chart" uri="{C3380CC4-5D6E-409C-BE32-E72D297353CC}">
              <c16:uniqueId val="{00000006-E187-4EF1-B8CE-8AC91D656F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4</c:v>
                </c:pt>
                <c:pt idx="6">
                  <c:v>4</c:v>
                </c:pt>
                <c:pt idx="9">
                  <c:v>10</c:v>
                </c:pt>
                <c:pt idx="12">
                  <c:v>12</c:v>
                </c:pt>
              </c:numCache>
            </c:numRef>
          </c:val>
          <c:extLst>
            <c:ext xmlns:c16="http://schemas.microsoft.com/office/drawing/2014/chart" uri="{C3380CC4-5D6E-409C-BE32-E72D297353CC}">
              <c16:uniqueId val="{00000007-E187-4EF1-B8CE-8AC91D656F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515</c:v>
                </c:pt>
                <c:pt idx="3">
                  <c:v>518</c:v>
                </c:pt>
                <c:pt idx="6">
                  <c:v>505</c:v>
                </c:pt>
                <c:pt idx="9">
                  <c:v>502</c:v>
                </c:pt>
                <c:pt idx="12">
                  <c:v>518</c:v>
                </c:pt>
              </c:numCache>
            </c:numRef>
          </c:val>
          <c:extLst>
            <c:ext xmlns:c16="http://schemas.microsoft.com/office/drawing/2014/chart" uri="{C3380CC4-5D6E-409C-BE32-E72D297353CC}">
              <c16:uniqueId val="{00000008-E187-4EF1-B8CE-8AC91D656F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87-4EF1-B8CE-8AC91D656F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3395</c:v>
                </c:pt>
                <c:pt idx="3">
                  <c:v>3217</c:v>
                </c:pt>
                <c:pt idx="6">
                  <c:v>3028</c:v>
                </c:pt>
                <c:pt idx="9">
                  <c:v>2859</c:v>
                </c:pt>
                <c:pt idx="12">
                  <c:v>2900</c:v>
                </c:pt>
              </c:numCache>
            </c:numRef>
          </c:val>
          <c:extLst>
            <c:ext xmlns:c16="http://schemas.microsoft.com/office/drawing/2014/chart" uri="{C3380CC4-5D6E-409C-BE32-E72D297353CC}">
              <c16:uniqueId val="{0000000A-E187-4EF1-B8CE-8AC91D656F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87-4EF1-B8CE-8AC91D656F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600</c:v>
                </c:pt>
                <c:pt idx="1">
                  <c:v>600</c:v>
                </c:pt>
                <c:pt idx="2">
                  <c:v>630</c:v>
                </c:pt>
              </c:numCache>
            </c:numRef>
          </c:val>
          <c:extLst>
            <c:ext xmlns:c16="http://schemas.microsoft.com/office/drawing/2014/chart" uri="{C3380CC4-5D6E-409C-BE32-E72D297353CC}">
              <c16:uniqueId val="{00000000-BF29-45B1-9FA3-264C54BFED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133</c:v>
                </c:pt>
                <c:pt idx="1">
                  <c:v>168</c:v>
                </c:pt>
                <c:pt idx="2">
                  <c:v>168</c:v>
                </c:pt>
              </c:numCache>
            </c:numRef>
          </c:val>
          <c:extLst>
            <c:ext xmlns:c16="http://schemas.microsoft.com/office/drawing/2014/chart" uri="{C3380CC4-5D6E-409C-BE32-E72D297353CC}">
              <c16:uniqueId val="{00000001-BF29-45B1-9FA3-264C54BFED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1180</c:v>
                </c:pt>
                <c:pt idx="1">
                  <c:v>1484</c:v>
                </c:pt>
                <c:pt idx="2">
                  <c:v>1602</c:v>
                </c:pt>
              </c:numCache>
            </c:numRef>
          </c:val>
          <c:extLst>
            <c:ext xmlns:c16="http://schemas.microsoft.com/office/drawing/2014/chart" uri="{C3380CC4-5D6E-409C-BE32-E72D297353CC}">
              <c16:uniqueId val="{00000002-BF29-45B1-9FA3-264C54BFED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実質公債費比率は、類似団体平均を大きく上回り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年間平均で昨年度と同様の</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年度をピークに減少傾向に転じているが、過疎対策事業債や緊急自然災害防止対策事業債など交付税措置に有利な地方債の活用により、算入公債費等も確保している。</a:t>
          </a:r>
        </a:p>
        <a:p>
          <a:r>
            <a:rPr kumimoji="1" lang="ja-JP" altLang="en-US" sz="1400">
              <a:latin typeface="ＭＳ ゴシック" pitchFamily="49" charset="-128"/>
              <a:ea typeface="ＭＳ ゴシック" pitchFamily="49" charset="-128"/>
            </a:rPr>
            <a:t>　大規模事業の影響で元利償還金が大きく増加する見込みであるため、財政計画に基づき起債発行額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億円の上限枠設定などに取り組み、実質公債費比率の抑制に努める。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400">
              <a:latin typeface="ＭＳ ゴシック" pitchFamily="49" charset="-128"/>
              <a:ea typeface="ＭＳ ゴシック" pitchFamily="49" charset="-128"/>
            </a:rPr>
            <a:t>147.2</a:t>
          </a:r>
          <a:r>
            <a:rPr kumimoji="1" lang="ja-JP" altLang="en-US" sz="1400">
              <a:latin typeface="ＭＳ ゴシック" pitchFamily="49" charset="-128"/>
              <a:ea typeface="ＭＳ ゴシック" pitchFamily="49" charset="-128"/>
            </a:rPr>
            <a:t>％となっている。　</a:t>
          </a:r>
        </a:p>
        <a:p>
          <a:r>
            <a:rPr kumimoji="1" lang="ja-JP" altLang="en-US" sz="1400">
              <a:latin typeface="ＭＳ ゴシック" pitchFamily="49" charset="-128"/>
              <a:ea typeface="ＭＳ ゴシック" pitchFamily="49" charset="-128"/>
            </a:rPr>
            <a:t>　新規地方債発行の抑制による地方債残高の減少、計画的な基金積立による充当可能基金の増加によって、前年度から</a:t>
          </a:r>
          <a:r>
            <a:rPr kumimoji="1" lang="en-US" altLang="ja-JP" sz="1400">
              <a:latin typeface="ＭＳ ゴシック" pitchFamily="49" charset="-128"/>
              <a:ea typeface="ＭＳ ゴシック" pitchFamily="49" charset="-128"/>
            </a:rPr>
            <a:t>38.4</a:t>
          </a:r>
          <a:r>
            <a:rPr kumimoji="1" lang="ja-JP" altLang="en-US" sz="1400">
              <a:latin typeface="ＭＳ ゴシック" pitchFamily="49" charset="-128"/>
              <a:ea typeface="ＭＳ ゴシック" pitchFamily="49" charset="-128"/>
            </a:rPr>
            <a:t>％減となっている。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・近年増加している公共施設修繕、公共施設長寿命化のため「公共施設整備等事業基金」に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千円を積み立てたほか、ふるさと納税、消防職員退職金、森林環境譲与税、指定管理者からの使用料、教育寄附金など特定目的基金へ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千円を積み立てた。また、収入額が歳出額を超えることが見込まれたことから、財源の不均衡を調性するため、財政調整基金へ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一方、役場庁舎整備にかかる建設工事及び各種業務委託をはじめ、ふるさと納税を財源とした各種事業への充当、医師住宅土地購入費、消防職員の退職に伴う負担金への充当、森林整備などに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上記の理由から基金全体としては、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・役場新庁舎の建設が開始されているため、令和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年度までの間に「道志村役場庁舎建設基金」は、全額取崩を予定している。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①公共施設整備等事業基金：公共施設の整備その他村民福祉の向上に資する中長期的な計画に基づく事業又はこれに関連する事業の経費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②人と自然が輝く水源の郷づくり道志村応援基金：ふるさと納税によって寄付された寄附金を財源として事業を実施し、寄附者の思いを実現する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③ふるさと振興基金：ふるさとづくり事業を実施する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④地域福祉基金：住民が主体となって行う福祉活動を活発化する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⑤道志村役場庁舎建設基金：役場庁舎の建設資金に充てる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①公共施設整備等事業基金：公共施設修繕、公共施設長寿命化のため積立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②人と自然が輝く水源の郷づくり道志村応援基金：ふるさと納税による基金積立金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各種事業への充当のため取崩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③ふるさと振興基金：増減なし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⑤道志村役場庁舎建設基金：道志村役場庁舎建設に係る積立金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庁舎建設に係る工事及び業務委託のため取崩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①公共施設の老朽化対策等による取り崩しが見込まれるため、決算剰余金のうち一定額を積み立てられるようにしていく。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②ふるさと納税によって寄付された寄附金を財源として各種事業を実施し、本村を愛する寄附者の思いを実現させる。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③活用事業の検討を行っていく。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④活用事業の検討を行っていく。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⑤役場庁舎の建設が開始されているため、令和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年度までの間に全額取崩を予定している。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・収入額が歳出額を超えることが見込まれたことから、財源の不均衡を調性するため、財政調整基金へ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千円積み立てたことによる増加。大規模災害の発生や大幅な税収減などがある年度等に取崩を行う。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・地方債の償還計画、公債費比率等を踏まえて繰上げ償還を行うため減少予定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
1,545
79.68
2,708,343
2,579,867
85,213
1,449,678
2,899,769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前年度と比較すると、基準財政需要額は減少、基準財政収入額は増加しており、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年間平均の財政力指数は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となった。人口減少や全国平均を上回る高齢化率（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R5.3</a:t>
          </a:r>
          <a:r>
            <a:rPr kumimoji="1" lang="ja-JP" altLang="en-US" sz="1300">
              <a:latin typeface="ＭＳ Ｐゴシック" panose="020B0600070205080204" pitchFamily="50" charset="-128"/>
              <a:ea typeface="ＭＳ Ｐゴシック" panose="020B0600070205080204" pitchFamily="50" charset="-128"/>
            </a:rPr>
            <a:t>末</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％）に加え、村内に中心となる産業がないこと等により、財政基盤が弱く、類似団体平均値を下回る状況で推移している。投資的経費の抑制や物件費歳出の徹底的な見直し（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％の縮減）を実施するとともに、税収の徴収率向上対策（徴収目標：現年度分</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％、過年度分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％）を中心とする歳入確保等の取り組みを通じて、財政基盤の強化に努める。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年度から類似団体平均値を上回る状況で推移しており、令和元年～２年度においては、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い水準であった。令和３年度以降は、類似団体平均値と同水準となったと言える。主な要因となっている公債費は、令和２年度をピークに減少に転じている一方で、新庁舎整備事業による起債の借入も始まっているため、財政計画に基づき、年間新規発行上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億円を目標に起債抑制を図る。また、会計年度任用職員制度による人件費の増、施設管理委託費の増など経常経費の増加要因が多いため、より一層歳出削減に取り組み、財政に弾力性を持たせていく。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2719"/>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42719"/>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145415</xdr:rowOff>
    </xdr:from>
    <xdr:to>
      <xdr:col>15</xdr:col>
      <xdr:colOff>82550</xdr:colOff>
      <xdr:row>65</xdr:row>
      <xdr:rowOff>169545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896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169545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2423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148396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118745</xdr:rowOff>
    </xdr:from>
    <xdr:to>
      <xdr:col>11</xdr:col>
      <xdr:colOff>82550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33672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年度には、類似団体平均値との差はあまり見られなかったが、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年度以降は類似団体平均値を上回って推移している。</a:t>
          </a:r>
        </a:p>
        <a:p>
          <a:r>
            <a:rPr kumimoji="1" lang="ja-JP" altLang="en-US" sz="1100">
              <a:latin typeface="ＭＳ Ｐゴシック" panose="020B0600070205080204" pitchFamily="50" charset="-128"/>
              <a:ea typeface="ＭＳ Ｐゴシック" panose="020B0600070205080204" pitchFamily="50" charset="-128"/>
            </a:rPr>
            <a:t>　人件費については、きめ細やかな教育環境の確保のために村単教員を配置していることや保育料無償化に伴う保育士の確保など、物件費については、スクールバス、公共施設の民間への委託料や庁内システム使用料の増加などが要因である。</a:t>
          </a:r>
        </a:p>
        <a:p>
          <a:r>
            <a:rPr kumimoji="1" lang="ja-JP" altLang="en-US" sz="1100">
              <a:latin typeface="ＭＳ Ｐゴシック" panose="020B0600070205080204" pitchFamily="50" charset="-128"/>
              <a:ea typeface="ＭＳ Ｐゴシック" panose="020B0600070205080204" pitchFamily="50" charset="-128"/>
            </a:rPr>
            <a:t>　また、類似団体と比較して保有する施設が多いため、物件費が高止まりしている。公共施設等総合管理計画に基づき適正な施設管理を行うなど、コスト削減を一層進めていく。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60998</xdr:rowOff>
    </xdr:from>
    <xdr:to>
      <xdr:col>23</xdr:col>
      <xdr:colOff>133350</xdr:colOff>
      <xdr:row>81</xdr:row>
      <xdr:rowOff>70236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48448"/>
          <a:ext cx="8382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60998</xdr:rowOff>
    </xdr:from>
    <xdr:to>
      <xdr:col>19</xdr:col>
      <xdr:colOff>133350</xdr:colOff>
      <xdr:row>81</xdr:row>
      <xdr:rowOff>129302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48448"/>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67469</xdr:rowOff>
    </xdr:from>
    <xdr:to>
      <xdr:col>15</xdr:col>
      <xdr:colOff>82550</xdr:colOff>
      <xdr:row>81</xdr:row>
      <xdr:rowOff>129302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4919"/>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47082</xdr:rowOff>
    </xdr:from>
    <xdr:to>
      <xdr:col>11</xdr:col>
      <xdr:colOff>31750</xdr:colOff>
      <xdr:row>81</xdr:row>
      <xdr:rowOff>67469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34532"/>
          <a:ext cx="889000" cy="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19436</xdr:rowOff>
    </xdr:from>
    <xdr:to>
      <xdr:col>23</xdr:col>
      <xdr:colOff>184150</xdr:colOff>
      <xdr:row>81</xdr:row>
      <xdr:rowOff>121036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162963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10198</xdr:rowOff>
    </xdr:from>
    <xdr:to>
      <xdr:col>19</xdr:col>
      <xdr:colOff>184150</xdr:colOff>
      <xdr:row>81</xdr:row>
      <xdr:rowOff>111798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96575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8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78502</xdr:rowOff>
    </xdr:from>
    <xdr:to>
      <xdr:col>15</xdr:col>
      <xdr:colOff>133350</xdr:colOff>
      <xdr:row>82</xdr:row>
      <xdr:rowOff>8652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164879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16669</xdr:rowOff>
    </xdr:from>
    <xdr:to>
      <xdr:col>11</xdr:col>
      <xdr:colOff>82550</xdr:colOff>
      <xdr:row>81</xdr:row>
      <xdr:rowOff>118269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103046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9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167732</xdr:rowOff>
    </xdr:from>
    <xdr:to>
      <xdr:col>7</xdr:col>
      <xdr:colOff>31750</xdr:colOff>
      <xdr:row>81</xdr:row>
      <xdr:rowOff>97882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82659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7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年度からは同水準で推移していたが、令和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年度には、階層変動や職種変動により、類似団体平均値を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147461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2082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147461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803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803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01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年度に策定した道志村定員管理計画に基づき、平成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年度を初年度とし平成</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年度当初までの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人の削減を目標とするとなっている。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類似団体平均値と概ね同水準で推移している。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91154</xdr:rowOff>
    </xdr:from>
    <xdr:to>
      <xdr:col>81</xdr:col>
      <xdr:colOff>44450</xdr:colOff>
      <xdr:row>60</xdr:row>
      <xdr:rowOff>130366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78154"/>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122322</xdr:rowOff>
    </xdr:from>
    <xdr:to>
      <xdr:col>77</xdr:col>
      <xdr:colOff>44450</xdr:colOff>
      <xdr:row>60</xdr:row>
      <xdr:rowOff>130366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93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112871</xdr:rowOff>
    </xdr:from>
    <xdr:to>
      <xdr:col>72</xdr:col>
      <xdr:colOff>203200</xdr:colOff>
      <xdr:row>60</xdr:row>
      <xdr:rowOff>122322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9871"/>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106638</xdr:rowOff>
    </xdr:from>
    <xdr:to>
      <xdr:col>68</xdr:col>
      <xdr:colOff>152400</xdr:colOff>
      <xdr:row>60</xdr:row>
      <xdr:rowOff>112871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3638"/>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40354</xdr:rowOff>
    </xdr:from>
    <xdr:to>
      <xdr:col>81</xdr:col>
      <xdr:colOff>95250</xdr:colOff>
      <xdr:row>60</xdr:row>
      <xdr:rowOff>141954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56881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79566</xdr:rowOff>
    </xdr:from>
    <xdr:to>
      <xdr:col>77</xdr:col>
      <xdr:colOff>95250</xdr:colOff>
      <xdr:row>61</xdr:row>
      <xdr:rowOff>9716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165943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71522</xdr:rowOff>
    </xdr:from>
    <xdr:to>
      <xdr:col>73</xdr:col>
      <xdr:colOff>44450</xdr:colOff>
      <xdr:row>61</xdr:row>
      <xdr:rowOff>1672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157899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4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62071</xdr:rowOff>
    </xdr:from>
    <xdr:to>
      <xdr:col>68</xdr:col>
      <xdr:colOff>203200</xdr:colOff>
      <xdr:row>60</xdr:row>
      <xdr:rowOff>163671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148448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55838</xdr:rowOff>
    </xdr:from>
    <xdr:to>
      <xdr:col>64</xdr:col>
      <xdr:colOff>152400</xdr:colOff>
      <xdr:row>60</xdr:row>
      <xdr:rowOff>157438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142215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年度までは類似団体平均値を下回っていたが、類似団体平均値が減少している中、大規模事業による起債額の増加により、公債費比率がやや上昇している。令和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年度でピークを迎え、減少に転じることを見込んでいる。財政計画に基づき、地方債発行額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億円の上限枠設定などに取り組み、公債費比率の抑制に努める。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89746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a:latin typeface="ＭＳ Ｐゴシック" panose="020B0600070205080204" pitchFamily="50" charset="-128"/>
              <a:ea typeface="ＭＳ Ｐゴシック" panose="020B0600070205080204" pitchFamily="50" charset="-128"/>
            </a:rPr>
            <a:t>147.2</a:t>
          </a:r>
          <a:r>
            <a:rPr kumimoji="1" lang="ja-JP" altLang="en-US" sz="1300">
              <a:latin typeface="ＭＳ Ｐゴシック" panose="020B0600070205080204" pitchFamily="50" charset="-128"/>
              <a:ea typeface="ＭＳ Ｐゴシック" panose="020B0600070205080204" pitchFamily="50" charset="-128"/>
            </a:rPr>
            <a:t>％となっている。前年度から</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
1,545
79.68
2,708,343
2,579,867
85,213
1,449,678
2,899,769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全国平均よりは低い水準であるが、山梨県平均と同じ水準にある。これは、学習環境の向上を図るためや障害児等への対応として村単教員を配置していること、保育所・給食センター等を直営で行っているため、職員数が類似団体平均に比べ多い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スクールバスの民間委託を行っているため、類似団体、山梨県平均及び全国平均と比較して、いずれも高い値となっている。道志情報館の運営費や指定管理者への委託費の影響で平成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年度から大きく増加したものの、その差も徐々に小さくなっている。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また、類似団体と比較して保有する施設が多いが、物件費は徐々に低下傾向となっている。公共施設等総合管理計画に基づき適正な施設管理を行うなど、コスト削減を一層進めていく。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75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7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49276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26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全国平均、山梨県平均に比べてかなり低い水準で推移している。これは、被扶助者が少ないこと、医療施設や介護サービス施設等が少ないことが要因であるとともに、サービス水準の低さも要因のひとつと考えている。子育て施策を中心とした独自施策の充実を図りながら、資格審査等の適正化や各種手当等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その他に係る経常比率が低いのは、過去からの特別会計等の経常経費の削減により繰出金の抑制を行ったためである。</a:t>
          </a:r>
        </a:p>
        <a:p>
          <a:r>
            <a:rPr kumimoji="1" lang="ja-JP" altLang="en-US" sz="1200">
              <a:latin typeface="ＭＳ Ｐゴシック" panose="020B0600070205080204" pitchFamily="50" charset="-128"/>
              <a:ea typeface="ＭＳ Ｐゴシック" panose="020B0600070205080204" pitchFamily="50" charset="-128"/>
            </a:rPr>
            <a:t>　診療所会計は、医師の診療体制の見直しを行ったことにより、繰出金は前年度から増加している。診療収入の減少が繰出金の増につながる要因のため、運営の適正化を図る必要がある。簡易水道については、老朽化した施設修繕等に今後も多額な費用が見込まれているため、計画的な老朽化対策を行うとともに、料金体系についても見直しを図っ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106426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9901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140716</xdr:rowOff>
    </xdr:from>
    <xdr:to>
      <xdr:col>78</xdr:col>
      <xdr:colOff>69850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990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94996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910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94996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636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89916</xdr:rowOff>
    </xdr:from>
    <xdr:to>
      <xdr:col>78</xdr:col>
      <xdr:colOff>120650</xdr:colOff>
      <xdr:row>55</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30243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類似団体、山梨県平均、全国平均いずれも下回っている。これは、各種団体等への補助金において、経費等の見直しを強く求めた効果が表れたためであるため、今後も引き続き補助金を交付するのが適当な事業を行っているかなどについて明確な基準を設けて、不適切な補助金は見直しや廃止を行う方針である。</a:t>
          </a:r>
        </a:p>
        <a:p>
          <a:r>
            <a:rPr kumimoji="1" lang="ja-JP" altLang="en-US" sz="1200">
              <a:latin typeface="ＭＳ Ｐゴシック" panose="020B0600070205080204" pitchFamily="50" charset="-128"/>
              <a:ea typeface="ＭＳ Ｐゴシック" panose="020B0600070205080204" pitchFamily="50" charset="-128"/>
            </a:rPr>
            <a:t>　一方、移住・定住対策関連の補助制度創設、子育て施策に関連する補助制度の創設見込などにより補助費の増加が見込まれる。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35560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48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年頃の大型整備事業に加え、小中学校整備事業により、地方債現在高が増加した影響で、地方債の元利償還金が膨らんでおり、元利償還金の人口１人当たり決算額は、類似団体平均を</a:t>
          </a:r>
          <a:r>
            <a:rPr kumimoji="1" lang="en-US" altLang="ja-JP" sz="1200">
              <a:latin typeface="ＭＳ Ｐゴシック" panose="020B0600070205080204" pitchFamily="50" charset="-128"/>
              <a:ea typeface="ＭＳ Ｐゴシック" panose="020B0600070205080204" pitchFamily="50" charset="-128"/>
            </a:rPr>
            <a:t>91.1</a:t>
          </a:r>
          <a:r>
            <a:rPr kumimoji="1" lang="ja-JP" altLang="en-US" sz="1200">
              <a:latin typeface="ＭＳ Ｐゴシック" panose="020B0600070205080204" pitchFamily="50" charset="-128"/>
              <a:ea typeface="ＭＳ Ｐゴシック" panose="020B0600070205080204" pitchFamily="50" charset="-128"/>
            </a:rPr>
            <a:t>％上回っている。公債費のピークは令和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年度と見込んでいるが、今後も庁舎建設の元利償還を控えていることから、引き続き非常に厳しい財政運営となることが予想される。そのため、地方債の新規発行が年間</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億円を超えないように普通建設事業費を抑制することとしている。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7195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81</xdr:row>
      <xdr:rowOff>51563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7515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168148</xdr:rowOff>
    </xdr:from>
    <xdr:to>
      <xdr:col>15</xdr:col>
      <xdr:colOff>98425</xdr:colOff>
      <xdr:row>81</xdr:row>
      <xdr:rowOff>51563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8841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168148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7241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124206</xdr:rowOff>
    </xdr:from>
    <xdr:to>
      <xdr:col>24</xdr:col>
      <xdr:colOff>76200</xdr:colOff>
      <xdr:row>80</xdr:row>
      <xdr:rowOff>54356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96283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763</xdr:rowOff>
    </xdr:from>
    <xdr:to>
      <xdr:col>15</xdr:col>
      <xdr:colOff>149225</xdr:colOff>
      <xdr:row>81</xdr:row>
      <xdr:rowOff>102363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87140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117348</xdr:rowOff>
    </xdr:from>
    <xdr:to>
      <xdr:col>11</xdr:col>
      <xdr:colOff>60325</xdr:colOff>
      <xdr:row>81</xdr:row>
      <xdr:rowOff>47498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32275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公債費の経常収支比率の水準が高いため、公債費以外の経常収支比率の水準は類似団体・全国・山梨県平均を下回って推移しているが、全体の経常収支比率は、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年度と</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％を超える高い水準であった。令和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年及び</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新型コロナウイルスの影響による経常的な事業の中止・大幅な縮小、臨時交付金を充当した各種事業やワクチン接種など臨時的な事業が中心となる中で、経常収支比率を下げている。基金への積立額が大きいのも要因である。</a:t>
          </a:r>
        </a:p>
        <a:p>
          <a:r>
            <a:rPr kumimoji="1" lang="ja-JP" altLang="en-US" sz="1100">
              <a:latin typeface="ＭＳ Ｐゴシック" panose="020B0600070205080204" pitchFamily="50" charset="-128"/>
              <a:ea typeface="ＭＳ Ｐゴシック" panose="020B0600070205080204" pitchFamily="50" charset="-128"/>
            </a:rPr>
            <a:t>　財政に弾力性を持たせるため、全ての事務事業の優先度を厳しく点検し、経常経費の削減を行い、経常収支比率</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％以内を目指す。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74</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6314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75</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63142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93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76</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9209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95250</xdr:rowOff>
    </xdr:from>
    <xdr:to>
      <xdr:col>82</xdr:col>
      <xdr:colOff>158750</xdr:colOff>
      <xdr:row>75</xdr:row>
      <xdr:rowOff>25400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111777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24307</xdr:rowOff>
    </xdr:from>
    <xdr:to>
      <xdr:col>29</xdr:col>
      <xdr:colOff>127000</xdr:colOff>
      <xdr:row>18</xdr:row>
      <xdr:rowOff>35141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58032"/>
          <a:ext cx="647700" cy="1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21486</xdr:rowOff>
    </xdr:from>
    <xdr:to>
      <xdr:col>26</xdr:col>
      <xdr:colOff>50800</xdr:colOff>
      <xdr:row>18</xdr:row>
      <xdr:rowOff>24307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55211"/>
          <a:ext cx="698500" cy="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20543</xdr:rowOff>
    </xdr:from>
    <xdr:to>
      <xdr:col>22</xdr:col>
      <xdr:colOff>114300</xdr:colOff>
      <xdr:row>18</xdr:row>
      <xdr:rowOff>21486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54268"/>
          <a:ext cx="698500" cy="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20543</xdr:rowOff>
    </xdr:from>
    <xdr:to>
      <xdr:col>18</xdr:col>
      <xdr:colOff>177800</xdr:colOff>
      <xdr:row>18</xdr:row>
      <xdr:rowOff>54273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4268"/>
          <a:ext cx="698500" cy="3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155791</xdr:rowOff>
    </xdr:from>
    <xdr:to>
      <xdr:col>29</xdr:col>
      <xdr:colOff>177800</xdr:colOff>
      <xdr:row>18</xdr:row>
      <xdr:rowOff>85941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127868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144957</xdr:rowOff>
    </xdr:from>
    <xdr:to>
      <xdr:col>26</xdr:col>
      <xdr:colOff>101600</xdr:colOff>
      <xdr:row>18</xdr:row>
      <xdr:rowOff>75107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59884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142136</xdr:rowOff>
    </xdr:from>
    <xdr:to>
      <xdr:col>22</xdr:col>
      <xdr:colOff>165100</xdr:colOff>
      <xdr:row>18</xdr:row>
      <xdr:rowOff>72286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141193</xdr:rowOff>
    </xdr:from>
    <xdr:to>
      <xdr:col>19</xdr:col>
      <xdr:colOff>38100</xdr:colOff>
      <xdr:row>18</xdr:row>
      <xdr:rowOff>71343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56120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3473</xdr:rowOff>
    </xdr:from>
    <xdr:to>
      <xdr:col>15</xdr:col>
      <xdr:colOff>101600</xdr:colOff>
      <xdr:row>18</xdr:row>
      <xdr:rowOff>105073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89850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14369</xdr:rowOff>
    </xdr:from>
    <xdr:to>
      <xdr:col>29</xdr:col>
      <xdr:colOff>127000</xdr:colOff>
      <xdr:row>36</xdr:row>
      <xdr:rowOff>18529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67619"/>
          <a:ext cx="6477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14369</xdr:rowOff>
    </xdr:from>
    <xdr:to>
      <xdr:col>26</xdr:col>
      <xdr:colOff>50800</xdr:colOff>
      <xdr:row>36</xdr:row>
      <xdr:rowOff>24896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967619"/>
          <a:ext cx="698500" cy="1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24896</xdr:rowOff>
    </xdr:from>
    <xdr:to>
      <xdr:col>22</xdr:col>
      <xdr:colOff>114300</xdr:colOff>
      <xdr:row>36</xdr:row>
      <xdr:rowOff>115205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78146"/>
          <a:ext cx="698500" cy="9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115205</xdr:rowOff>
    </xdr:from>
    <xdr:to>
      <xdr:col>18</xdr:col>
      <xdr:colOff>177800</xdr:colOff>
      <xdr:row>36</xdr:row>
      <xdr:rowOff>153752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068455"/>
          <a:ext cx="698500" cy="3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310629</xdr:rowOff>
    </xdr:from>
    <xdr:to>
      <xdr:col>29</xdr:col>
      <xdr:colOff>177800</xdr:colOff>
      <xdr:row>36</xdr:row>
      <xdr:rowOff>69329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2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155706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6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306469</xdr:rowOff>
    </xdr:from>
    <xdr:to>
      <xdr:col>26</xdr:col>
      <xdr:colOff>101600</xdr:colOff>
      <xdr:row>36</xdr:row>
      <xdr:rowOff>65169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75346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6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316996</xdr:rowOff>
    </xdr:from>
    <xdr:to>
      <xdr:col>22</xdr:col>
      <xdr:colOff>165100</xdr:colOff>
      <xdr:row>36</xdr:row>
      <xdr:rowOff>75696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2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85873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9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64405</xdr:rowOff>
    </xdr:from>
    <xdr:to>
      <xdr:col>19</xdr:col>
      <xdr:colOff>38100</xdr:colOff>
      <xdr:row>36</xdr:row>
      <xdr:rowOff>166005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1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176182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102952</xdr:rowOff>
    </xdr:from>
    <xdr:to>
      <xdr:col>15</xdr:col>
      <xdr:colOff>101600</xdr:colOff>
      <xdr:row>37</xdr:row>
      <xdr:rowOff>33102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214729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
1,545
79.68
2,708,343
2,579,867
85,213
1,449,678
2,899,769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133922</xdr:rowOff>
    </xdr:from>
    <xdr:to>
      <xdr:col>24</xdr:col>
      <xdr:colOff>63500</xdr:colOff>
      <xdr:row>36</xdr:row>
      <xdr:rowOff>137321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06122"/>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133922</xdr:rowOff>
    </xdr:from>
    <xdr:to>
      <xdr:col>19</xdr:col>
      <xdr:colOff>177800</xdr:colOff>
      <xdr:row>36</xdr:row>
      <xdr:rowOff>147274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6122"/>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147274</xdr:rowOff>
    </xdr:from>
    <xdr:to>
      <xdr:col>15</xdr:col>
      <xdr:colOff>50800</xdr:colOff>
      <xdr:row>37</xdr:row>
      <xdr:rowOff>13412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9474"/>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13412</xdr:rowOff>
    </xdr:from>
    <xdr:to>
      <xdr:col>10</xdr:col>
      <xdr:colOff>114300</xdr:colOff>
      <xdr:row>37</xdr:row>
      <xdr:rowOff>24983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7062"/>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86521</xdr:rowOff>
    </xdr:from>
    <xdr:to>
      <xdr:col>24</xdr:col>
      <xdr:colOff>114300</xdr:colOff>
      <xdr:row>37</xdr:row>
      <xdr:rowOff>16671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109398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1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83122</xdr:rowOff>
    </xdr:from>
    <xdr:to>
      <xdr:col>20</xdr:col>
      <xdr:colOff>38100</xdr:colOff>
      <xdr:row>37</xdr:row>
      <xdr:rowOff>13272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29799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96474</xdr:rowOff>
    </xdr:from>
    <xdr:to>
      <xdr:col>15</xdr:col>
      <xdr:colOff>101600</xdr:colOff>
      <xdr:row>37</xdr:row>
      <xdr:rowOff>26624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43151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134062</xdr:rowOff>
    </xdr:from>
    <xdr:to>
      <xdr:col>10</xdr:col>
      <xdr:colOff>165100</xdr:colOff>
      <xdr:row>37</xdr:row>
      <xdr:rowOff>64212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80739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145633</xdr:rowOff>
    </xdr:from>
    <xdr:to>
      <xdr:col>6</xdr:col>
      <xdr:colOff>38100</xdr:colOff>
      <xdr:row>37</xdr:row>
      <xdr:rowOff>75783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92310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xdr:rowOff>
    </xdr:from>
    <xdr:to>
      <xdr:col>24</xdr:col>
      <xdr:colOff>63500</xdr:colOff>
      <xdr:row>57</xdr:row>
      <xdr:rowOff>15745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4306"/>
          <a:ext cx="8382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86049</xdr:rowOff>
    </xdr:from>
    <xdr:to>
      <xdr:col>19</xdr:col>
      <xdr:colOff>177800</xdr:colOff>
      <xdr:row>57</xdr:row>
      <xdr:rowOff>15745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87249"/>
          <a:ext cx="889000" cy="10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86049</xdr:rowOff>
    </xdr:from>
    <xdr:to>
      <xdr:col>15</xdr:col>
      <xdr:colOff>50800</xdr:colOff>
      <xdr:row>57</xdr:row>
      <xdr:rowOff>1482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7249"/>
          <a:ext cx="889000" cy="8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1482</xdr:rowOff>
    </xdr:from>
    <xdr:to>
      <xdr:col>10</xdr:col>
      <xdr:colOff>114300</xdr:colOff>
      <xdr:row>57</xdr:row>
      <xdr:rowOff>7254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4132"/>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122306</xdr:rowOff>
    </xdr:from>
    <xdr:to>
      <xdr:col>24</xdr:col>
      <xdr:colOff>114300</xdr:colOff>
      <xdr:row>57</xdr:row>
      <xdr:rowOff>52456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136395</xdr:rowOff>
    </xdr:from>
    <xdr:to>
      <xdr:col>20</xdr:col>
      <xdr:colOff>38100</xdr:colOff>
      <xdr:row>57</xdr:row>
      <xdr:rowOff>66545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83072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35249</xdr:rowOff>
    </xdr:from>
    <xdr:to>
      <xdr:col>15</xdr:col>
      <xdr:colOff>101600</xdr:colOff>
      <xdr:row>56</xdr:row>
      <xdr:rowOff>136849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153376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122132</xdr:rowOff>
    </xdr:from>
    <xdr:to>
      <xdr:col>10</xdr:col>
      <xdr:colOff>165100</xdr:colOff>
      <xdr:row>57</xdr:row>
      <xdr:rowOff>52282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68809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127904</xdr:rowOff>
    </xdr:from>
    <xdr:to>
      <xdr:col>6</xdr:col>
      <xdr:colOff>38100</xdr:colOff>
      <xdr:row>57</xdr:row>
      <xdr:rowOff>58054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74581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162674</xdr:rowOff>
    </xdr:from>
    <xdr:to>
      <xdr:col>24</xdr:col>
      <xdr:colOff>63500</xdr:colOff>
      <xdr:row>78</xdr:row>
      <xdr:rowOff>15545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64324"/>
          <a:ext cx="8382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162674</xdr:rowOff>
    </xdr:from>
    <xdr:to>
      <xdr:col>19</xdr:col>
      <xdr:colOff>177800</xdr:colOff>
      <xdr:row>78</xdr:row>
      <xdr:rowOff>26415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4324"/>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145123</xdr:rowOff>
    </xdr:from>
    <xdr:to>
      <xdr:col>15</xdr:col>
      <xdr:colOff>50800</xdr:colOff>
      <xdr:row>78</xdr:row>
      <xdr:rowOff>26415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75323"/>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145123</xdr:rowOff>
    </xdr:from>
    <xdr:to>
      <xdr:col>10</xdr:col>
      <xdr:colOff>114300</xdr:colOff>
      <xdr:row>77</xdr:row>
      <xdr:rowOff>40336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75323"/>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136195</xdr:rowOff>
    </xdr:from>
    <xdr:to>
      <xdr:col>24</xdr:col>
      <xdr:colOff>114300</xdr:colOff>
      <xdr:row>78</xdr:row>
      <xdr:rowOff>66345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114622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111874</xdr:rowOff>
    </xdr:from>
    <xdr:to>
      <xdr:col>20</xdr:col>
      <xdr:colOff>38100</xdr:colOff>
      <xdr:row>78</xdr:row>
      <xdr:rowOff>42024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33151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147065</xdr:rowOff>
    </xdr:from>
    <xdr:to>
      <xdr:col>15</xdr:col>
      <xdr:colOff>101600</xdr:colOff>
      <xdr:row>78</xdr:row>
      <xdr:rowOff>77215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68342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94323</xdr:rowOff>
    </xdr:from>
    <xdr:to>
      <xdr:col>10</xdr:col>
      <xdr:colOff>165100</xdr:colOff>
      <xdr:row>77</xdr:row>
      <xdr:rowOff>24473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41000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160986</xdr:rowOff>
    </xdr:from>
    <xdr:to>
      <xdr:col>6</xdr:col>
      <xdr:colOff>38100</xdr:colOff>
      <xdr:row>77</xdr:row>
      <xdr:rowOff>91136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107663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19010</xdr:rowOff>
    </xdr:from>
    <xdr:to>
      <xdr:col>24</xdr:col>
      <xdr:colOff>63500</xdr:colOff>
      <xdr:row>98</xdr:row>
      <xdr:rowOff>23952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8210"/>
          <a:ext cx="838200" cy="3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23952</xdr:rowOff>
    </xdr:from>
    <xdr:to>
      <xdr:col>19</xdr:col>
      <xdr:colOff>177800</xdr:colOff>
      <xdr:row>99</xdr:row>
      <xdr:rowOff>62672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6052"/>
          <a:ext cx="889000" cy="2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57775</xdr:rowOff>
    </xdr:from>
    <xdr:to>
      <xdr:col>15</xdr:col>
      <xdr:colOff>50800</xdr:colOff>
      <xdr:row>99</xdr:row>
      <xdr:rowOff>62672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3132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57775</xdr:rowOff>
    </xdr:from>
    <xdr:to>
      <xdr:col>10</xdr:col>
      <xdr:colOff>114300</xdr:colOff>
      <xdr:row>99</xdr:row>
      <xdr:rowOff>82964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31325"/>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139660</xdr:rowOff>
    </xdr:from>
    <xdr:to>
      <xdr:col>24</xdr:col>
      <xdr:colOff>114300</xdr:colOff>
      <xdr:row>96</xdr:row>
      <xdr:rowOff>69810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162537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144602</xdr:rowOff>
    </xdr:from>
    <xdr:to>
      <xdr:col>20</xdr:col>
      <xdr:colOff>38100</xdr:colOff>
      <xdr:row>98</xdr:row>
      <xdr:rowOff>74752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65879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11872</xdr:rowOff>
    </xdr:from>
    <xdr:to>
      <xdr:col>15</xdr:col>
      <xdr:colOff>101600</xdr:colOff>
      <xdr:row>99</xdr:row>
      <xdr:rowOff>113472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104599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6975</xdr:rowOff>
    </xdr:from>
    <xdr:to>
      <xdr:col>10</xdr:col>
      <xdr:colOff>165100</xdr:colOff>
      <xdr:row>99</xdr:row>
      <xdr:rowOff>108575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99702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32164</xdr:rowOff>
    </xdr:from>
    <xdr:to>
      <xdr:col>6</xdr:col>
      <xdr:colOff>38100</xdr:colOff>
      <xdr:row>99</xdr:row>
      <xdr:rowOff>133764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124891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9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73615</xdr:rowOff>
    </xdr:from>
    <xdr:to>
      <xdr:col>55</xdr:col>
      <xdr:colOff>0</xdr:colOff>
      <xdr:row>38</xdr:row>
      <xdr:rowOff>110990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88715"/>
          <a:ext cx="838200" cy="3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131327</xdr:rowOff>
    </xdr:from>
    <xdr:to>
      <xdr:col>50</xdr:col>
      <xdr:colOff>114300</xdr:colOff>
      <xdr:row>38</xdr:row>
      <xdr:rowOff>110990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74977"/>
          <a:ext cx="889000" cy="1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131327</xdr:rowOff>
    </xdr:from>
    <xdr:to>
      <xdr:col>45</xdr:col>
      <xdr:colOff>177800</xdr:colOff>
      <xdr:row>38</xdr:row>
      <xdr:rowOff>137665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74977"/>
          <a:ext cx="889000" cy="1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137665</xdr:rowOff>
    </xdr:from>
    <xdr:to>
      <xdr:col>41</xdr:col>
      <xdr:colOff>50800</xdr:colOff>
      <xdr:row>38</xdr:row>
      <xdr:rowOff>152198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5276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22815</xdr:rowOff>
    </xdr:from>
    <xdr:to>
      <xdr:col>55</xdr:col>
      <xdr:colOff>50800</xdr:colOff>
      <xdr:row>38</xdr:row>
      <xdr:rowOff>124415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60190</xdr:rowOff>
    </xdr:from>
    <xdr:to>
      <xdr:col>50</xdr:col>
      <xdr:colOff>165100</xdr:colOff>
      <xdr:row>38</xdr:row>
      <xdr:rowOff>161790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152917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80527</xdr:rowOff>
    </xdr:from>
    <xdr:to>
      <xdr:col>46</xdr:col>
      <xdr:colOff>38100</xdr:colOff>
      <xdr:row>38</xdr:row>
      <xdr:rowOff>10677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1804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1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86865</xdr:rowOff>
    </xdr:from>
    <xdr:to>
      <xdr:col>41</xdr:col>
      <xdr:colOff>101600</xdr:colOff>
      <xdr:row>39</xdr:row>
      <xdr:rowOff>17015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8142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101398</xdr:rowOff>
    </xdr:from>
    <xdr:to>
      <xdr:col>36</xdr:col>
      <xdr:colOff>165100</xdr:colOff>
      <xdr:row>39</xdr:row>
      <xdr:rowOff>31548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22675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114151</xdr:rowOff>
    </xdr:from>
    <xdr:to>
      <xdr:col>55</xdr:col>
      <xdr:colOff>0</xdr:colOff>
      <xdr:row>58</xdr:row>
      <xdr:rowOff>112115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86801"/>
          <a:ext cx="838200" cy="1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112115</xdr:rowOff>
    </xdr:from>
    <xdr:to>
      <xdr:col>50</xdr:col>
      <xdr:colOff>114300</xdr:colOff>
      <xdr:row>58</xdr:row>
      <xdr:rowOff>129777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56215"/>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129777</xdr:rowOff>
    </xdr:from>
    <xdr:to>
      <xdr:col>45</xdr:col>
      <xdr:colOff>177800</xdr:colOff>
      <xdr:row>58</xdr:row>
      <xdr:rowOff>157645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73877"/>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74857</xdr:rowOff>
    </xdr:from>
    <xdr:to>
      <xdr:col>41</xdr:col>
      <xdr:colOff>50800</xdr:colOff>
      <xdr:row>58</xdr:row>
      <xdr:rowOff>157645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18957"/>
          <a:ext cx="889000" cy="8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63351</xdr:rowOff>
    </xdr:from>
    <xdr:to>
      <xdr:col>55</xdr:col>
      <xdr:colOff>50800</xdr:colOff>
      <xdr:row>57</xdr:row>
      <xdr:rowOff>164951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86228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8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61315</xdr:rowOff>
    </xdr:from>
    <xdr:to>
      <xdr:col>50</xdr:col>
      <xdr:colOff>165100</xdr:colOff>
      <xdr:row>58</xdr:row>
      <xdr:rowOff>162915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154042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78977</xdr:rowOff>
    </xdr:from>
    <xdr:to>
      <xdr:col>46</xdr:col>
      <xdr:colOff>38100</xdr:colOff>
      <xdr:row>59</xdr:row>
      <xdr:rowOff>9127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106845</xdr:rowOff>
    </xdr:from>
    <xdr:to>
      <xdr:col>41</xdr:col>
      <xdr:colOff>101600</xdr:colOff>
      <xdr:row>59</xdr:row>
      <xdr:rowOff>36995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28122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4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24057</xdr:rowOff>
    </xdr:from>
    <xdr:to>
      <xdr:col>36</xdr:col>
      <xdr:colOff>165100</xdr:colOff>
      <xdr:row>58</xdr:row>
      <xdr:rowOff>125657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116784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4640</xdr:rowOff>
    </xdr:from>
    <xdr:to>
      <xdr:col>55</xdr:col>
      <xdr:colOff>0</xdr:colOff>
      <xdr:row>79</xdr:row>
      <xdr:rowOff>17599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49190"/>
          <a:ext cx="8382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4794</xdr:rowOff>
    </xdr:from>
    <xdr:to>
      <xdr:col>50</xdr:col>
      <xdr:colOff>114300</xdr:colOff>
      <xdr:row>79</xdr:row>
      <xdr:rowOff>17599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9344"/>
          <a:ext cx="8890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4794</xdr:rowOff>
    </xdr:from>
    <xdr:to>
      <xdr:col>45</xdr:col>
      <xdr:colOff>177800</xdr:colOff>
      <xdr:row>79</xdr:row>
      <xdr:rowOff>26535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49344"/>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73797</xdr:rowOff>
    </xdr:from>
    <xdr:to>
      <xdr:col>41</xdr:col>
      <xdr:colOff>50800</xdr:colOff>
      <xdr:row>79</xdr:row>
      <xdr:rowOff>26535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46897"/>
          <a:ext cx="889000" cy="1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125290</xdr:rowOff>
    </xdr:from>
    <xdr:to>
      <xdr:col>55</xdr:col>
      <xdr:colOff>50800</xdr:colOff>
      <xdr:row>79</xdr:row>
      <xdr:rowOff>55440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40217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138249</xdr:rowOff>
    </xdr:from>
    <xdr:to>
      <xdr:col>50</xdr:col>
      <xdr:colOff>165100</xdr:colOff>
      <xdr:row>79</xdr:row>
      <xdr:rowOff>68399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59526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125444</xdr:rowOff>
    </xdr:from>
    <xdr:to>
      <xdr:col>46</xdr:col>
      <xdr:colOff>38100</xdr:colOff>
      <xdr:row>79</xdr:row>
      <xdr:rowOff>55594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46721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147185</xdr:rowOff>
    </xdr:from>
    <xdr:to>
      <xdr:col>41</xdr:col>
      <xdr:colOff>101600</xdr:colOff>
      <xdr:row>79</xdr:row>
      <xdr:rowOff>77335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68462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22997</xdr:rowOff>
    </xdr:from>
    <xdr:to>
      <xdr:col>36</xdr:col>
      <xdr:colOff>165100</xdr:colOff>
      <xdr:row>78</xdr:row>
      <xdr:rowOff>124597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141124</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1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6003</xdr:rowOff>
    </xdr:from>
    <xdr:to>
      <xdr:col>55</xdr:col>
      <xdr:colOff>0</xdr:colOff>
      <xdr:row>96</xdr:row>
      <xdr:rowOff>151823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22303"/>
          <a:ext cx="838200" cy="4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151823</xdr:rowOff>
    </xdr:from>
    <xdr:to>
      <xdr:col>50</xdr:col>
      <xdr:colOff>114300</xdr:colOff>
      <xdr:row>97</xdr:row>
      <xdr:rowOff>80676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11023"/>
          <a:ext cx="889000" cy="10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80676</xdr:rowOff>
    </xdr:from>
    <xdr:to>
      <xdr:col>45</xdr:col>
      <xdr:colOff>177800</xdr:colOff>
      <xdr:row>97</xdr:row>
      <xdr:rowOff>98479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1326"/>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98479</xdr:rowOff>
    </xdr:from>
    <xdr:to>
      <xdr:col>41</xdr:col>
      <xdr:colOff>50800</xdr:colOff>
      <xdr:row>98</xdr:row>
      <xdr:rowOff>2006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29129"/>
          <a:ext cx="8890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126653</xdr:rowOff>
    </xdr:from>
    <xdr:to>
      <xdr:col>55</xdr:col>
      <xdr:colOff>50800</xdr:colOff>
      <xdr:row>94</xdr:row>
      <xdr:rowOff>56803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149530</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101023</xdr:rowOff>
    </xdr:from>
    <xdr:to>
      <xdr:col>50</xdr:col>
      <xdr:colOff>165100</xdr:colOff>
      <xdr:row>97</xdr:row>
      <xdr:rowOff>31173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22300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65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29876</xdr:rowOff>
    </xdr:from>
    <xdr:to>
      <xdr:col>46</xdr:col>
      <xdr:colOff>38100</xdr:colOff>
      <xdr:row>97</xdr:row>
      <xdr:rowOff>131476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122603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47679</xdr:rowOff>
    </xdr:from>
    <xdr:to>
      <xdr:col>41</xdr:col>
      <xdr:colOff>101600</xdr:colOff>
      <xdr:row>97</xdr:row>
      <xdr:rowOff>149279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140406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122656</xdr:rowOff>
    </xdr:from>
    <xdr:to>
      <xdr:col>36</xdr:col>
      <xdr:colOff>165100</xdr:colOff>
      <xdr:row>98</xdr:row>
      <xdr:rowOff>52806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43933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82317</xdr:rowOff>
    </xdr:from>
    <xdr:to>
      <xdr:col>85</xdr:col>
      <xdr:colOff>127000</xdr:colOff>
      <xdr:row>38</xdr:row>
      <xdr:rowOff>117602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97417"/>
          <a:ext cx="8382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139334</xdr:rowOff>
    </xdr:from>
    <xdr:to>
      <xdr:col>81</xdr:col>
      <xdr:colOff>50800</xdr:colOff>
      <xdr:row>38</xdr:row>
      <xdr:rowOff>82317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482984"/>
          <a:ext cx="8890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134028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6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139334</xdr:rowOff>
    </xdr:from>
    <xdr:to>
      <xdr:col>76</xdr:col>
      <xdr:colOff>114300</xdr:colOff>
      <xdr:row>38</xdr:row>
      <xdr:rowOff>121301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482984"/>
          <a:ext cx="889000" cy="1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121301</xdr:rowOff>
    </xdr:from>
    <xdr:to>
      <xdr:col>71</xdr:col>
      <xdr:colOff>177800</xdr:colOff>
      <xdr:row>39</xdr:row>
      <xdr:rowOff>28821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6401"/>
          <a:ext cx="889000" cy="7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18506</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31517</xdr:rowOff>
    </xdr:from>
    <xdr:to>
      <xdr:col>81</xdr:col>
      <xdr:colOff>101600</xdr:colOff>
      <xdr:row>38</xdr:row>
      <xdr:rowOff>133117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149644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32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88534</xdr:rowOff>
    </xdr:from>
    <xdr:to>
      <xdr:col>76</xdr:col>
      <xdr:colOff>165100</xdr:colOff>
      <xdr:row>38</xdr:row>
      <xdr:rowOff>18684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35211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2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70501</xdr:rowOff>
    </xdr:from>
    <xdr:to>
      <xdr:col>72</xdr:col>
      <xdr:colOff>38100</xdr:colOff>
      <xdr:row>39</xdr:row>
      <xdr:rowOff>651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17179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3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149471</xdr:rowOff>
    </xdr:from>
    <xdr:to>
      <xdr:col>67</xdr:col>
      <xdr:colOff>101600</xdr:colOff>
      <xdr:row>39</xdr:row>
      <xdr:rowOff>79621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70748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103307</xdr:rowOff>
    </xdr:from>
    <xdr:to>
      <xdr:col>85</xdr:col>
      <xdr:colOff>127000</xdr:colOff>
      <xdr:row>75</xdr:row>
      <xdr:rowOff>122441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62057"/>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93118</xdr:rowOff>
    </xdr:from>
    <xdr:to>
      <xdr:col>81</xdr:col>
      <xdr:colOff>50800</xdr:colOff>
      <xdr:row>75</xdr:row>
      <xdr:rowOff>103307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51868"/>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93118</xdr:rowOff>
    </xdr:from>
    <xdr:to>
      <xdr:col>76</xdr:col>
      <xdr:colOff>114300</xdr:colOff>
      <xdr:row>75</xdr:row>
      <xdr:rowOff>166494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51868"/>
          <a:ext cx="8890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166494</xdr:rowOff>
    </xdr:from>
    <xdr:to>
      <xdr:col>71</xdr:col>
      <xdr:colOff>177800</xdr:colOff>
      <xdr:row>76</xdr:row>
      <xdr:rowOff>66717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25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71641</xdr:rowOff>
    </xdr:from>
    <xdr:to>
      <xdr:col>85</xdr:col>
      <xdr:colOff>177800</xdr:colOff>
      <xdr:row>76</xdr:row>
      <xdr:rowOff>1791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94518</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8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52507</xdr:rowOff>
    </xdr:from>
    <xdr:to>
      <xdr:col>81</xdr:col>
      <xdr:colOff>101600</xdr:colOff>
      <xdr:row>75</xdr:row>
      <xdr:rowOff>154107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170634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6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42318</xdr:rowOff>
    </xdr:from>
    <xdr:to>
      <xdr:col>76</xdr:col>
      <xdr:colOff>165100</xdr:colOff>
      <xdr:row>75</xdr:row>
      <xdr:rowOff>143918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160445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67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115694</xdr:rowOff>
    </xdr:from>
    <xdr:to>
      <xdr:col>72</xdr:col>
      <xdr:colOff>38100</xdr:colOff>
      <xdr:row>76</xdr:row>
      <xdr:rowOff>45845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74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62371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74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15917</xdr:rowOff>
    </xdr:from>
    <xdr:to>
      <xdr:col>67</xdr:col>
      <xdr:colOff>101600</xdr:colOff>
      <xdr:row>76</xdr:row>
      <xdr:rowOff>117517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134044</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8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86384</xdr:rowOff>
    </xdr:from>
    <xdr:to>
      <xdr:col>85</xdr:col>
      <xdr:colOff>127000</xdr:colOff>
      <xdr:row>96</xdr:row>
      <xdr:rowOff>70061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74134"/>
          <a:ext cx="838200" cy="15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86384</xdr:rowOff>
    </xdr:from>
    <xdr:to>
      <xdr:col>81</xdr:col>
      <xdr:colOff>50800</xdr:colOff>
      <xdr:row>97</xdr:row>
      <xdr:rowOff>128389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74134"/>
          <a:ext cx="889000" cy="3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128389</xdr:rowOff>
    </xdr:from>
    <xdr:to>
      <xdr:col>76</xdr:col>
      <xdr:colOff>114300</xdr:colOff>
      <xdr:row>98</xdr:row>
      <xdr:rowOff>72270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59039"/>
          <a:ext cx="889000" cy="1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72270</xdr:rowOff>
    </xdr:from>
    <xdr:to>
      <xdr:col>71</xdr:col>
      <xdr:colOff>177800</xdr:colOff>
      <xdr:row>98</xdr:row>
      <xdr:rowOff>118537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74370"/>
          <a:ext cx="8890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19261</xdr:rowOff>
    </xdr:from>
    <xdr:to>
      <xdr:col>85</xdr:col>
      <xdr:colOff>177800</xdr:colOff>
      <xdr:row>96</xdr:row>
      <xdr:rowOff>120861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42138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2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35584</xdr:rowOff>
    </xdr:from>
    <xdr:to>
      <xdr:col>81</xdr:col>
      <xdr:colOff>101600</xdr:colOff>
      <xdr:row>95</xdr:row>
      <xdr:rowOff>137184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153711</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09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77589</xdr:rowOff>
    </xdr:from>
    <xdr:to>
      <xdr:col>76</xdr:col>
      <xdr:colOff>165100</xdr:colOff>
      <xdr:row>98</xdr:row>
      <xdr:rowOff>7739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170316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21470</xdr:rowOff>
    </xdr:from>
    <xdr:to>
      <xdr:col>72</xdr:col>
      <xdr:colOff>38100</xdr:colOff>
      <xdr:row>98</xdr:row>
      <xdr:rowOff>123070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114197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67737</xdr:rowOff>
    </xdr:from>
    <xdr:to>
      <xdr:col>67</xdr:col>
      <xdr:colOff>101600</xdr:colOff>
      <xdr:row>98</xdr:row>
      <xdr:rowOff>169337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160464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161170</xdr:rowOff>
    </xdr:from>
    <xdr:to>
      <xdr:col>116</xdr:col>
      <xdr:colOff>63500</xdr:colOff>
      <xdr:row>75</xdr:row>
      <xdr:rowOff>11666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48470"/>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3825</xdr:rowOff>
    </xdr:from>
    <xdr:to>
      <xdr:col>111</xdr:col>
      <xdr:colOff>177800</xdr:colOff>
      <xdr:row>75</xdr:row>
      <xdr:rowOff>11666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62575"/>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3825</xdr:rowOff>
    </xdr:from>
    <xdr:to>
      <xdr:col>107</xdr:col>
      <xdr:colOff>50800</xdr:colOff>
      <xdr:row>75</xdr:row>
      <xdr:rowOff>52183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62575"/>
          <a:ext cx="889000" cy="4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52183</xdr:rowOff>
    </xdr:from>
    <xdr:to>
      <xdr:col>102</xdr:col>
      <xdr:colOff>114300</xdr:colOff>
      <xdr:row>75</xdr:row>
      <xdr:rowOff>103522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0933"/>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110370</xdr:rowOff>
    </xdr:from>
    <xdr:to>
      <xdr:col>116</xdr:col>
      <xdr:colOff>114300</xdr:colOff>
      <xdr:row>75</xdr:row>
      <xdr:rowOff>40520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133247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132316</xdr:rowOff>
    </xdr:from>
    <xdr:to>
      <xdr:col>112</xdr:col>
      <xdr:colOff>38100</xdr:colOff>
      <xdr:row>75</xdr:row>
      <xdr:rowOff>62466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78993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9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124475</xdr:rowOff>
    </xdr:from>
    <xdr:to>
      <xdr:col>107</xdr:col>
      <xdr:colOff>101600</xdr:colOff>
      <xdr:row>75</xdr:row>
      <xdr:rowOff>54625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71152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8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1383</xdr:rowOff>
    </xdr:from>
    <xdr:to>
      <xdr:col>102</xdr:col>
      <xdr:colOff>165100</xdr:colOff>
      <xdr:row>75</xdr:row>
      <xdr:rowOff>102983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119510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52722</xdr:rowOff>
    </xdr:from>
    <xdr:to>
      <xdr:col>98</xdr:col>
      <xdr:colOff>38100</xdr:colOff>
      <xdr:row>75</xdr:row>
      <xdr:rowOff>154322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170849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1,659,947</a:t>
          </a:r>
          <a:r>
            <a:rPr kumimoji="1" lang="ja-JP" altLang="en-US" sz="1300">
              <a:latin typeface="ＭＳ Ｐゴシック" panose="020B0600070205080204" pitchFamily="50" charset="-128"/>
              <a:ea typeface="ＭＳ Ｐゴシック" panose="020B0600070205080204" pitchFamily="50" charset="-128"/>
            </a:rPr>
            <a:t>円となっており、人口減の影響から前年から</a:t>
          </a:r>
          <a:r>
            <a:rPr kumimoji="1" lang="en-US" altLang="ja-JP" sz="1300">
              <a:latin typeface="ＭＳ Ｐゴシック" panose="020B0600070205080204" pitchFamily="50" charset="-128"/>
              <a:ea typeface="ＭＳ Ｐゴシック" panose="020B0600070205080204" pitchFamily="50" charset="-128"/>
            </a:rPr>
            <a:t>146,154</a:t>
          </a:r>
          <a:r>
            <a:rPr kumimoji="1" lang="ja-JP" altLang="en-US" sz="1300">
              <a:latin typeface="ＭＳ Ｐゴシック" panose="020B0600070205080204" pitchFamily="50" charset="-128"/>
              <a:ea typeface="ＭＳ Ｐゴシック" panose="020B0600070205080204" pitchFamily="50" charset="-128"/>
            </a:rPr>
            <a:t>円の増である。主な構成項目である人件費は、住民一人当たり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221,249</a:t>
          </a:r>
          <a:r>
            <a:rPr kumimoji="1" lang="ja-JP" altLang="en-US" sz="1300">
              <a:latin typeface="ＭＳ Ｐゴシック" panose="020B0600070205080204" pitchFamily="50" charset="-128"/>
              <a:ea typeface="ＭＳ Ｐゴシック" panose="020B0600070205080204" pitchFamily="50" charset="-128"/>
            </a:rPr>
            <a:t>円となっており、近年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万円前後で推移しているがで、職員の階層変動等に加え、会計年度任用職員等の増加により、類似団体を上回る傾向となっている。扶助費については、被扶助者が少ないことや医療施設・介護サービス施設等が乏しいこと等により、住民一人当たりコストは、類似団体平均等を大きく下回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万円台で推移していた。新型コロナウイルスに伴う各種事業の実施により、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には類似団体平均を上回る</a:t>
          </a:r>
          <a:r>
            <a:rPr kumimoji="1" lang="en-US" altLang="ja-JP" sz="1300">
              <a:latin typeface="ＭＳ Ｐゴシック" panose="020B0600070205080204" pitchFamily="50" charset="-128"/>
              <a:ea typeface="ＭＳ Ｐゴシック" panose="020B0600070205080204" pitchFamily="50" charset="-128"/>
            </a:rPr>
            <a:t>84,587</a:t>
          </a:r>
          <a:r>
            <a:rPr kumimoji="1" lang="ja-JP" altLang="en-US" sz="1300">
              <a:latin typeface="ＭＳ Ｐゴシック" panose="020B0600070205080204" pitchFamily="50" charset="-128"/>
              <a:ea typeface="ＭＳ Ｐゴシック" panose="020B0600070205080204" pitchFamily="50" charset="-128"/>
            </a:rPr>
            <a:t>円となったが、経常経費分析では依然としてサービス水準の低さが見て取れる。子育て施策を中心とした独自施策の充実を図りながら、類似団体内順位を平均的な水準まで引き上げたいと考えている。普通建設事業費の新規整備については、年間起債発行額の抑制による影響で減少傾向にあり、できる限り維持していきたいが、一方で、新庁舎整備に伴う更新整備は、住民一人当たり</a:t>
          </a:r>
          <a:r>
            <a:rPr kumimoji="1" lang="en-US" altLang="ja-JP" sz="1300">
              <a:latin typeface="ＭＳ Ｐゴシック" panose="020B0600070205080204" pitchFamily="50" charset="-128"/>
              <a:ea typeface="ＭＳ Ｐゴシック" panose="020B0600070205080204" pitchFamily="50" charset="-128"/>
            </a:rPr>
            <a:t>235,091</a:t>
          </a:r>
          <a:r>
            <a:rPr kumimoji="1" lang="ja-JP" altLang="en-US" sz="1300">
              <a:latin typeface="ＭＳ Ｐゴシック" panose="020B0600070205080204" pitchFamily="50" charset="-128"/>
              <a:ea typeface="ＭＳ Ｐゴシック" panose="020B0600070205080204" pitchFamily="50" charset="-128"/>
            </a:rPr>
            <a:t>円で対前年から</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％増となり、類似団体を大きく上回った。新庁舎整備事業は引き続き行われるため、更なる増加が見込まれる。公債費については、住民一人当たり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232,550</a:t>
          </a:r>
          <a:r>
            <a:rPr kumimoji="1" lang="ja-JP" altLang="en-US" sz="1300">
              <a:latin typeface="ＭＳ Ｐゴシック" panose="020B0600070205080204" pitchFamily="50" charset="-128"/>
              <a:ea typeface="ＭＳ Ｐゴシック" panose="020B0600070205080204" pitchFamily="50" charset="-128"/>
            </a:rPr>
            <a:t>円であり、類似団体平均に比べると高い水準で推移しているが令和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減少に転じる見込みである。引き続き地方債残高の減少に努める。積立金については、ふるさと納税を原資とした基金への積立額が増加している。また、公共施設の長寿命化に備えるため、公共施設整備等事業基金への積立額も増加していく意向である。繰出金については、診療所会計、簡易水道会計、浄化槽会計への繰出金が増加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年度から住民一人当たり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万円台で推移している。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
1,545
79.68
2,708,343
2,579,867
85,213
1,449,678
2,899,769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133842</xdr:rowOff>
    </xdr:from>
    <xdr:to>
      <xdr:col>24</xdr:col>
      <xdr:colOff>63500</xdr:colOff>
      <xdr:row>36</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134592"/>
          <a:ext cx="838200" cy="8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4083</xdr:rowOff>
    </xdr:from>
    <xdr:to>
      <xdr:col>19</xdr:col>
      <xdr:colOff>177800</xdr:colOff>
      <xdr:row>36</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176283"/>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4083</xdr:rowOff>
    </xdr:from>
    <xdr:to>
      <xdr:col>15</xdr:col>
      <xdr:colOff>50800</xdr:colOff>
      <xdr:row>36</xdr:row>
      <xdr:rowOff>47231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176283"/>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24257</xdr:rowOff>
    </xdr:from>
    <xdr:to>
      <xdr:col>10</xdr:col>
      <xdr:colOff>114300</xdr:colOff>
      <xdr:row>36</xdr:row>
      <xdr:rowOff>47231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196457"/>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83042</xdr:rowOff>
    </xdr:from>
    <xdr:to>
      <xdr:col>24</xdr:col>
      <xdr:colOff>114300</xdr:colOff>
      <xdr:row>36</xdr:row>
      <xdr:rowOff>13192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0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105919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115587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124733</xdr:rowOff>
    </xdr:from>
    <xdr:to>
      <xdr:col>15</xdr:col>
      <xdr:colOff>101600</xdr:colOff>
      <xdr:row>36</xdr:row>
      <xdr:rowOff>54883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71410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167881</xdr:rowOff>
    </xdr:from>
    <xdr:to>
      <xdr:col>10</xdr:col>
      <xdr:colOff>165100</xdr:colOff>
      <xdr:row>36</xdr:row>
      <xdr:rowOff>98031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1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114558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144907</xdr:rowOff>
    </xdr:from>
    <xdr:to>
      <xdr:col>6</xdr:col>
      <xdr:colOff>38100</xdr:colOff>
      <xdr:row>36</xdr:row>
      <xdr:rowOff>75057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91584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167444</xdr:rowOff>
    </xdr:from>
    <xdr:to>
      <xdr:col>24</xdr:col>
      <xdr:colOff>63500</xdr:colOff>
      <xdr:row>56</xdr:row>
      <xdr:rowOff>27122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597194"/>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27122</xdr:rowOff>
    </xdr:from>
    <xdr:to>
      <xdr:col>19</xdr:col>
      <xdr:colOff>177800</xdr:colOff>
      <xdr:row>56</xdr:row>
      <xdr:rowOff>97309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28322"/>
          <a:ext cx="889000" cy="7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97309</xdr:rowOff>
    </xdr:from>
    <xdr:to>
      <xdr:col>15</xdr:col>
      <xdr:colOff>50800</xdr:colOff>
      <xdr:row>57</xdr:row>
      <xdr:rowOff>170486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98509"/>
          <a:ext cx="889000" cy="2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157717</xdr:rowOff>
    </xdr:from>
    <xdr:to>
      <xdr:col>10</xdr:col>
      <xdr:colOff>114300</xdr:colOff>
      <xdr:row>57</xdr:row>
      <xdr:rowOff>170486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30367"/>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116644</xdr:rowOff>
    </xdr:from>
    <xdr:to>
      <xdr:col>24</xdr:col>
      <xdr:colOff>114300</xdr:colOff>
      <xdr:row>56</xdr:row>
      <xdr:rowOff>46794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139521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9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147772</xdr:rowOff>
    </xdr:from>
    <xdr:to>
      <xdr:col>20</xdr:col>
      <xdr:colOff>38100</xdr:colOff>
      <xdr:row>56</xdr:row>
      <xdr:rowOff>77922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94449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35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46509</xdr:rowOff>
    </xdr:from>
    <xdr:to>
      <xdr:col>15</xdr:col>
      <xdr:colOff>101600</xdr:colOff>
      <xdr:row>56</xdr:row>
      <xdr:rowOff>148109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164636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4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119686</xdr:rowOff>
    </xdr:from>
    <xdr:to>
      <xdr:col>10</xdr:col>
      <xdr:colOff>165100</xdr:colOff>
      <xdr:row>58</xdr:row>
      <xdr:rowOff>49836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66363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6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106917</xdr:rowOff>
    </xdr:from>
    <xdr:to>
      <xdr:col>6</xdr:col>
      <xdr:colOff>38100</xdr:colOff>
      <xdr:row>58</xdr:row>
      <xdr:rowOff>37067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28194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7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157855</xdr:rowOff>
    </xdr:from>
    <xdr:to>
      <xdr:col>24</xdr:col>
      <xdr:colOff>63500</xdr:colOff>
      <xdr:row>76</xdr:row>
      <xdr:rowOff>113996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16605"/>
          <a:ext cx="838200" cy="12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113996</xdr:rowOff>
    </xdr:from>
    <xdr:to>
      <xdr:col>19</xdr:col>
      <xdr:colOff>177800</xdr:colOff>
      <xdr:row>76</xdr:row>
      <xdr:rowOff>135558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44196"/>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135558</xdr:rowOff>
    </xdr:from>
    <xdr:to>
      <xdr:col>15</xdr:col>
      <xdr:colOff>50800</xdr:colOff>
      <xdr:row>77</xdr:row>
      <xdr:rowOff>84804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65758"/>
          <a:ext cx="889000" cy="1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84804</xdr:rowOff>
    </xdr:from>
    <xdr:to>
      <xdr:col>10</xdr:col>
      <xdr:colOff>114300</xdr:colOff>
      <xdr:row>77</xdr:row>
      <xdr:rowOff>154129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86454"/>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107055</xdr:rowOff>
    </xdr:from>
    <xdr:to>
      <xdr:col>24</xdr:col>
      <xdr:colOff>114300</xdr:colOff>
      <xdr:row>76</xdr:row>
      <xdr:rowOff>37205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85482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63196</xdr:rowOff>
    </xdr:from>
    <xdr:to>
      <xdr:col>20</xdr:col>
      <xdr:colOff>38100</xdr:colOff>
      <xdr:row>76</xdr:row>
      <xdr:rowOff>164796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155923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84758</xdr:rowOff>
    </xdr:from>
    <xdr:to>
      <xdr:col>15</xdr:col>
      <xdr:colOff>101600</xdr:colOff>
      <xdr:row>77</xdr:row>
      <xdr:rowOff>14908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34004</xdr:rowOff>
    </xdr:from>
    <xdr:to>
      <xdr:col>10</xdr:col>
      <xdr:colOff>165100</xdr:colOff>
      <xdr:row>77</xdr:row>
      <xdr:rowOff>135604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126731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103329</xdr:rowOff>
    </xdr:from>
    <xdr:to>
      <xdr:col>6</xdr:col>
      <xdr:colOff>38100</xdr:colOff>
      <xdr:row>78</xdr:row>
      <xdr:rowOff>33479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24606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85023</xdr:rowOff>
    </xdr:from>
    <xdr:to>
      <xdr:col>24</xdr:col>
      <xdr:colOff>63500</xdr:colOff>
      <xdr:row>94</xdr:row>
      <xdr:rowOff>128042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01323"/>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85023</xdr:rowOff>
    </xdr:from>
    <xdr:to>
      <xdr:col>19</xdr:col>
      <xdr:colOff>177800</xdr:colOff>
      <xdr:row>94</xdr:row>
      <xdr:rowOff>127181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01323"/>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127181</xdr:rowOff>
    </xdr:from>
    <xdr:to>
      <xdr:col>15</xdr:col>
      <xdr:colOff>50800</xdr:colOff>
      <xdr:row>95</xdr:row>
      <xdr:rowOff>68455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43481"/>
          <a:ext cx="889000" cy="1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68455</xdr:rowOff>
    </xdr:from>
    <xdr:to>
      <xdr:col>10</xdr:col>
      <xdr:colOff>114300</xdr:colOff>
      <xdr:row>95</xdr:row>
      <xdr:rowOff>108400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56205"/>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77242</xdr:rowOff>
    </xdr:from>
    <xdr:to>
      <xdr:col>24</xdr:col>
      <xdr:colOff>114300</xdr:colOff>
      <xdr:row>95</xdr:row>
      <xdr:rowOff>7392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100119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34223</xdr:rowOff>
    </xdr:from>
    <xdr:to>
      <xdr:col>20</xdr:col>
      <xdr:colOff>38100</xdr:colOff>
      <xdr:row>94</xdr:row>
      <xdr:rowOff>135823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152350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9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76381</xdr:rowOff>
    </xdr:from>
    <xdr:to>
      <xdr:col>15</xdr:col>
      <xdr:colOff>101600</xdr:colOff>
      <xdr:row>95</xdr:row>
      <xdr:rowOff>6531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23058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96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17655</xdr:rowOff>
    </xdr:from>
    <xdr:to>
      <xdr:col>10</xdr:col>
      <xdr:colOff>165100</xdr:colOff>
      <xdr:row>95</xdr:row>
      <xdr:rowOff>119255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135782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57600</xdr:rowOff>
    </xdr:from>
    <xdr:to>
      <xdr:col>6</xdr:col>
      <xdr:colOff>38100</xdr:colOff>
      <xdr:row>95</xdr:row>
      <xdr:rowOff>159200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4277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2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87140</xdr:rowOff>
    </xdr:from>
    <xdr:to>
      <xdr:col>55</xdr:col>
      <xdr:colOff>0</xdr:colOff>
      <xdr:row>58</xdr:row>
      <xdr:rowOff>91697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1240"/>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91697</xdr:rowOff>
    </xdr:from>
    <xdr:to>
      <xdr:col>50</xdr:col>
      <xdr:colOff>114300</xdr:colOff>
      <xdr:row>58</xdr:row>
      <xdr:rowOff>103176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5797"/>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102650</xdr:rowOff>
    </xdr:from>
    <xdr:to>
      <xdr:col>45</xdr:col>
      <xdr:colOff>177800</xdr:colOff>
      <xdr:row>58</xdr:row>
      <xdr:rowOff>103176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46750"/>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47629</xdr:rowOff>
    </xdr:from>
    <xdr:to>
      <xdr:col>41</xdr:col>
      <xdr:colOff>50800</xdr:colOff>
      <xdr:row>58</xdr:row>
      <xdr:rowOff>102650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1729"/>
          <a:ext cx="889000" cy="5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36340</xdr:rowOff>
    </xdr:from>
    <xdr:to>
      <xdr:col>55</xdr:col>
      <xdr:colOff>50800</xdr:colOff>
      <xdr:row>58</xdr:row>
      <xdr:rowOff>137940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40897</xdr:rowOff>
    </xdr:from>
    <xdr:to>
      <xdr:col>50</xdr:col>
      <xdr:colOff>165100</xdr:colOff>
      <xdr:row>58</xdr:row>
      <xdr:rowOff>142497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133624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7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52376</xdr:rowOff>
    </xdr:from>
    <xdr:to>
      <xdr:col>46</xdr:col>
      <xdr:colOff>38100</xdr:colOff>
      <xdr:row>58</xdr:row>
      <xdr:rowOff>153976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145103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51850</xdr:rowOff>
    </xdr:from>
    <xdr:to>
      <xdr:col>41</xdr:col>
      <xdr:colOff>101600</xdr:colOff>
      <xdr:row>58</xdr:row>
      <xdr:rowOff>153450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144577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168279</xdr:rowOff>
    </xdr:from>
    <xdr:to>
      <xdr:col>36</xdr:col>
      <xdr:colOff>165100</xdr:colOff>
      <xdr:row>58</xdr:row>
      <xdr:rowOff>98429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114956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96806</xdr:rowOff>
    </xdr:from>
    <xdr:to>
      <xdr:col>55</xdr:col>
      <xdr:colOff>0</xdr:colOff>
      <xdr:row>78</xdr:row>
      <xdr:rowOff>107623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69906"/>
          <a:ext cx="8382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18107</xdr:rowOff>
    </xdr:from>
    <xdr:to>
      <xdr:col>50</xdr:col>
      <xdr:colOff>114300</xdr:colOff>
      <xdr:row>78</xdr:row>
      <xdr:rowOff>96806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1207"/>
          <a:ext cx="889000" cy="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18107</xdr:rowOff>
    </xdr:from>
    <xdr:to>
      <xdr:col>45</xdr:col>
      <xdr:colOff>177800</xdr:colOff>
      <xdr:row>78</xdr:row>
      <xdr:rowOff>63816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120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63816</xdr:rowOff>
    </xdr:from>
    <xdr:to>
      <xdr:col>41</xdr:col>
      <xdr:colOff>50800</xdr:colOff>
      <xdr:row>78</xdr:row>
      <xdr:rowOff>73802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6916"/>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56823</xdr:rowOff>
    </xdr:from>
    <xdr:to>
      <xdr:col>55</xdr:col>
      <xdr:colOff>50800</xdr:colOff>
      <xdr:row>78</xdr:row>
      <xdr:rowOff>158423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143200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46006</xdr:rowOff>
    </xdr:from>
    <xdr:to>
      <xdr:col>50</xdr:col>
      <xdr:colOff>165100</xdr:colOff>
      <xdr:row>78</xdr:row>
      <xdr:rowOff>147606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138733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138757</xdr:rowOff>
    </xdr:from>
    <xdr:to>
      <xdr:col>46</xdr:col>
      <xdr:colOff>38100</xdr:colOff>
      <xdr:row>78</xdr:row>
      <xdr:rowOff>68907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60034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13016</xdr:rowOff>
    </xdr:from>
    <xdr:to>
      <xdr:col>41</xdr:col>
      <xdr:colOff>101600</xdr:colOff>
      <xdr:row>78</xdr:row>
      <xdr:rowOff>114616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105743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23002</xdr:rowOff>
    </xdr:from>
    <xdr:to>
      <xdr:col>36</xdr:col>
      <xdr:colOff>165100</xdr:colOff>
      <xdr:row>78</xdr:row>
      <xdr:rowOff>124602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115729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65864</xdr:rowOff>
    </xdr:from>
    <xdr:to>
      <xdr:col>55</xdr:col>
      <xdr:colOff>0</xdr:colOff>
      <xdr:row>98</xdr:row>
      <xdr:rowOff>170284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67964"/>
          <a:ext cx="8382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158364</xdr:rowOff>
    </xdr:from>
    <xdr:to>
      <xdr:col>50</xdr:col>
      <xdr:colOff>114300</xdr:colOff>
      <xdr:row>98</xdr:row>
      <xdr:rowOff>170284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960464"/>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143523</xdr:rowOff>
    </xdr:from>
    <xdr:to>
      <xdr:col>45</xdr:col>
      <xdr:colOff>177800</xdr:colOff>
      <xdr:row>98</xdr:row>
      <xdr:rowOff>158364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45623"/>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142984</xdr:rowOff>
    </xdr:from>
    <xdr:to>
      <xdr:col>41</xdr:col>
      <xdr:colOff>50800</xdr:colOff>
      <xdr:row>98</xdr:row>
      <xdr:rowOff>143523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45084"/>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15064</xdr:rowOff>
    </xdr:from>
    <xdr:to>
      <xdr:col>55</xdr:col>
      <xdr:colOff>50800</xdr:colOff>
      <xdr:row>98</xdr:row>
      <xdr:rowOff>116664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117180</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119484</xdr:rowOff>
    </xdr:from>
    <xdr:to>
      <xdr:col>50</xdr:col>
      <xdr:colOff>165100</xdr:colOff>
      <xdr:row>99</xdr:row>
      <xdr:rowOff>49634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40761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107564</xdr:rowOff>
    </xdr:from>
    <xdr:to>
      <xdr:col>46</xdr:col>
      <xdr:colOff>38100</xdr:colOff>
      <xdr:row>99</xdr:row>
      <xdr:rowOff>37714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9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28841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92723</xdr:rowOff>
    </xdr:from>
    <xdr:to>
      <xdr:col>41</xdr:col>
      <xdr:colOff>101600</xdr:colOff>
      <xdr:row>99</xdr:row>
      <xdr:rowOff>22873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14000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92184</xdr:rowOff>
    </xdr:from>
    <xdr:to>
      <xdr:col>36</xdr:col>
      <xdr:colOff>165100</xdr:colOff>
      <xdr:row>99</xdr:row>
      <xdr:rowOff>22334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13461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47601</xdr:rowOff>
    </xdr:from>
    <xdr:to>
      <xdr:col>85</xdr:col>
      <xdr:colOff>127000</xdr:colOff>
      <xdr:row>37</xdr:row>
      <xdr:rowOff>140942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91251"/>
          <a:ext cx="838200" cy="9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35089</xdr:rowOff>
    </xdr:from>
    <xdr:to>
      <xdr:col>81</xdr:col>
      <xdr:colOff>50800</xdr:colOff>
      <xdr:row>37</xdr:row>
      <xdr:rowOff>140942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78739"/>
          <a:ext cx="889000" cy="10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35089</xdr:rowOff>
    </xdr:from>
    <xdr:to>
      <xdr:col>76</xdr:col>
      <xdr:colOff>114300</xdr:colOff>
      <xdr:row>37</xdr:row>
      <xdr:rowOff>133288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78739"/>
          <a:ext cx="889000" cy="9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133288</xdr:rowOff>
    </xdr:from>
    <xdr:to>
      <xdr:col>71</xdr:col>
      <xdr:colOff>177800</xdr:colOff>
      <xdr:row>37</xdr:row>
      <xdr:rowOff>160624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76938"/>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168251</xdr:rowOff>
    </xdr:from>
    <xdr:to>
      <xdr:col>85</xdr:col>
      <xdr:colOff>177800</xdr:colOff>
      <xdr:row>37</xdr:row>
      <xdr:rowOff>98401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19678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90142</xdr:rowOff>
    </xdr:from>
    <xdr:to>
      <xdr:col>81</xdr:col>
      <xdr:colOff>101600</xdr:colOff>
      <xdr:row>38</xdr:row>
      <xdr:rowOff>20292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36819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155739</xdr:rowOff>
    </xdr:from>
    <xdr:to>
      <xdr:col>76</xdr:col>
      <xdr:colOff>165100</xdr:colOff>
      <xdr:row>37</xdr:row>
      <xdr:rowOff>85889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102416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82488</xdr:rowOff>
    </xdr:from>
    <xdr:to>
      <xdr:col>72</xdr:col>
      <xdr:colOff>38100</xdr:colOff>
      <xdr:row>38</xdr:row>
      <xdr:rowOff>12638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109825</xdr:rowOff>
    </xdr:from>
    <xdr:to>
      <xdr:col>67</xdr:col>
      <xdr:colOff>101600</xdr:colOff>
      <xdr:row>38</xdr:row>
      <xdr:rowOff>39974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3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142813</xdr:rowOff>
    </xdr:from>
    <xdr:to>
      <xdr:col>85</xdr:col>
      <xdr:colOff>127000</xdr:colOff>
      <xdr:row>56</xdr:row>
      <xdr:rowOff>166500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4013"/>
          <a:ext cx="8382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102225</xdr:rowOff>
    </xdr:from>
    <xdr:to>
      <xdr:col>81</xdr:col>
      <xdr:colOff>50800</xdr:colOff>
      <xdr:row>56</xdr:row>
      <xdr:rowOff>166500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03425"/>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102225</xdr:rowOff>
    </xdr:from>
    <xdr:to>
      <xdr:col>76</xdr:col>
      <xdr:colOff>114300</xdr:colOff>
      <xdr:row>56</xdr:row>
      <xdr:rowOff>109209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0342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109209</xdr:rowOff>
    </xdr:from>
    <xdr:to>
      <xdr:col>71</xdr:col>
      <xdr:colOff>177800</xdr:colOff>
      <xdr:row>56</xdr:row>
      <xdr:rowOff>155378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10409"/>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92013</xdr:rowOff>
    </xdr:from>
    <xdr:to>
      <xdr:col>85</xdr:col>
      <xdr:colOff>177800</xdr:colOff>
      <xdr:row>57</xdr:row>
      <xdr:rowOff>22163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70440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115700</xdr:rowOff>
    </xdr:from>
    <xdr:to>
      <xdr:col>81</xdr:col>
      <xdr:colOff>101600</xdr:colOff>
      <xdr:row>57</xdr:row>
      <xdr:rowOff>45850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36977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8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51425</xdr:rowOff>
    </xdr:from>
    <xdr:to>
      <xdr:col>76</xdr:col>
      <xdr:colOff>165100</xdr:colOff>
      <xdr:row>56</xdr:row>
      <xdr:rowOff>153025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169552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58409</xdr:rowOff>
    </xdr:from>
    <xdr:to>
      <xdr:col>72</xdr:col>
      <xdr:colOff>38100</xdr:colOff>
      <xdr:row>56</xdr:row>
      <xdr:rowOff>160009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5086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104578</xdr:rowOff>
    </xdr:from>
    <xdr:to>
      <xdr:col>67</xdr:col>
      <xdr:colOff>101600</xdr:colOff>
      <xdr:row>57</xdr:row>
      <xdr:rowOff>34728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25855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79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82317</xdr:rowOff>
    </xdr:from>
    <xdr:to>
      <xdr:col>85</xdr:col>
      <xdr:colOff>127000</xdr:colOff>
      <xdr:row>78</xdr:row>
      <xdr:rowOff>117602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55417"/>
          <a:ext cx="8382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139334</xdr:rowOff>
    </xdr:from>
    <xdr:to>
      <xdr:col>81</xdr:col>
      <xdr:colOff>50800</xdr:colOff>
      <xdr:row>78</xdr:row>
      <xdr:rowOff>82317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40984"/>
          <a:ext cx="8890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139334</xdr:rowOff>
    </xdr:from>
    <xdr:to>
      <xdr:col>76</xdr:col>
      <xdr:colOff>114300</xdr:colOff>
      <xdr:row>78</xdr:row>
      <xdr:rowOff>121301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40984"/>
          <a:ext cx="889000" cy="1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121301</xdr:rowOff>
    </xdr:from>
    <xdr:to>
      <xdr:col>71</xdr:col>
      <xdr:colOff>177800</xdr:colOff>
      <xdr:row>79</xdr:row>
      <xdr:rowOff>28821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4401"/>
          <a:ext cx="889000" cy="7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66802</xdr:rowOff>
    </xdr:from>
    <xdr:to>
      <xdr:col>85</xdr:col>
      <xdr:colOff>177800</xdr:colOff>
      <xdr:row>78</xdr:row>
      <xdr:rowOff>168402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18506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31517</xdr:rowOff>
    </xdr:from>
    <xdr:to>
      <xdr:col>81</xdr:col>
      <xdr:colOff>101600</xdr:colOff>
      <xdr:row>78</xdr:row>
      <xdr:rowOff>133117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149644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88534</xdr:rowOff>
    </xdr:from>
    <xdr:to>
      <xdr:col>76</xdr:col>
      <xdr:colOff>165100</xdr:colOff>
      <xdr:row>78</xdr:row>
      <xdr:rowOff>18684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35211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70501</xdr:rowOff>
    </xdr:from>
    <xdr:to>
      <xdr:col>72</xdr:col>
      <xdr:colOff>38100</xdr:colOff>
      <xdr:row>79</xdr:row>
      <xdr:rowOff>651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17178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149471</xdr:rowOff>
    </xdr:from>
    <xdr:to>
      <xdr:col>67</xdr:col>
      <xdr:colOff>101600</xdr:colOff>
      <xdr:row>79</xdr:row>
      <xdr:rowOff>79621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103307</xdr:rowOff>
    </xdr:from>
    <xdr:to>
      <xdr:col>85</xdr:col>
      <xdr:colOff>127000</xdr:colOff>
      <xdr:row>95</xdr:row>
      <xdr:rowOff>122441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391057"/>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93118</xdr:rowOff>
    </xdr:from>
    <xdr:to>
      <xdr:col>81</xdr:col>
      <xdr:colOff>50800</xdr:colOff>
      <xdr:row>95</xdr:row>
      <xdr:rowOff>103307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80868"/>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93118</xdr:rowOff>
    </xdr:from>
    <xdr:to>
      <xdr:col>76</xdr:col>
      <xdr:colOff>114300</xdr:colOff>
      <xdr:row>95</xdr:row>
      <xdr:rowOff>166494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80868"/>
          <a:ext cx="8890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166494</xdr:rowOff>
    </xdr:from>
    <xdr:to>
      <xdr:col>71</xdr:col>
      <xdr:colOff>177800</xdr:colOff>
      <xdr:row>96</xdr:row>
      <xdr:rowOff>66717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54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71641</xdr:rowOff>
    </xdr:from>
    <xdr:to>
      <xdr:col>85</xdr:col>
      <xdr:colOff>177800</xdr:colOff>
      <xdr:row>96</xdr:row>
      <xdr:rowOff>1791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94518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1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52507</xdr:rowOff>
    </xdr:from>
    <xdr:to>
      <xdr:col>81</xdr:col>
      <xdr:colOff>101600</xdr:colOff>
      <xdr:row>95</xdr:row>
      <xdr:rowOff>154107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170634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1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42318</xdr:rowOff>
    </xdr:from>
    <xdr:to>
      <xdr:col>76</xdr:col>
      <xdr:colOff>165100</xdr:colOff>
      <xdr:row>95</xdr:row>
      <xdr:rowOff>143918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160445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115694</xdr:rowOff>
    </xdr:from>
    <xdr:to>
      <xdr:col>72</xdr:col>
      <xdr:colOff>38100</xdr:colOff>
      <xdr:row>96</xdr:row>
      <xdr:rowOff>45844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62371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15917</xdr:rowOff>
    </xdr:from>
    <xdr:to>
      <xdr:col>67</xdr:col>
      <xdr:colOff>101600</xdr:colOff>
      <xdr:row>96</xdr:row>
      <xdr:rowOff>117517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134044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170434</xdr:rowOff>
    </xdr:from>
    <xdr:to>
      <xdr:col>112</xdr:col>
      <xdr:colOff>38100</xdr:colOff>
      <xdr:row>35</xdr:row>
      <xdr:rowOff>100584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9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117111</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8907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46355</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361305"/>
          <a:ext cx="889000" cy="13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46228</xdr:rowOff>
    </xdr:from>
    <xdr:to>
      <xdr:col>98</xdr:col>
      <xdr:colOff>38100</xdr:colOff>
      <xdr:row>38</xdr:row>
      <xdr:rowOff>147828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138955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167005</xdr:rowOff>
    </xdr:from>
    <xdr:to>
      <xdr:col>98</xdr:col>
      <xdr:colOff>38100</xdr:colOff>
      <xdr:row>31</xdr:row>
      <xdr:rowOff>97155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3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113682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0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関連事業、新庁舎建設に伴う整備事業、ふるさと納税の返礼事業等により、令和２年度から大幅に増加しており、住民一人当たり</a:t>
          </a:r>
          <a:r>
            <a:rPr kumimoji="1" lang="en-US" altLang="ja-JP" sz="1300">
              <a:latin typeface="ＭＳ Ｐゴシック" panose="020B0600070205080204" pitchFamily="50" charset="-128"/>
              <a:ea typeface="ＭＳ Ｐゴシック" panose="020B0600070205080204" pitchFamily="50" charset="-128"/>
            </a:rPr>
            <a:t>567,013</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引き続き庁舎建設に係る事業は大規模であることから増加傾向にあることを見込んでいる。民生費については、最低レベルの水準から増加傾向にあり、類似団体平均と同水準となる</a:t>
          </a:r>
          <a:r>
            <a:rPr kumimoji="1" lang="en-US" altLang="ja-JP" sz="1300">
              <a:latin typeface="ＭＳ Ｐゴシック" panose="020B0600070205080204" pitchFamily="50" charset="-128"/>
              <a:ea typeface="ＭＳ Ｐゴシック" panose="020B0600070205080204" pitchFamily="50" charset="-128"/>
            </a:rPr>
            <a:t>208,529</a:t>
          </a:r>
          <a:r>
            <a:rPr kumimoji="1" lang="ja-JP" altLang="en-US" sz="1300">
              <a:latin typeface="ＭＳ Ｐゴシック" panose="020B0600070205080204" pitchFamily="50" charset="-128"/>
              <a:ea typeface="ＭＳ Ｐゴシック" panose="020B0600070205080204" pitchFamily="50" charset="-128"/>
            </a:rPr>
            <a:t>円まで増加している。要因は、新型コロナウイルスに起因する各種事業によるものであるが、子育て施策を中心とした独自施策の充実を図りながら、村民福祉の向上に努めたい。衛生費については類似団体平均を上回っているが、これは新型コロナワクチン接種に関するもの、直営の診療所に対する繰出金が大きな要因となっている。土木費については、村債の新規発行額抑制により事業圧縮を図っているため、類似団体平均に比べ低い水準で推移している。熱海市で発生した残土処理場の災害発生を受け、本村では残土処理場に対する安全対策や整備、橋りょうの長寿命化、村営住宅の整備等を行うため、増加していくことを見込んでいる。教育費については概ね類似団体平均値と同水準で推移しているが、子育て環境の充実に重点的に取り組むことから教育費の大幅な増加を見込んでい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232,550</a:t>
          </a:r>
          <a:r>
            <a:rPr kumimoji="1" lang="ja-JP" altLang="en-US" sz="1300">
              <a:latin typeface="ＭＳ Ｐゴシック" panose="020B0600070205080204" pitchFamily="50" charset="-128"/>
              <a:ea typeface="ＭＳ Ｐゴシック" panose="020B0600070205080204" pitchFamily="50" charset="-128"/>
            </a:rPr>
            <a:t>円であり、類似団体平均に比べると高い水準で推移しているが令和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一方、大型事業である新庁舎整備のため多額の起債発行を予定していることから、数年後には再び増加傾向に転じることが見込まれている。引き続き新規発行額の抑制や繰上償還などを行い、公債費の抑制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財政調整基金については、中期的な見通しのもとに、適切な財源の確保と歳出の精査により、取崩を回避しており、決算剰余金を中心に積み立てることに努めている。</a:t>
          </a:r>
        </a:p>
        <a:p>
          <a:r>
            <a:rPr kumimoji="1" lang="ja-JP" altLang="en-US" sz="1400">
              <a:latin typeface="ＭＳ ゴシック" pitchFamily="49" charset="-128"/>
              <a:ea typeface="ＭＳ ゴシック" pitchFamily="49" charset="-128"/>
            </a:rPr>
            <a:t>　しかしながら、標準財政規模比で</a:t>
          </a:r>
          <a:r>
            <a:rPr kumimoji="1" lang="en-US" altLang="ja-JP" sz="1400">
              <a:latin typeface="ＭＳ ゴシック" pitchFamily="49" charset="-128"/>
              <a:ea typeface="ＭＳ ゴシック" pitchFamily="49" charset="-128"/>
            </a:rPr>
            <a:t>43.46</a:t>
          </a:r>
          <a:r>
            <a:rPr kumimoji="1" lang="ja-JP" altLang="en-US" sz="1400">
              <a:latin typeface="ＭＳ ゴシック" pitchFamily="49" charset="-128"/>
              <a:ea typeface="ＭＳ ゴシック" pitchFamily="49" charset="-128"/>
            </a:rPr>
            <a:t>％にも達しているため、将来の歳出増加への備えを念頭に置きながらも、基金取崩による積極的な事業執行や目的基金への積替えなどを考えていく必要がある。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すべての特別会計において経費の削減に努めるとともに、一般会計からの繰入金により赤字が発生しないよう財政運営に努めている。</a:t>
          </a:r>
        </a:p>
        <a:p>
          <a:r>
            <a:rPr kumimoji="1" lang="ja-JP" altLang="en-US" sz="1400">
              <a:latin typeface="ＭＳ ゴシック" pitchFamily="49" charset="-128"/>
              <a:ea typeface="ＭＳ ゴシック" pitchFamily="49" charset="-128"/>
            </a:rPr>
            <a:t>　一般会計においては繰出金が増加傾向にあるため、使用料等の見直しや計画的な設備の更新・維持修繕など歳出削減を行っていく必要がある。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2708343</v>
      </c>
      <c r="BO4" s="371"/>
      <c r="BP4" s="371"/>
      <c r="BQ4" s="371"/>
      <c r="BR4" s="371"/>
      <c r="BS4" s="371"/>
      <c r="BT4" s="371"/>
      <c r="BU4" s="372"/>
      <c r="BV4" s="370">
        <v>2544207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5.9</v>
      </c>
      <c r="CU4" s="377"/>
      <c r="CV4" s="377"/>
      <c r="CW4" s="377"/>
      <c r="CX4" s="377"/>
      <c r="CY4" s="377"/>
      <c r="CZ4" s="377"/>
      <c r="DA4" s="378"/>
      <c r="DB4" s="376">
        <v>5.6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2579867</v>
      </c>
      <c r="BO5" s="408"/>
      <c r="BP5" s="408"/>
      <c r="BQ5" s="408"/>
      <c r="BR5" s="408"/>
      <c r="BS5" s="408"/>
      <c r="BT5" s="408"/>
      <c r="BU5" s="409"/>
      <c r="BV5" s="407">
        <v>2420291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83.3</v>
      </c>
      <c r="CU5" s="405"/>
      <c r="CV5" s="405"/>
      <c r="CW5" s="405"/>
      <c r="CX5" s="405"/>
      <c r="CY5" s="405"/>
      <c r="CZ5" s="405"/>
      <c r="DA5" s="406"/>
      <c r="DB5" s="404">
        <v>78.7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128476</v>
      </c>
      <c r="BO6" s="408"/>
      <c r="BP6" s="408"/>
      <c r="BQ6" s="408"/>
      <c r="BR6" s="408"/>
      <c r="BS6" s="408"/>
      <c r="BT6" s="408"/>
      <c r="BU6" s="409"/>
      <c r="BV6" s="407">
        <v>123916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84</v>
      </c>
      <c r="CU6" s="445"/>
      <c r="CV6" s="445"/>
      <c r="CW6" s="445"/>
      <c r="CX6" s="445"/>
      <c r="CY6" s="445"/>
      <c r="CZ6" s="445"/>
      <c r="DA6" s="446"/>
      <c r="DB6" s="444">
        <v>81.2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43263</v>
      </c>
      <c r="BO7" s="408"/>
      <c r="BP7" s="408"/>
      <c r="BQ7" s="408"/>
      <c r="BR7" s="408"/>
      <c r="BS7" s="408"/>
      <c r="BT7" s="408"/>
      <c r="BU7" s="409"/>
      <c r="BV7" s="407">
        <v>39659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1449678</v>
      </c>
      <c r="CU7" s="408"/>
      <c r="CV7" s="408"/>
      <c r="CW7" s="408"/>
      <c r="CX7" s="408"/>
      <c r="CY7" s="408"/>
      <c r="CZ7" s="408"/>
      <c r="DA7" s="409"/>
      <c r="DB7" s="407">
        <v>1494707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85213</v>
      </c>
      <c r="BO8" s="408"/>
      <c r="BP8" s="408"/>
      <c r="BQ8" s="408"/>
      <c r="BR8" s="408"/>
      <c r="BS8" s="408"/>
      <c r="BT8" s="408"/>
      <c r="BU8" s="409"/>
      <c r="BV8" s="407">
        <v>84257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1607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956</v>
      </c>
      <c r="BO9" s="408"/>
      <c r="BP9" s="408"/>
      <c r="BQ9" s="408"/>
      <c r="BR9" s="408"/>
      <c r="BS9" s="408"/>
      <c r="BT9" s="408"/>
      <c r="BU9" s="409"/>
      <c r="BV9" s="407">
        <v>-58972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18.399999999999999</v>
      </c>
      <c r="CU9" s="405"/>
      <c r="CV9" s="405"/>
      <c r="CW9" s="405"/>
      <c r="CX9" s="405"/>
      <c r="CY9" s="405"/>
      <c r="CZ9" s="405"/>
      <c r="DA9" s="406"/>
      <c r="DB9" s="404">
        <v>19.8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1743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30004</v>
      </c>
      <c r="BO10" s="408"/>
      <c r="BP10" s="408"/>
      <c r="BQ10" s="408"/>
      <c r="BR10" s="408"/>
      <c r="BS10" s="408"/>
      <c r="BT10" s="408"/>
      <c r="BU10" s="409"/>
      <c r="BV10" s="407">
        <v>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1557</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1545</v>
      </c>
      <c r="S13" s="492"/>
      <c r="T13" s="492"/>
      <c r="U13" s="492"/>
      <c r="V13" s="493"/>
      <c r="W13" s="423" t="s">
        <v>139</v>
      </c>
      <c r="X13" s="424"/>
      <c r="Y13" s="424"/>
      <c r="Z13" s="424"/>
      <c r="AA13" s="424"/>
      <c r="AB13" s="414"/>
      <c r="AC13" s="458">
        <v>89</v>
      </c>
      <c r="AD13" s="459"/>
      <c r="AE13" s="459"/>
      <c r="AF13" s="459"/>
      <c r="AG13" s="501"/>
      <c r="AH13" s="458">
        <v>91</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30960</v>
      </c>
      <c r="BO13" s="408"/>
      <c r="BP13" s="408"/>
      <c r="BQ13" s="408"/>
      <c r="BR13" s="408"/>
      <c r="BS13" s="408"/>
      <c r="BT13" s="408"/>
      <c r="BU13" s="409"/>
      <c r="BV13" s="407">
        <v>-58971</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9.8000000000000007</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1602</v>
      </c>
      <c r="S14" s="492"/>
      <c r="T14" s="492"/>
      <c r="U14" s="492"/>
      <c r="V14" s="493"/>
      <c r="W14" s="397"/>
      <c r="X14" s="398"/>
      <c r="Y14" s="398"/>
      <c r="Z14" s="398"/>
      <c r="AA14" s="398"/>
      <c r="AB14" s="387"/>
      <c r="AC14" s="494">
        <v>10.199999999999999</v>
      </c>
      <c r="AD14" s="495"/>
      <c r="AE14" s="495"/>
      <c r="AF14" s="495"/>
      <c r="AG14" s="496"/>
      <c r="AH14" s="494">
        <v>9.6999999999999993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1591</v>
      </c>
      <c r="S15" s="492"/>
      <c r="T15" s="492"/>
      <c r="U15" s="492"/>
      <c r="V15" s="493"/>
      <c r="W15" s="423" t="s">
        <v>146</v>
      </c>
      <c r="X15" s="424"/>
      <c r="Y15" s="424"/>
      <c r="Z15" s="424"/>
      <c r="AA15" s="424"/>
      <c r="AB15" s="414"/>
      <c r="AC15" s="458">
        <v>327</v>
      </c>
      <c r="AD15" s="459"/>
      <c r="AE15" s="459"/>
      <c r="AF15" s="459"/>
      <c r="AG15" s="501"/>
      <c r="AH15" s="458">
        <v>351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205562</v>
      </c>
      <c r="BO15" s="371"/>
      <c r="BP15" s="371"/>
      <c r="BQ15" s="371"/>
      <c r="BR15" s="371"/>
      <c r="BS15" s="371"/>
      <c r="BT15" s="371"/>
      <c r="BU15" s="372"/>
      <c r="BV15" s="370">
        <v>195841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37.5</v>
      </c>
      <c r="AD16" s="495"/>
      <c r="AE16" s="495"/>
      <c r="AF16" s="495"/>
      <c r="AG16" s="496"/>
      <c r="AH16" s="494">
        <v>37.5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1389351</v>
      </c>
      <c r="BO16" s="408"/>
      <c r="BP16" s="408"/>
      <c r="BQ16" s="408"/>
      <c r="BR16" s="408"/>
      <c r="BS16" s="408"/>
      <c r="BT16" s="408"/>
      <c r="BU16" s="409"/>
      <c r="BV16" s="407">
        <v>1391333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455</v>
      </c>
      <c r="AD17" s="459"/>
      <c r="AE17" s="459"/>
      <c r="AF17" s="459"/>
      <c r="AG17" s="501"/>
      <c r="AH17" s="458">
        <v>495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253846</v>
      </c>
      <c r="BO17" s="408"/>
      <c r="BP17" s="408"/>
      <c r="BQ17" s="408"/>
      <c r="BR17" s="408"/>
      <c r="BS17" s="408"/>
      <c r="BT17" s="408"/>
      <c r="BU17" s="409"/>
      <c r="BV17" s="407">
        <v>242597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79.680000000000007</v>
      </c>
      <c r="M18" s="531"/>
      <c r="N18" s="531"/>
      <c r="O18" s="531"/>
      <c r="P18" s="531"/>
      <c r="Q18" s="531"/>
      <c r="R18" s="532"/>
      <c r="S18" s="532"/>
      <c r="T18" s="532"/>
      <c r="U18" s="532"/>
      <c r="V18" s="533"/>
      <c r="W18" s="425"/>
      <c r="X18" s="426"/>
      <c r="Y18" s="426"/>
      <c r="Z18" s="426"/>
      <c r="AA18" s="426"/>
      <c r="AB18" s="417"/>
      <c r="AC18" s="534">
        <v>52.2</v>
      </c>
      <c r="AD18" s="535"/>
      <c r="AE18" s="535"/>
      <c r="AF18" s="535"/>
      <c r="AG18" s="536"/>
      <c r="AH18" s="534">
        <v>52.8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1213612</v>
      </c>
      <c r="BO18" s="408"/>
      <c r="BP18" s="408"/>
      <c r="BQ18" s="408"/>
      <c r="BR18" s="408"/>
      <c r="BS18" s="408"/>
      <c r="BT18" s="408"/>
      <c r="BU18" s="409"/>
      <c r="BV18" s="407">
        <v>1190126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1964665</v>
      </c>
      <c r="BO19" s="408"/>
      <c r="BP19" s="408"/>
      <c r="BQ19" s="408"/>
      <c r="BR19" s="408"/>
      <c r="BS19" s="408"/>
      <c r="BT19" s="408"/>
      <c r="BU19" s="409"/>
      <c r="BV19" s="407">
        <v>1942771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613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2899769</v>
      </c>
      <c r="BO22" s="371"/>
      <c r="BP22" s="371"/>
      <c r="BQ22" s="371"/>
      <c r="BR22" s="371"/>
      <c r="BS22" s="371"/>
      <c r="BT22" s="371"/>
      <c r="BU22" s="372"/>
      <c r="BV22" s="370">
        <v>2859078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2697884</v>
      </c>
      <c r="BO23" s="408"/>
      <c r="BP23" s="408"/>
      <c r="BQ23" s="408"/>
      <c r="BR23" s="408"/>
      <c r="BS23" s="408"/>
      <c r="BT23" s="408"/>
      <c r="BU23" s="409"/>
      <c r="BV23" s="407">
        <v>2613939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5150</v>
      </c>
      <c r="R24" s="459"/>
      <c r="S24" s="459"/>
      <c r="T24" s="459"/>
      <c r="U24" s="459"/>
      <c r="V24" s="501"/>
      <c r="W24" s="553"/>
      <c r="X24" s="554"/>
      <c r="Y24" s="555"/>
      <c r="Z24" s="457" t="s">
        <v>171</v>
      </c>
      <c r="AA24" s="437"/>
      <c r="AB24" s="437"/>
      <c r="AC24" s="437"/>
      <c r="AD24" s="437"/>
      <c r="AE24" s="437"/>
      <c r="AF24" s="437"/>
      <c r="AG24" s="438"/>
      <c r="AH24" s="458">
        <v>30</v>
      </c>
      <c r="AI24" s="459"/>
      <c r="AJ24" s="459"/>
      <c r="AK24" s="459"/>
      <c r="AL24" s="501"/>
      <c r="AM24" s="458">
        <v>84150</v>
      </c>
      <c r="AN24" s="459"/>
      <c r="AO24" s="459"/>
      <c r="AP24" s="459"/>
      <c r="AQ24" s="459"/>
      <c r="AR24" s="501"/>
      <c r="AS24" s="458">
        <v>2805</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2251518</v>
      </c>
      <c r="BO24" s="408"/>
      <c r="BP24" s="408"/>
      <c r="BQ24" s="408"/>
      <c r="BR24" s="408"/>
      <c r="BS24" s="408"/>
      <c r="BT24" s="408"/>
      <c r="BU24" s="409"/>
      <c r="BV24" s="407">
        <v>2146804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4150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129</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129</v>
      </c>
      <c r="BO25" s="371"/>
      <c r="BP25" s="371"/>
      <c r="BQ25" s="371"/>
      <c r="BR25" s="371"/>
      <c r="BS25" s="371"/>
      <c r="BT25" s="371"/>
      <c r="BU25" s="372"/>
      <c r="BV25" s="370" t="s">
        <v>175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3650</v>
      </c>
      <c r="R26" s="459"/>
      <c r="S26" s="459"/>
      <c r="T26" s="459"/>
      <c r="U26" s="459"/>
      <c r="V26" s="501"/>
      <c r="W26" s="553"/>
      <c r="X26" s="554"/>
      <c r="Y26" s="555"/>
      <c r="Z26" s="457" t="s">
        <v>178</v>
      </c>
      <c r="AA26" s="559"/>
      <c r="AB26" s="559"/>
      <c r="AC26" s="559"/>
      <c r="AD26" s="559"/>
      <c r="AE26" s="559"/>
      <c r="AF26" s="559"/>
      <c r="AG26" s="560"/>
      <c r="AH26" s="458" t="s">
        <v>129</v>
      </c>
      <c r="AI26" s="459"/>
      <c r="AJ26" s="459"/>
      <c r="AK26" s="459"/>
      <c r="AL26" s="501"/>
      <c r="AM26" s="458" t="s">
        <v>175</v>
      </c>
      <c r="AN26" s="459"/>
      <c r="AO26" s="459"/>
      <c r="AP26" s="459"/>
      <c r="AQ26" s="459"/>
      <c r="AR26" s="501"/>
      <c r="AS26" s="458" t="s">
        <v>175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1600</v>
      </c>
      <c r="R27" s="459"/>
      <c r="S27" s="459"/>
      <c r="T27" s="459"/>
      <c r="U27" s="459"/>
      <c r="V27" s="501"/>
      <c r="W27" s="553"/>
      <c r="X27" s="554"/>
      <c r="Y27" s="555"/>
      <c r="Z27" s="457" t="s">
        <v>181</v>
      </c>
      <c r="AA27" s="437"/>
      <c r="AB27" s="437"/>
      <c r="AC27" s="437"/>
      <c r="AD27" s="437"/>
      <c r="AE27" s="437"/>
      <c r="AF27" s="437"/>
      <c r="AG27" s="438"/>
      <c r="AH27" s="458" t="s">
        <v>175</v>
      </c>
      <c r="AI27" s="459"/>
      <c r="AJ27" s="459"/>
      <c r="AK27" s="459"/>
      <c r="AL27" s="501"/>
      <c r="AM27" s="458" t="s">
        <v>129</v>
      </c>
      <c r="AN27" s="459"/>
      <c r="AO27" s="459"/>
      <c r="AP27" s="459"/>
      <c r="AQ27" s="459"/>
      <c r="AR27" s="501"/>
      <c r="AS27" s="458" t="s">
        <v>175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117820</v>
      </c>
      <c r="BO27" s="527"/>
      <c r="BP27" s="527"/>
      <c r="BQ27" s="527"/>
      <c r="BR27" s="527"/>
      <c r="BS27" s="527"/>
      <c r="BT27" s="527"/>
      <c r="BU27" s="528"/>
      <c r="BV27" s="526">
        <v>117674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1400</v>
      </c>
      <c r="R28" s="459"/>
      <c r="S28" s="459"/>
      <c r="T28" s="459"/>
      <c r="U28" s="459"/>
      <c r="V28" s="501"/>
      <c r="W28" s="553"/>
      <c r="X28" s="554"/>
      <c r="Y28" s="555"/>
      <c r="Z28" s="457" t="s">
        <v>184</v>
      </c>
      <c r="AA28" s="437"/>
      <c r="AB28" s="437"/>
      <c r="AC28" s="437"/>
      <c r="AD28" s="437"/>
      <c r="AE28" s="437"/>
      <c r="AF28" s="437"/>
      <c r="AG28" s="438"/>
      <c r="AH28" s="458" t="s">
        <v>175</v>
      </c>
      <c r="AI28" s="459"/>
      <c r="AJ28" s="459"/>
      <c r="AK28" s="459"/>
      <c r="AL28" s="501"/>
      <c r="AM28" s="458" t="s">
        <v>129</v>
      </c>
      <c r="AN28" s="459"/>
      <c r="AO28" s="459"/>
      <c r="AP28" s="459"/>
      <c r="AQ28" s="459"/>
      <c r="AR28" s="501"/>
      <c r="AS28" s="458" t="s">
        <v>175</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630045</v>
      </c>
      <c r="BO28" s="371"/>
      <c r="BP28" s="371"/>
      <c r="BQ28" s="371"/>
      <c r="BR28" s="371"/>
      <c r="BS28" s="371"/>
      <c r="BT28" s="371"/>
      <c r="BU28" s="372"/>
      <c r="BV28" s="370">
        <v>600041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8</v>
      </c>
      <c r="M29" s="459"/>
      <c r="N29" s="459"/>
      <c r="O29" s="459"/>
      <c r="P29" s="501"/>
      <c r="Q29" s="458">
        <v>1300</v>
      </c>
      <c r="R29" s="459"/>
      <c r="S29" s="459"/>
      <c r="T29" s="459"/>
      <c r="U29" s="459"/>
      <c r="V29" s="501"/>
      <c r="W29" s="556"/>
      <c r="X29" s="557"/>
      <c r="Y29" s="558"/>
      <c r="Z29" s="457" t="s">
        <v>187</v>
      </c>
      <c r="AA29" s="437"/>
      <c r="AB29" s="437"/>
      <c r="AC29" s="437"/>
      <c r="AD29" s="437"/>
      <c r="AE29" s="437"/>
      <c r="AF29" s="437"/>
      <c r="AG29" s="438"/>
      <c r="AH29" s="458">
        <v>30</v>
      </c>
      <c r="AI29" s="459"/>
      <c r="AJ29" s="459"/>
      <c r="AK29" s="459"/>
      <c r="AL29" s="501"/>
      <c r="AM29" s="458">
        <v>84150</v>
      </c>
      <c r="AN29" s="459"/>
      <c r="AO29" s="459"/>
      <c r="AP29" s="459"/>
      <c r="AQ29" s="459"/>
      <c r="AR29" s="501"/>
      <c r="AS29" s="458">
        <v>2805</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167938</v>
      </c>
      <c r="BO29" s="408"/>
      <c r="BP29" s="408"/>
      <c r="BQ29" s="408"/>
      <c r="BR29" s="408"/>
      <c r="BS29" s="408"/>
      <c r="BT29" s="408"/>
      <c r="BU29" s="409"/>
      <c r="BV29" s="407">
        <v>167936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1601874</v>
      </c>
      <c r="BO30" s="527"/>
      <c r="BP30" s="527"/>
      <c r="BQ30" s="527"/>
      <c r="BR30" s="527"/>
      <c r="BS30" s="527"/>
      <c r="BT30" s="527"/>
      <c r="BU30" s="528"/>
      <c r="BV30" s="526">
        <v>1483992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富士・東部広域環境事務組合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(株)どうし</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浄化槽事業特別会計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山梨県市町村総合事務組合（一般会計）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山梨県市町村総合事務組合（電子化事業及び会館管理・研修事業特別会計）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山梨県市町村総合事務組合（一般廃棄物最終処分場事業特別会計）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山梨県市町村総合事務組合（入札参加資格審査事業費特別会計）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山梨県市町村総合事務組合（交通災害共済事業特別会計）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山梨県後期高齢者医療広域連合（一般会計）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山梨県後期高齢者医療広域連合（特別会計）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6jIXsNR/pKRbXo7XqwW9/2BJsvmTXfLYZWlVskY8IYWC9DilP8fF3RHYCm3g0fzyshnVrxijWMYo0Jy+726OpQ==" saltValue="6qxgFsCpVXzRb0oPUMIo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568</v>
      </c>
      <c r="D34" s="1151"/>
      <c r="E34" s="1152"/>
      <c r="F34" s="32">
        <v>8.65</v>
      </c>
      <c r="G34" s="33">
        <v>7.34</v>
      </c>
      <c r="H34" s="33">
        <v>10.61</v>
      </c>
      <c r="I34" s="33">
        <v>5.63</v>
      </c>
      <c r="J34" s="34">
        <v>5.87</v>
      </c>
      <c r="K34" s="22"/>
      <c r="L34" s="22"/>
      <c r="M34" s="22"/>
      <c r="N34" s="22"/>
      <c r="O34" s="22"/>
      <c r="P34" s="22"/>
    </row>
    <row r="35" spans="1:16" ht="39" customHeight="1" x14ac:dyDescent="0.2">
      <c r="A35" s="22"/>
      <c r="B35" s="35"/>
      <c r="C35" s="1145" t="s">
        <v>569</v>
      </c>
      <c r="D35" s="1146"/>
      <c r="E35" s="1147"/>
      <c r="F35" s="36">
        <v>0.7</v>
      </c>
      <c r="G35" s="37">
        <v>0.4</v>
      </c>
      <c r="H35" s="37">
        <v>1.1399999999999999</v>
      </c>
      <c r="I35" s="37">
        <v>0.97</v>
      </c>
      <c r="J35" s="38">
        <v>1.08</v>
      </c>
      <c r="K35" s="22"/>
      <c r="L35" s="22"/>
      <c r="M35" s="22"/>
      <c r="N35" s="22"/>
      <c r="O35" s="22"/>
      <c r="P35" s="22"/>
    </row>
    <row r="36" spans="1:16" ht="39" customHeight="1" x14ac:dyDescent="0.2">
      <c r="A36" s="22"/>
      <c r="B36" s="35"/>
      <c r="C36" s="1145" t="s">
        <v>570</v>
      </c>
      <c r="D36" s="1146"/>
      <c r="E36" s="1147"/>
      <c r="F36" s="36">
        <v>0.81</v>
      </c>
      <c r="G36" s="37">
        <v>0.69</v>
      </c>
      <c r="H36" s="37">
        <v>0.51</v>
      </c>
      <c r="I36" s="37">
        <v>0.47</v>
      </c>
      <c r="J36" s="38">
        <v>0.46</v>
      </c>
      <c r="K36" s="22"/>
      <c r="L36" s="22"/>
      <c r="M36" s="22"/>
      <c r="N36" s="22"/>
      <c r="O36" s="22"/>
      <c r="P36" s="22"/>
    </row>
    <row r="37" spans="1:16" ht="39" customHeight="1" x14ac:dyDescent="0.2">
      <c r="A37" s="22"/>
      <c r="B37" s="35"/>
      <c r="C37" s="1145" t="s">
        <v>571</v>
      </c>
      <c r="D37" s="1146"/>
      <c r="E37" s="1147"/>
      <c r="F37" s="36">
        <v>0.01</v>
      </c>
      <c r="G37" s="37">
        <v>0.01</v>
      </c>
      <c r="H37" s="37">
        <v>0.01</v>
      </c>
      <c r="I37" s="37">
        <v>0.01</v>
      </c>
      <c r="J37" s="38">
        <v>0.01</v>
      </c>
      <c r="K37" s="22"/>
      <c r="L37" s="22"/>
      <c r="M37" s="22"/>
      <c r="N37" s="22"/>
      <c r="O37" s="22"/>
      <c r="P37" s="22"/>
    </row>
    <row r="38" spans="1:16" ht="39" customHeight="1" x14ac:dyDescent="0.2">
      <c r="A38" s="22"/>
      <c r="B38" s="35"/>
      <c r="C38" s="1145" t="s">
        <v>572</v>
      </c>
      <c r="D38" s="1146"/>
      <c r="E38" s="1147"/>
      <c r="F38" s="36">
        <v>0</v>
      </c>
      <c r="G38" s="37">
        <v>0</v>
      </c>
      <c r="H38" s="37">
        <v>0</v>
      </c>
      <c r="I38" s="37">
        <v>0</v>
      </c>
      <c r="J38" s="38">
        <v>0</v>
      </c>
      <c r="K38" s="22"/>
      <c r="L38" s="22"/>
      <c r="M38" s="22"/>
      <c r="N38" s="22"/>
      <c r="O38" s="22"/>
      <c r="P38" s="22"/>
    </row>
    <row r="39" spans="1:16" ht="39" customHeight="1" x14ac:dyDescent="0.2">
      <c r="A39" s="22"/>
      <c r="B39" s="35"/>
      <c r="C39" s="1145" t="s">
        <v>573</v>
      </c>
      <c r="D39" s="1146"/>
      <c r="E39" s="1147"/>
      <c r="F39" s="36">
        <v>0</v>
      </c>
      <c r="G39" s="37">
        <v>0</v>
      </c>
      <c r="H39" s="37">
        <v>0</v>
      </c>
      <c r="I39" s="37">
        <v>0</v>
      </c>
      <c r="J39" s="38">
        <v>0</v>
      </c>
      <c r="K39" s="22"/>
      <c r="L39" s="22"/>
      <c r="M39" s="22"/>
      <c r="N39" s="22"/>
      <c r="O39" s="22"/>
      <c r="P39" s="22"/>
    </row>
    <row r="40" spans="1:16" ht="39" customHeight="1" x14ac:dyDescent="0.2">
      <c r="A40" s="22"/>
      <c r="B40" s="35"/>
      <c r="C40" s="1145" t="s">
        <v>574</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576</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DFmmmm2De3di/E9HQQMB12ABQ6R2NZCC5VJp5Sk84t/n0E6tzgMtdOwzd6xDvbS1j7GGD9u2vKkp84rXubExQ==" saltValue="P/052PGFi1oUVFqHXRN8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309</v>
      </c>
      <c r="L45" s="60">
        <v>356</v>
      </c>
      <c r="M45" s="60">
        <v>401</v>
      </c>
      <c r="N45" s="60">
        <v>386</v>
      </c>
      <c r="O45" s="61">
        <v>362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33</v>
      </c>
      <c r="L48" s="64">
        <v>37</v>
      </c>
      <c r="M48" s="64">
        <v>42</v>
      </c>
      <c r="N48" s="64">
        <v>45</v>
      </c>
      <c r="O48" s="65">
        <v>40</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518</v>
      </c>
      <c r="L49" s="64" t="s">
        <v>518</v>
      </c>
      <c r="M49" s="64" t="s">
        <v>518</v>
      </c>
      <c r="N49" s="64" t="s">
        <v>518</v>
      </c>
      <c r="O49" s="65" t="s">
        <v>518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264</v>
      </c>
      <c r="L52" s="64">
        <v>306</v>
      </c>
      <c r="M52" s="64">
        <v>331</v>
      </c>
      <c r="N52" s="64">
        <v>319</v>
      </c>
      <c r="O52" s="65">
        <v>294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78</v>
      </c>
      <c r="L53" s="69">
        <v>87</v>
      </c>
      <c r="M53" s="69">
        <v>112</v>
      </c>
      <c r="N53" s="69">
        <v>112</v>
      </c>
      <c r="O53" s="70">
        <v>108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DfzWlVkLq3GO9N0Pf+JKf1mLD10/Ql9B8Z0Hcq3z1SUblu8g9+x7z3p32CYlnjwZAc//4e0gFP6HZrt2R3cDg==" saltValue="zQcEkxZ8/rbevs7THlpd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84" t="s">
        <v>32</v>
      </c>
      <c r="C41" s="1185"/>
      <c r="D41" s="105"/>
      <c r="E41" s="1190" t="s">
        <v>33</v>
      </c>
      <c r="F41" s="1190"/>
      <c r="G41" s="1190"/>
      <c r="H41" s="1191"/>
      <c r="I41" s="355">
        <v>3395</v>
      </c>
      <c r="J41" s="356">
        <v>3217</v>
      </c>
      <c r="K41" s="356">
        <v>3028</v>
      </c>
      <c r="L41" s="356">
        <v>2859</v>
      </c>
      <c r="M41" s="357">
        <v>2900</v>
      </c>
    </row>
    <row r="42" spans="2:13" ht="27.75" customHeight="1" x14ac:dyDescent="0.2">
      <c r="B42" s="1186"/>
      <c r="C42" s="1187"/>
      <c r="D42" s="106"/>
      <c r="E42" s="1192" t="s">
        <v>34</v>
      </c>
      <c r="F42" s="1192"/>
      <c r="G42" s="1192"/>
      <c r="H42" s="1193"/>
      <c r="I42" s="358" t="s">
        <v>518</v>
      </c>
      <c r="J42" s="359" t="s">
        <v>518</v>
      </c>
      <c r="K42" s="359" t="s">
        <v>518</v>
      </c>
      <c r="L42" s="359" t="s">
        <v>518</v>
      </c>
      <c r="M42" s="360" t="s">
        <v>518</v>
      </c>
    </row>
    <row r="43" spans="2:13" ht="27.75" customHeight="1" x14ac:dyDescent="0.2">
      <c r="B43" s="1186"/>
      <c r="C43" s="1187"/>
      <c r="D43" s="106"/>
      <c r="E43" s="1192" t="s">
        <v>35</v>
      </c>
      <c r="F43" s="1192"/>
      <c r="G43" s="1192"/>
      <c r="H43" s="1193"/>
      <c r="I43" s="358">
        <v>515</v>
      </c>
      <c r="J43" s="359">
        <v>518</v>
      </c>
      <c r="K43" s="359">
        <v>505</v>
      </c>
      <c r="L43" s="359">
        <v>502</v>
      </c>
      <c r="M43" s="360">
        <v>518</v>
      </c>
    </row>
    <row r="44" spans="2:13" ht="27.75" customHeight="1" x14ac:dyDescent="0.2">
      <c r="B44" s="1186"/>
      <c r="C44" s="1187"/>
      <c r="D44" s="106"/>
      <c r="E44" s="1192" t="s">
        <v>36</v>
      </c>
      <c r="F44" s="1192"/>
      <c r="G44" s="1192"/>
      <c r="H44" s="1193"/>
      <c r="I44" s="358">
        <v>4</v>
      </c>
      <c r="J44" s="359">
        <v>4</v>
      </c>
      <c r="K44" s="359">
        <v>4</v>
      </c>
      <c r="L44" s="359">
        <v>10</v>
      </c>
      <c r="M44" s="360">
        <v>12</v>
      </c>
    </row>
    <row r="45" spans="2:13" ht="27.75" customHeight="1" x14ac:dyDescent="0.2">
      <c r="B45" s="1186"/>
      <c r="C45" s="1187"/>
      <c r="D45" s="106"/>
      <c r="E45" s="1192" t="s">
        <v>37</v>
      </c>
      <c r="F45" s="1192"/>
      <c r="G45" s="1192"/>
      <c r="H45" s="1193"/>
      <c r="I45" s="358">
        <v>394</v>
      </c>
      <c r="J45" s="359">
        <v>411</v>
      </c>
      <c r="K45" s="359">
        <v>404</v>
      </c>
      <c r="L45" s="359">
        <v>368</v>
      </c>
      <c r="M45" s="360">
        <v>353</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2073</v>
      </c>
      <c r="J50" s="359">
        <v>2120</v>
      </c>
      <c r="K50" s="359">
        <v>2107</v>
      </c>
      <c r="L50" s="359">
        <v>2458</v>
      </c>
      <c r="M50" s="360">
        <v>2618</v>
      </c>
    </row>
    <row r="51" spans="2:13" ht="27.75" customHeight="1" x14ac:dyDescent="0.2">
      <c r="B51" s="1186"/>
      <c r="C51" s="1187"/>
      <c r="D51" s="106"/>
      <c r="E51" s="1192" t="s">
        <v>44</v>
      </c>
      <c r="F51" s="1192"/>
      <c r="G51" s="1192"/>
      <c r="H51" s="1193"/>
      <c r="I51" s="358">
        <v>321</v>
      </c>
      <c r="J51" s="359">
        <v>276</v>
      </c>
      <c r="K51" s="359">
        <v>274</v>
      </c>
      <c r="L51" s="359">
        <v>276</v>
      </c>
      <c r="M51" s="360">
        <v>201</v>
      </c>
    </row>
    <row r="52" spans="2:13" ht="27.75" customHeight="1" x14ac:dyDescent="0.2">
      <c r="B52" s="1188"/>
      <c r="C52" s="1189"/>
      <c r="D52" s="106"/>
      <c r="E52" s="1192" t="s">
        <v>45</v>
      </c>
      <c r="F52" s="1192"/>
      <c r="G52" s="1192"/>
      <c r="H52" s="1193"/>
      <c r="I52" s="358">
        <v>2857</v>
      </c>
      <c r="J52" s="359">
        <v>2751</v>
      </c>
      <c r="K52" s="359">
        <v>2666</v>
      </c>
      <c r="L52" s="359">
        <v>2533</v>
      </c>
      <c r="M52" s="360">
        <v>2550</v>
      </c>
    </row>
    <row r="53" spans="2:13" ht="27.75" customHeight="1" thickBot="1" x14ac:dyDescent="0.25">
      <c r="B53" s="1199" t="s">
        <v>46</v>
      </c>
      <c r="C53" s="1200"/>
      <c r="D53" s="110"/>
      <c r="E53" s="1201" t="s">
        <v>47</v>
      </c>
      <c r="F53" s="1201"/>
      <c r="G53" s="1201"/>
      <c r="H53" s="1202"/>
      <c r="I53" s="361">
        <v>-942</v>
      </c>
      <c r="J53" s="362">
        <v>-997</v>
      </c>
      <c r="K53" s="362">
        <v>-1107</v>
      </c>
      <c r="L53" s="362">
        <v>-1526</v>
      </c>
      <c r="M53" s="363">
        <v>-1587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lP61P9Ss3iiTLlOEMLIAMzIE+Ub5Jfue9muWGoTJfqwkr3t1m32ic11DCavkLnZANf0qZvpMshuy5R0kQjfMA==" saltValue="H+QzsZgRUUBovJ/CJvmp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50</v>
      </c>
      <c r="D55" s="1211"/>
      <c r="E55" s="1212"/>
      <c r="F55" s="122">
        <v>600</v>
      </c>
      <c r="G55" s="122">
        <v>600</v>
      </c>
      <c r="H55" s="123">
        <v>630</v>
      </c>
    </row>
    <row r="56" spans="2:8" ht="52.5" customHeight="1" x14ac:dyDescent="0.2">
      <c r="B56" s="124"/>
      <c r="C56" s="1213" t="s">
        <v>51</v>
      </c>
      <c r="D56" s="1213"/>
      <c r="E56" s="1214"/>
      <c r="F56" s="125">
        <v>133</v>
      </c>
      <c r="G56" s="125">
        <v>168</v>
      </c>
      <c r="H56" s="126">
        <v>168</v>
      </c>
    </row>
    <row r="57" spans="2:8" ht="53.25" customHeight="1" x14ac:dyDescent="0.2">
      <c r="B57" s="124"/>
      <c r="C57" s="1215" t="s">
        <v>52</v>
      </c>
      <c r="D57" s="1215"/>
      <c r="E57" s="1216"/>
      <c r="F57" s="127">
        <v>1180</v>
      </c>
      <c r="G57" s="127">
        <v>1484</v>
      </c>
      <c r="H57" s="128">
        <v>1602</v>
      </c>
    </row>
    <row r="58" spans="2:8" ht="45.75" customHeight="1" x14ac:dyDescent="0.2">
      <c r="B58" s="129"/>
      <c r="C58" s="1203" t="s">
        <v>583</v>
      </c>
      <c r="D58" s="1204"/>
      <c r="E58" s="1205"/>
      <c r="F58" s="130">
        <v>530</v>
      </c>
      <c r="G58" s="130">
        <v>802</v>
      </c>
      <c r="H58" s="131">
        <v>954</v>
      </c>
    </row>
    <row r="59" spans="2:8" ht="45.75" customHeight="1" x14ac:dyDescent="0.2">
      <c r="B59" s="129"/>
      <c r="C59" s="1203" t="s">
        <v>584</v>
      </c>
      <c r="D59" s="1204"/>
      <c r="E59" s="1205"/>
      <c r="F59" s="130">
        <v>65</v>
      </c>
      <c r="G59" s="130">
        <v>108</v>
      </c>
      <c r="H59" s="131">
        <v>130</v>
      </c>
    </row>
    <row r="60" spans="2:8" ht="45.75" customHeight="1" x14ac:dyDescent="0.2">
      <c r="B60" s="129"/>
      <c r="C60" s="1203" t="s">
        <v>585</v>
      </c>
      <c r="D60" s="1204"/>
      <c r="E60" s="1205"/>
      <c r="F60" s="130">
        <v>108</v>
      </c>
      <c r="G60" s="130">
        <v>108</v>
      </c>
      <c r="H60" s="131">
        <v>108</v>
      </c>
    </row>
    <row r="61" spans="2:8" ht="45.75" customHeight="1" x14ac:dyDescent="0.2">
      <c r="B61" s="129"/>
      <c r="C61" s="1203" t="s">
        <v>586</v>
      </c>
      <c r="D61" s="1204"/>
      <c r="E61" s="1205"/>
      <c r="F61" s="130">
        <v>100</v>
      </c>
      <c r="G61" s="130">
        <v>100</v>
      </c>
      <c r="H61" s="131">
        <v>100</v>
      </c>
    </row>
    <row r="62" spans="2:8" ht="45.75" customHeight="1" thickBot="1" x14ac:dyDescent="0.25">
      <c r="B62" s="132"/>
      <c r="C62" s="1206" t="s">
        <v>587</v>
      </c>
      <c r="D62" s="1207"/>
      <c r="E62" s="1208"/>
      <c r="F62" s="133">
        <v>129</v>
      </c>
      <c r="G62" s="133">
        <v>109</v>
      </c>
      <c r="H62" s="134">
        <v>83</v>
      </c>
    </row>
    <row r="63" spans="2:8" ht="52.5" customHeight="1" thickBot="1" x14ac:dyDescent="0.25">
      <c r="B63" s="135"/>
      <c r="C63" s="1209" t="s">
        <v>53</v>
      </c>
      <c r="D63" s="1209"/>
      <c r="E63" s="1210"/>
      <c r="F63" s="136">
        <v>1913</v>
      </c>
      <c r="G63" s="136">
        <v>2252</v>
      </c>
      <c r="H63" s="137">
        <v>2400</v>
      </c>
    </row>
    <row r="64" spans="2:8" ht="13.2" x14ac:dyDescent="0.2"/>
  </sheetData>
  <sheetProtection algorithmName="SHA-512" hashValue="bnY9Ah0HQlSvSnwpvkf+ELuph5sslxYRHxxbnXIRGh0FlUr7ui9Em3N7p7MtSirbjorYqg8SrpwQ9GQqXWNw0Q==" saltValue="K2Ji8Aa1i1EyoCXU8b4k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179567</v>
      </c>
      <c r="E3" s="156"/>
      <c r="F3" s="157">
        <v>228215</v>
      </c>
      <c r="G3" s="158"/>
      <c r="H3" s="159"/>
    </row>
    <row r="4" spans="1:8" x14ac:dyDescent="0.2">
      <c r="A4" s="160"/>
      <c r="B4" s="161"/>
      <c r="C4" s="162"/>
      <c r="D4" s="163">
        <v>102708</v>
      </c>
      <c r="E4" s="164"/>
      <c r="F4" s="165">
        <v>117571</v>
      </c>
      <c r="G4" s="166"/>
      <c r="H4" s="167"/>
    </row>
    <row r="5" spans="1:8" x14ac:dyDescent="0.2">
      <c r="A5" s="148" t="s">
        <v>552</v>
      </c>
      <c r="B5" s="153"/>
      <c r="C5" s="154"/>
      <c r="D5" s="155">
        <v>103515</v>
      </c>
      <c r="E5" s="156"/>
      <c r="F5" s="157">
        <v>264232</v>
      </c>
      <c r="G5" s="158"/>
      <c r="H5" s="159"/>
    </row>
    <row r="6" spans="1:8" x14ac:dyDescent="0.2">
      <c r="A6" s="160"/>
      <c r="B6" s="161"/>
      <c r="C6" s="162"/>
      <c r="D6" s="163">
        <v>72860</v>
      </c>
      <c r="E6" s="164"/>
      <c r="F6" s="165">
        <v>133959</v>
      </c>
      <c r="G6" s="166"/>
      <c r="H6" s="167"/>
    </row>
    <row r="7" spans="1:8" x14ac:dyDescent="0.2">
      <c r="A7" s="148" t="s">
        <v>553</v>
      </c>
      <c r="B7" s="153"/>
      <c r="C7" s="154"/>
      <c r="D7" s="155">
        <v>129116</v>
      </c>
      <c r="E7" s="156"/>
      <c r="F7" s="157">
        <v>263613</v>
      </c>
      <c r="G7" s="158"/>
      <c r="H7" s="159"/>
    </row>
    <row r="8" spans="1:8" x14ac:dyDescent="0.2">
      <c r="A8" s="160"/>
      <c r="B8" s="161"/>
      <c r="C8" s="162"/>
      <c r="D8" s="163">
        <v>100009</v>
      </c>
      <c r="E8" s="164"/>
      <c r="F8" s="165">
        <v>128823</v>
      </c>
      <c r="G8" s="166"/>
      <c r="H8" s="167"/>
    </row>
    <row r="9" spans="1:8" x14ac:dyDescent="0.2">
      <c r="A9" s="148" t="s">
        <v>554</v>
      </c>
      <c r="B9" s="153"/>
      <c r="C9" s="154"/>
      <c r="D9" s="155">
        <v>145341</v>
      </c>
      <c r="E9" s="156"/>
      <c r="F9" s="157">
        <v>330026</v>
      </c>
      <c r="G9" s="158"/>
      <c r="H9" s="159"/>
    </row>
    <row r="10" spans="1:8" x14ac:dyDescent="0.2">
      <c r="A10" s="160"/>
      <c r="B10" s="161"/>
      <c r="C10" s="162"/>
      <c r="D10" s="163">
        <v>111949</v>
      </c>
      <c r="E10" s="164"/>
      <c r="F10" s="165">
        <v>141075</v>
      </c>
      <c r="G10" s="166"/>
      <c r="H10" s="167"/>
    </row>
    <row r="11" spans="1:8" x14ac:dyDescent="0.2">
      <c r="A11" s="148" t="s">
        <v>555</v>
      </c>
      <c r="B11" s="153"/>
      <c r="C11" s="154"/>
      <c r="D11" s="155">
        <v>300970</v>
      </c>
      <c r="E11" s="156"/>
      <c r="F11" s="157">
        <v>278179</v>
      </c>
      <c r="G11" s="158"/>
      <c r="H11" s="159"/>
    </row>
    <row r="12" spans="1:8" x14ac:dyDescent="0.2">
      <c r="A12" s="160"/>
      <c r="B12" s="161"/>
      <c r="C12" s="168"/>
      <c r="D12" s="163">
        <v>262658</v>
      </c>
      <c r="E12" s="164"/>
      <c r="F12" s="165">
        <v>122182</v>
      </c>
      <c r="G12" s="166"/>
      <c r="H12" s="167"/>
    </row>
    <row r="13" spans="1:8" x14ac:dyDescent="0.2">
      <c r="A13" s="148"/>
      <c r="B13" s="153"/>
      <c r="C13" s="169"/>
      <c r="D13" s="170">
        <v>171702</v>
      </c>
      <c r="E13" s="171"/>
      <c r="F13" s="172">
        <v>272853</v>
      </c>
      <c r="G13" s="173"/>
      <c r="H13" s="159"/>
    </row>
    <row r="14" spans="1:8" x14ac:dyDescent="0.2">
      <c r="A14" s="160"/>
      <c r="B14" s="161"/>
      <c r="C14" s="162"/>
      <c r="D14" s="163">
        <v>130037</v>
      </c>
      <c r="E14" s="164"/>
      <c r="F14" s="165">
        <v>128722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8.66</v>
      </c>
      <c r="C19" s="174">
        <f>ROUND(VALUE(SUBSTITUTE(実質収支比率等に係る経年分析!G$48,"▲","-")),2)</f>
        <v>7.35</v>
      </c>
      <c r="D19" s="174">
        <f>ROUND(VALUE(SUBSTITUTE(実質収支比率等に係る経年分析!H$48,"▲","-")),2)</f>
        <v>10.62</v>
      </c>
      <c r="E19" s="174">
        <f>ROUND(VALUE(SUBSTITUTE(実質収支比率等に係る経年分析!I$48,"▲","-")),2)</f>
        <v>5.64</v>
      </c>
      <c r="F19" s="174">
        <f>ROUND(VALUE(SUBSTITUTE(実質収支比率等に係る経年分析!J$48,"▲","-")),2)</f>
        <v>5.88</v>
      </c>
    </row>
    <row r="20" spans="1:11" x14ac:dyDescent="0.2">
      <c r="A20" s="174" t="s">
        <v>57</v>
      </c>
      <c r="B20" s="174">
        <f>ROUND(VALUE(SUBSTITUTE(実質収支比率等に係る経年分析!F$47,"▲","-")),2)</f>
        <v>50.01</v>
      </c>
      <c r="C20" s="174">
        <f>ROUND(VALUE(SUBSTITUTE(実質収支比率等に係る経年分析!G$47,"▲","-")),2)</f>
        <v>48.27</v>
      </c>
      <c r="D20" s="174">
        <f>ROUND(VALUE(SUBSTITUTE(実質収支比率等に係る経年分析!H$47,"▲","-")),2)</f>
        <v>44.47</v>
      </c>
      <c r="E20" s="174">
        <f>ROUND(VALUE(SUBSTITUTE(実質収支比率等に係る経年分析!I$47,"▲","-")),2)</f>
        <v>40.14</v>
      </c>
      <c r="F20" s="174">
        <f>ROUND(VALUE(SUBSTITUTE(実質収支比率等に係る経年分析!J$47,"▲","-")),2)</f>
        <v>43.46</v>
      </c>
    </row>
    <row r="21" spans="1:11" x14ac:dyDescent="0.2">
      <c r="A21" s="174" t="s">
        <v>58</v>
      </c>
      <c r="B21" s="174">
        <f>IF(ISNUMBER(VALUE(SUBSTITUTE(実質収支比率等に係る経年分析!F$49,"▲","-"))),ROUND(VALUE(SUBSTITUTE(実質収支比率等に係る経年分析!F$49,"▲","-")),2),NA())</f>
        <v>-1.34</v>
      </c>
      <c r="C21" s="174">
        <f>IF(ISNUMBER(VALUE(SUBSTITUTE(実質収支比率等に係る経年分析!G$49,"▲","-"))),ROUND(VALUE(SUBSTITUTE(実質収支比率等に係る経年分析!G$49,"▲","-")),2),NA())</f>
        <v>-1.01</v>
      </c>
      <c r="D21" s="174">
        <f>IF(ISNUMBER(VALUE(SUBSTITUTE(実質収支比率等に係る経年分析!H$49,"▲","-"))),ROUND(VALUE(SUBSTITUTE(実質収支比率等に係る経年分析!H$49,"▲","-")),2),NA())</f>
        <v>3.85</v>
      </c>
      <c r="E21" s="174">
        <f>IF(ISNUMBER(VALUE(SUBSTITUTE(実質収支比率等に係る経年分析!I$49,"▲","-"))),ROUND(VALUE(SUBSTITUTE(実質収支比率等に係る経年分析!I$49,"▲","-")),2),NA())</f>
        <v>-3.95</v>
      </c>
      <c r="F21" s="174">
        <f>IF(ISNUMBER(VALUE(SUBSTITUTE(実質収支比率等に係る経年分析!J$49,"▲","-"))),ROUND(VALUE(SUBSTITUTE(実質収支比率等に係る経年分析!J$49,"▲","-")),2),NA())</f>
        <v>2.14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介護保険サービス事業特別会計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浄化槽事業特別会計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0.46</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264</v>
      </c>
      <c r="E42" s="176"/>
      <c r="F42" s="176"/>
      <c r="G42" s="176">
        <f>'実質公債費比率（分子）の構造'!L$52</f>
        <v>306</v>
      </c>
      <c r="H42" s="176"/>
      <c r="I42" s="176"/>
      <c r="J42" s="176">
        <f>'実質公債費比率（分子）の構造'!M$52</f>
        <v>331</v>
      </c>
      <c r="K42" s="176"/>
      <c r="L42" s="176"/>
      <c r="M42" s="176">
        <f>'実質公債費比率（分子）の構造'!N$52</f>
        <v>319</v>
      </c>
      <c r="N42" s="176"/>
      <c r="O42" s="176"/>
      <c r="P42" s="176">
        <f>'実質公債費比率（分子）の構造'!O$52</f>
        <v>294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33</v>
      </c>
      <c r="C46" s="176"/>
      <c r="D46" s="176"/>
      <c r="E46" s="176">
        <f>'実質公債費比率（分子）の構造'!L$48</f>
        <v>37</v>
      </c>
      <c r="F46" s="176"/>
      <c r="G46" s="176"/>
      <c r="H46" s="176">
        <f>'実質公債費比率（分子）の構造'!M$48</f>
        <v>42</v>
      </c>
      <c r="I46" s="176"/>
      <c r="J46" s="176"/>
      <c r="K46" s="176">
        <f>'実質公債費比率（分子）の構造'!N$48</f>
        <v>45</v>
      </c>
      <c r="L46" s="176"/>
      <c r="M46" s="176"/>
      <c r="N46" s="176">
        <f>'実質公債費比率（分子）の構造'!O$48</f>
        <v>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309</v>
      </c>
      <c r="C49" s="176"/>
      <c r="D49" s="176"/>
      <c r="E49" s="176">
        <f>'実質公債費比率（分子）の構造'!L$45</f>
        <v>356</v>
      </c>
      <c r="F49" s="176"/>
      <c r="G49" s="176"/>
      <c r="H49" s="176">
        <f>'実質公債費比率（分子）の構造'!M$45</f>
        <v>401</v>
      </c>
      <c r="I49" s="176"/>
      <c r="J49" s="176"/>
      <c r="K49" s="176">
        <f>'実質公債費比率（分子）の構造'!N$45</f>
        <v>386</v>
      </c>
      <c r="L49" s="176"/>
      <c r="M49" s="176"/>
      <c r="N49" s="176">
        <f>'実質公債費比率（分子）の構造'!O$45</f>
        <v>362</v>
      </c>
      <c r="O49" s="176"/>
      <c r="P49" s="176"/>
    </row>
    <row r="50" spans="1:16" x14ac:dyDescent="0.2">
      <c r="A50" s="176" t="s">
        <v>73</v>
      </c>
      <c r="B50" s="176" t="e">
        <f>NA()</f>
        <v>#N/A</v>
      </c>
      <c r="C50" s="176">
        <f>IF(ISNUMBER('実質公債費比率（分子）の構造'!K$53),'実質公債費比率（分子）の構造'!K$53,NA())</f>
        <v>78</v>
      </c>
      <c r="D50" s="176" t="e">
        <f>NA()</f>
        <v>#N/A</v>
      </c>
      <c r="E50" s="176" t="e">
        <f>NA()</f>
        <v>#N/A</v>
      </c>
      <c r="F50" s="176">
        <f>IF(ISNUMBER('実質公債費比率（分子）の構造'!L$53),'実質公債費比率（分子）の構造'!L$53,NA())</f>
        <v>87</v>
      </c>
      <c r="G50" s="176" t="e">
        <f>NA()</f>
        <v>#N/A</v>
      </c>
      <c r="H50" s="176" t="e">
        <f>NA()</f>
        <v>#N/A</v>
      </c>
      <c r="I50" s="176">
        <f>IF(ISNUMBER('実質公債費比率（分子）の構造'!M$53),'実質公債費比率（分子）の構造'!M$53,NA())</f>
        <v>112</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108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2857</v>
      </c>
      <c r="E56" s="175"/>
      <c r="F56" s="175"/>
      <c r="G56" s="175">
        <f>'将来負担比率（分子）の構造'!J$52</f>
        <v>2751</v>
      </c>
      <c r="H56" s="175"/>
      <c r="I56" s="175"/>
      <c r="J56" s="175">
        <f>'将来負担比率（分子）の構造'!K$52</f>
        <v>2666</v>
      </c>
      <c r="K56" s="175"/>
      <c r="L56" s="175"/>
      <c r="M56" s="175">
        <f>'将来負担比率（分子）の構造'!L$52</f>
        <v>2533</v>
      </c>
      <c r="N56" s="175"/>
      <c r="O56" s="175"/>
      <c r="P56" s="175">
        <f>'将来負担比率（分子）の構造'!M$52</f>
        <v>2550</v>
      </c>
    </row>
    <row r="57" spans="1:16" x14ac:dyDescent="0.2">
      <c r="A57" s="175" t="s">
        <v>44</v>
      </c>
      <c r="B57" s="175"/>
      <c r="C57" s="175"/>
      <c r="D57" s="175">
        <f>'将来負担比率（分子）の構造'!I$51</f>
        <v>321</v>
      </c>
      <c r="E57" s="175"/>
      <c r="F57" s="175"/>
      <c r="G57" s="175">
        <f>'将来負担比率（分子）の構造'!J$51</f>
        <v>276</v>
      </c>
      <c r="H57" s="175"/>
      <c r="I57" s="175"/>
      <c r="J57" s="175">
        <f>'将来負担比率（分子）の構造'!K$51</f>
        <v>274</v>
      </c>
      <c r="K57" s="175"/>
      <c r="L57" s="175"/>
      <c r="M57" s="175">
        <f>'将来負担比率（分子）の構造'!L$51</f>
        <v>276</v>
      </c>
      <c r="N57" s="175"/>
      <c r="O57" s="175"/>
      <c r="P57" s="175">
        <f>'将来負担比率（分子）の構造'!M$51</f>
        <v>201</v>
      </c>
    </row>
    <row r="58" spans="1:16" x14ac:dyDescent="0.2">
      <c r="A58" s="175" t="s">
        <v>43</v>
      </c>
      <c r="B58" s="175"/>
      <c r="C58" s="175"/>
      <c r="D58" s="175">
        <f>'将来負担比率（分子）の構造'!I$50</f>
        <v>2073</v>
      </c>
      <c r="E58" s="175"/>
      <c r="F58" s="175"/>
      <c r="G58" s="175">
        <f>'将来負担比率（分子）の構造'!J$50</f>
        <v>2120</v>
      </c>
      <c r="H58" s="175"/>
      <c r="I58" s="175"/>
      <c r="J58" s="175">
        <f>'将来負担比率（分子）の構造'!K$50</f>
        <v>2107</v>
      </c>
      <c r="K58" s="175"/>
      <c r="L58" s="175"/>
      <c r="M58" s="175">
        <f>'将来負担比率（分子）の構造'!L$50</f>
        <v>2458</v>
      </c>
      <c r="N58" s="175"/>
      <c r="O58" s="175"/>
      <c r="P58" s="175">
        <f>'将来負担比率（分子）の構造'!M$50</f>
        <v>2618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394</v>
      </c>
      <c r="C62" s="175"/>
      <c r="D62" s="175"/>
      <c r="E62" s="175">
        <f>'将来負担比率（分子）の構造'!J$45</f>
        <v>411</v>
      </c>
      <c r="F62" s="175"/>
      <c r="G62" s="175"/>
      <c r="H62" s="175">
        <f>'将来負担比率（分子）の構造'!K$45</f>
        <v>404</v>
      </c>
      <c r="I62" s="175"/>
      <c r="J62" s="175"/>
      <c r="K62" s="175">
        <f>'将来負担比率（分子）の構造'!L$45</f>
        <v>368</v>
      </c>
      <c r="L62" s="175"/>
      <c r="M62" s="175"/>
      <c r="N62" s="175">
        <f>'将来負担比率（分子）の構造'!M$45</f>
        <v>353</v>
      </c>
      <c r="O62" s="175"/>
      <c r="P62" s="175"/>
    </row>
    <row r="63" spans="1:16" x14ac:dyDescent="0.2">
      <c r="A63" s="175" t="s">
        <v>36</v>
      </c>
      <c r="B63" s="175">
        <f>'将来負担比率（分子）の構造'!I$44</f>
        <v>4</v>
      </c>
      <c r="C63" s="175"/>
      <c r="D63" s="175"/>
      <c r="E63" s="175">
        <f>'将来負担比率（分子）の構造'!J$44</f>
        <v>4</v>
      </c>
      <c r="F63" s="175"/>
      <c r="G63" s="175"/>
      <c r="H63" s="175">
        <f>'将来負担比率（分子）の構造'!K$44</f>
        <v>4</v>
      </c>
      <c r="I63" s="175"/>
      <c r="J63" s="175"/>
      <c r="K63" s="175">
        <f>'将来負担比率（分子）の構造'!L$44</f>
        <v>10</v>
      </c>
      <c r="L63" s="175"/>
      <c r="M63" s="175"/>
      <c r="N63" s="175">
        <f>'将来負担比率（分子）の構造'!M$44</f>
        <v>12</v>
      </c>
      <c r="O63" s="175"/>
      <c r="P63" s="175"/>
    </row>
    <row r="64" spans="1:16" x14ac:dyDescent="0.2">
      <c r="A64" s="175" t="s">
        <v>35</v>
      </c>
      <c r="B64" s="175">
        <f>'将来負担比率（分子）の構造'!I$43</f>
        <v>515</v>
      </c>
      <c r="C64" s="175"/>
      <c r="D64" s="175"/>
      <c r="E64" s="175">
        <f>'将来負担比率（分子）の構造'!J$43</f>
        <v>518</v>
      </c>
      <c r="F64" s="175"/>
      <c r="G64" s="175"/>
      <c r="H64" s="175">
        <f>'将来負担比率（分子）の構造'!K$43</f>
        <v>505</v>
      </c>
      <c r="I64" s="175"/>
      <c r="J64" s="175"/>
      <c r="K64" s="175">
        <f>'将来負担比率（分子）の構造'!L$43</f>
        <v>502</v>
      </c>
      <c r="L64" s="175"/>
      <c r="M64" s="175"/>
      <c r="N64" s="175">
        <f>'将来負担比率（分子）の構造'!M$43</f>
        <v>518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3395</v>
      </c>
      <c r="C66" s="175"/>
      <c r="D66" s="175"/>
      <c r="E66" s="175">
        <f>'将来負担比率（分子）の構造'!J$41</f>
        <v>3217</v>
      </c>
      <c r="F66" s="175"/>
      <c r="G66" s="175"/>
      <c r="H66" s="175">
        <f>'将来負担比率（分子）の構造'!K$41</f>
        <v>3028</v>
      </c>
      <c r="I66" s="175"/>
      <c r="J66" s="175"/>
      <c r="K66" s="175">
        <f>'将来負担比率（分子）の構造'!L$41</f>
        <v>2859</v>
      </c>
      <c r="L66" s="175"/>
      <c r="M66" s="175"/>
      <c r="N66" s="175">
        <f>'将来負担比率（分子）の構造'!M$41</f>
        <v>2900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600</v>
      </c>
      <c r="C72" s="179">
        <f>基金残高に係る経年分析!G55</f>
        <v>600</v>
      </c>
      <c r="D72" s="179">
        <f>基金残高に係る経年分析!H55</f>
        <v>630</v>
      </c>
    </row>
    <row r="73" spans="1:16" x14ac:dyDescent="0.2">
      <c r="A73" s="178" t="s">
        <v>80</v>
      </c>
      <c r="B73" s="179">
        <f>基金残高に係る経年分析!F56</f>
        <v>133</v>
      </c>
      <c r="C73" s="179">
        <f>基金残高に係る経年分析!G56</f>
        <v>168</v>
      </c>
      <c r="D73" s="179">
        <f>基金残高に係る経年分析!H56</f>
        <v>168</v>
      </c>
    </row>
    <row r="74" spans="1:16" x14ac:dyDescent="0.2">
      <c r="A74" s="178" t="s">
        <v>81</v>
      </c>
      <c r="B74" s="179">
        <f>基金残高に係る経年分析!F57</f>
        <v>1180</v>
      </c>
      <c r="C74" s="179">
        <f>基金残高に係る経年分析!G57</f>
        <v>1484</v>
      </c>
      <c r="D74" s="179">
        <f>基金残高に係る経年分析!H57</f>
        <v>1602</v>
      </c>
    </row>
  </sheetData>
  <sheetProtection algorithmName="SHA-512" hashValue="CyvghXqPlNkHkIiCV+sQTNHFDcOXiV/uQGYZAByLxcfi1SOfUbsPtdrAz3m0IA7rkTRIQ3cP9wrVh/gyzW6IKQ==" saltValue="2F247l7wccYvGqR9QJ3n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190061</v>
      </c>
      <c r="S5" s="613"/>
      <c r="T5" s="613"/>
      <c r="U5" s="613"/>
      <c r="V5" s="613"/>
      <c r="W5" s="613"/>
      <c r="X5" s="613"/>
      <c r="Y5" s="614"/>
      <c r="Z5" s="615">
        <v>7</v>
      </c>
      <c r="AA5" s="615"/>
      <c r="AB5" s="615"/>
      <c r="AC5" s="615"/>
      <c r="AD5" s="616">
        <v>190061</v>
      </c>
      <c r="AE5" s="616"/>
      <c r="AF5" s="616"/>
      <c r="AG5" s="616"/>
      <c r="AH5" s="616"/>
      <c r="AI5" s="616"/>
      <c r="AJ5" s="616"/>
      <c r="AK5" s="616"/>
      <c r="AL5" s="617">
        <v>13.2</v>
      </c>
      <c r="AM5" s="618"/>
      <c r="AN5" s="618"/>
      <c r="AO5" s="619"/>
      <c r="AP5" s="609" t="s">
        <v>228</v>
      </c>
      <c r="AQ5" s="610"/>
      <c r="AR5" s="610"/>
      <c r="AS5" s="610"/>
      <c r="AT5" s="610"/>
      <c r="AU5" s="610"/>
      <c r="AV5" s="610"/>
      <c r="AW5" s="610"/>
      <c r="AX5" s="610"/>
      <c r="AY5" s="610"/>
      <c r="AZ5" s="610"/>
      <c r="BA5" s="610"/>
      <c r="BB5" s="610"/>
      <c r="BC5" s="610"/>
      <c r="BD5" s="610"/>
      <c r="BE5" s="610"/>
      <c r="BF5" s="611"/>
      <c r="BG5" s="623">
        <v>182913</v>
      </c>
      <c r="BH5" s="624"/>
      <c r="BI5" s="624"/>
      <c r="BJ5" s="624"/>
      <c r="BK5" s="624"/>
      <c r="BL5" s="624"/>
      <c r="BM5" s="624"/>
      <c r="BN5" s="625"/>
      <c r="BO5" s="626">
        <v>96.2</v>
      </c>
      <c r="BP5" s="626"/>
      <c r="BQ5" s="626"/>
      <c r="BR5" s="626"/>
      <c r="BS5" s="627" t="s">
        <v>129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22309</v>
      </c>
      <c r="S6" s="624"/>
      <c r="T6" s="624"/>
      <c r="U6" s="624"/>
      <c r="V6" s="624"/>
      <c r="W6" s="624"/>
      <c r="X6" s="624"/>
      <c r="Y6" s="625"/>
      <c r="Z6" s="626">
        <v>0.8</v>
      </c>
      <c r="AA6" s="626"/>
      <c r="AB6" s="626"/>
      <c r="AC6" s="626"/>
      <c r="AD6" s="627">
        <v>22309</v>
      </c>
      <c r="AE6" s="627"/>
      <c r="AF6" s="627"/>
      <c r="AG6" s="627"/>
      <c r="AH6" s="627"/>
      <c r="AI6" s="627"/>
      <c r="AJ6" s="627"/>
      <c r="AK6" s="627"/>
      <c r="AL6" s="628">
        <v>1.5</v>
      </c>
      <c r="AM6" s="629"/>
      <c r="AN6" s="629"/>
      <c r="AO6" s="630"/>
      <c r="AP6" s="620" t="s">
        <v>233</v>
      </c>
      <c r="AQ6" s="621"/>
      <c r="AR6" s="621"/>
      <c r="AS6" s="621"/>
      <c r="AT6" s="621"/>
      <c r="AU6" s="621"/>
      <c r="AV6" s="621"/>
      <c r="AW6" s="621"/>
      <c r="AX6" s="621"/>
      <c r="AY6" s="621"/>
      <c r="AZ6" s="621"/>
      <c r="BA6" s="621"/>
      <c r="BB6" s="621"/>
      <c r="BC6" s="621"/>
      <c r="BD6" s="621"/>
      <c r="BE6" s="621"/>
      <c r="BF6" s="622"/>
      <c r="BG6" s="623">
        <v>182913</v>
      </c>
      <c r="BH6" s="624"/>
      <c r="BI6" s="624"/>
      <c r="BJ6" s="624"/>
      <c r="BK6" s="624"/>
      <c r="BL6" s="624"/>
      <c r="BM6" s="624"/>
      <c r="BN6" s="625"/>
      <c r="BO6" s="626">
        <v>96.2</v>
      </c>
      <c r="BP6" s="626"/>
      <c r="BQ6" s="626"/>
      <c r="BR6" s="626"/>
      <c r="BS6" s="627" t="s">
        <v>234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37687</v>
      </c>
      <c r="CS6" s="624"/>
      <c r="CT6" s="624"/>
      <c r="CU6" s="624"/>
      <c r="CV6" s="624"/>
      <c r="CW6" s="624"/>
      <c r="CX6" s="624"/>
      <c r="CY6" s="625"/>
      <c r="CZ6" s="617">
        <v>1.5</v>
      </c>
      <c r="DA6" s="618"/>
      <c r="DB6" s="618"/>
      <c r="DC6" s="634"/>
      <c r="DD6" s="632" t="s">
        <v>129</v>
      </c>
      <c r="DE6" s="624"/>
      <c r="DF6" s="624"/>
      <c r="DG6" s="624"/>
      <c r="DH6" s="624"/>
      <c r="DI6" s="624"/>
      <c r="DJ6" s="624"/>
      <c r="DK6" s="624"/>
      <c r="DL6" s="624"/>
      <c r="DM6" s="624"/>
      <c r="DN6" s="624"/>
      <c r="DO6" s="624"/>
      <c r="DP6" s="625"/>
      <c r="DQ6" s="632">
        <v>37687</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104</v>
      </c>
      <c r="S7" s="624"/>
      <c r="T7" s="624"/>
      <c r="U7" s="624"/>
      <c r="V7" s="624"/>
      <c r="W7" s="624"/>
      <c r="X7" s="624"/>
      <c r="Y7" s="625"/>
      <c r="Z7" s="626">
        <v>0</v>
      </c>
      <c r="AA7" s="626"/>
      <c r="AB7" s="626"/>
      <c r="AC7" s="626"/>
      <c r="AD7" s="627">
        <v>104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95798</v>
      </c>
      <c r="BH7" s="624"/>
      <c r="BI7" s="624"/>
      <c r="BJ7" s="624"/>
      <c r="BK7" s="624"/>
      <c r="BL7" s="624"/>
      <c r="BM7" s="624"/>
      <c r="BN7" s="625"/>
      <c r="BO7" s="626">
        <v>50.4</v>
      </c>
      <c r="BP7" s="626"/>
      <c r="BQ7" s="626"/>
      <c r="BR7" s="626"/>
      <c r="BS7" s="627" t="s">
        <v>129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882839</v>
      </c>
      <c r="CS7" s="624"/>
      <c r="CT7" s="624"/>
      <c r="CU7" s="624"/>
      <c r="CV7" s="624"/>
      <c r="CW7" s="624"/>
      <c r="CX7" s="624"/>
      <c r="CY7" s="625"/>
      <c r="CZ7" s="626">
        <v>34.200000000000003</v>
      </c>
      <c r="DA7" s="626"/>
      <c r="DB7" s="626"/>
      <c r="DC7" s="626"/>
      <c r="DD7" s="632">
        <v>245128</v>
      </c>
      <c r="DE7" s="624"/>
      <c r="DF7" s="624"/>
      <c r="DG7" s="624"/>
      <c r="DH7" s="624"/>
      <c r="DI7" s="624"/>
      <c r="DJ7" s="624"/>
      <c r="DK7" s="624"/>
      <c r="DL7" s="624"/>
      <c r="DM7" s="624"/>
      <c r="DN7" s="624"/>
      <c r="DO7" s="624"/>
      <c r="DP7" s="625"/>
      <c r="DQ7" s="632">
        <v>527391</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1264</v>
      </c>
      <c r="S8" s="624"/>
      <c r="T8" s="624"/>
      <c r="U8" s="624"/>
      <c r="V8" s="624"/>
      <c r="W8" s="624"/>
      <c r="X8" s="624"/>
      <c r="Y8" s="625"/>
      <c r="Z8" s="626">
        <v>0</v>
      </c>
      <c r="AA8" s="626"/>
      <c r="AB8" s="626"/>
      <c r="AC8" s="626"/>
      <c r="AD8" s="627">
        <v>1264</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3154</v>
      </c>
      <c r="BH8" s="624"/>
      <c r="BI8" s="624"/>
      <c r="BJ8" s="624"/>
      <c r="BK8" s="624"/>
      <c r="BL8" s="624"/>
      <c r="BM8" s="624"/>
      <c r="BN8" s="625"/>
      <c r="BO8" s="626">
        <v>1.7</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324679</v>
      </c>
      <c r="CS8" s="624"/>
      <c r="CT8" s="624"/>
      <c r="CU8" s="624"/>
      <c r="CV8" s="624"/>
      <c r="CW8" s="624"/>
      <c r="CX8" s="624"/>
      <c r="CY8" s="625"/>
      <c r="CZ8" s="626">
        <v>12.6</v>
      </c>
      <c r="DA8" s="626"/>
      <c r="DB8" s="626"/>
      <c r="DC8" s="626"/>
      <c r="DD8" s="632" t="s">
        <v>129</v>
      </c>
      <c r="DE8" s="624"/>
      <c r="DF8" s="624"/>
      <c r="DG8" s="624"/>
      <c r="DH8" s="624"/>
      <c r="DI8" s="624"/>
      <c r="DJ8" s="624"/>
      <c r="DK8" s="624"/>
      <c r="DL8" s="624"/>
      <c r="DM8" s="624"/>
      <c r="DN8" s="624"/>
      <c r="DO8" s="624"/>
      <c r="DP8" s="625"/>
      <c r="DQ8" s="632">
        <v>249066</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1084</v>
      </c>
      <c r="S9" s="624"/>
      <c r="T9" s="624"/>
      <c r="U9" s="624"/>
      <c r="V9" s="624"/>
      <c r="W9" s="624"/>
      <c r="X9" s="624"/>
      <c r="Y9" s="625"/>
      <c r="Z9" s="626">
        <v>0</v>
      </c>
      <c r="AA9" s="626"/>
      <c r="AB9" s="626"/>
      <c r="AC9" s="626"/>
      <c r="AD9" s="627">
        <v>1084</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85404</v>
      </c>
      <c r="BH9" s="624"/>
      <c r="BI9" s="624"/>
      <c r="BJ9" s="624"/>
      <c r="BK9" s="624"/>
      <c r="BL9" s="624"/>
      <c r="BM9" s="624"/>
      <c r="BN9" s="625"/>
      <c r="BO9" s="626">
        <v>44.9</v>
      </c>
      <c r="BP9" s="626"/>
      <c r="BQ9" s="626"/>
      <c r="BR9" s="626"/>
      <c r="BS9" s="627" t="s">
        <v>175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237520</v>
      </c>
      <c r="CS9" s="624"/>
      <c r="CT9" s="624"/>
      <c r="CU9" s="624"/>
      <c r="CV9" s="624"/>
      <c r="CW9" s="624"/>
      <c r="CX9" s="624"/>
      <c r="CY9" s="625"/>
      <c r="CZ9" s="626">
        <v>9.1999999999999993</v>
      </c>
      <c r="DA9" s="626"/>
      <c r="DB9" s="626"/>
      <c r="DC9" s="626"/>
      <c r="DD9" s="632" t="s">
        <v>129</v>
      </c>
      <c r="DE9" s="624"/>
      <c r="DF9" s="624"/>
      <c r="DG9" s="624"/>
      <c r="DH9" s="624"/>
      <c r="DI9" s="624"/>
      <c r="DJ9" s="624"/>
      <c r="DK9" s="624"/>
      <c r="DL9" s="624"/>
      <c r="DM9" s="624"/>
      <c r="DN9" s="624"/>
      <c r="DO9" s="624"/>
      <c r="DP9" s="625"/>
      <c r="DQ9" s="632">
        <v>219541</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5496</v>
      </c>
      <c r="BH10" s="624"/>
      <c r="BI10" s="624"/>
      <c r="BJ10" s="624"/>
      <c r="BK10" s="624"/>
      <c r="BL10" s="624"/>
      <c r="BM10" s="624"/>
      <c r="BN10" s="625"/>
      <c r="BO10" s="626">
        <v>2.9</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175</v>
      </c>
      <c r="DA10" s="626"/>
      <c r="DB10" s="626"/>
      <c r="DC10" s="626"/>
      <c r="DD10" s="632" t="s">
        <v>234</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41323</v>
      </c>
      <c r="S11" s="624"/>
      <c r="T11" s="624"/>
      <c r="U11" s="624"/>
      <c r="V11" s="624"/>
      <c r="W11" s="624"/>
      <c r="X11" s="624"/>
      <c r="Y11" s="625"/>
      <c r="Z11" s="628">
        <v>1.5</v>
      </c>
      <c r="AA11" s="629"/>
      <c r="AB11" s="629"/>
      <c r="AC11" s="635"/>
      <c r="AD11" s="632">
        <v>41323</v>
      </c>
      <c r="AE11" s="624"/>
      <c r="AF11" s="624"/>
      <c r="AG11" s="624"/>
      <c r="AH11" s="624"/>
      <c r="AI11" s="624"/>
      <c r="AJ11" s="624"/>
      <c r="AK11" s="625"/>
      <c r="AL11" s="628">
        <v>2.9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1744</v>
      </c>
      <c r="BH11" s="624"/>
      <c r="BI11" s="624"/>
      <c r="BJ11" s="624"/>
      <c r="BK11" s="624"/>
      <c r="BL11" s="624"/>
      <c r="BM11" s="624"/>
      <c r="BN11" s="625"/>
      <c r="BO11" s="626">
        <v>0.9</v>
      </c>
      <c r="BP11" s="626"/>
      <c r="BQ11" s="626"/>
      <c r="BR11" s="626"/>
      <c r="BS11" s="627" t="s">
        <v>129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157858</v>
      </c>
      <c r="CS11" s="624"/>
      <c r="CT11" s="624"/>
      <c r="CU11" s="624"/>
      <c r="CV11" s="624"/>
      <c r="CW11" s="624"/>
      <c r="CX11" s="624"/>
      <c r="CY11" s="625"/>
      <c r="CZ11" s="626">
        <v>6.1</v>
      </c>
      <c r="DA11" s="626"/>
      <c r="DB11" s="626"/>
      <c r="DC11" s="626"/>
      <c r="DD11" s="632">
        <v>54550</v>
      </c>
      <c r="DE11" s="624"/>
      <c r="DF11" s="624"/>
      <c r="DG11" s="624"/>
      <c r="DH11" s="624"/>
      <c r="DI11" s="624"/>
      <c r="DJ11" s="624"/>
      <c r="DK11" s="624"/>
      <c r="DL11" s="624"/>
      <c r="DM11" s="624"/>
      <c r="DN11" s="624"/>
      <c r="DO11" s="624"/>
      <c r="DP11" s="625"/>
      <c r="DQ11" s="632">
        <v>89543</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t="s">
        <v>175</v>
      </c>
      <c r="S12" s="624"/>
      <c r="T12" s="624"/>
      <c r="U12" s="624"/>
      <c r="V12" s="624"/>
      <c r="W12" s="624"/>
      <c r="X12" s="624"/>
      <c r="Y12" s="625"/>
      <c r="Z12" s="626" t="s">
        <v>175</v>
      </c>
      <c r="AA12" s="626"/>
      <c r="AB12" s="626"/>
      <c r="AC12" s="626"/>
      <c r="AD12" s="627" t="s">
        <v>234</v>
      </c>
      <c r="AE12" s="627"/>
      <c r="AF12" s="627"/>
      <c r="AG12" s="627"/>
      <c r="AH12" s="627"/>
      <c r="AI12" s="627"/>
      <c r="AJ12" s="627"/>
      <c r="AK12" s="627"/>
      <c r="AL12" s="628" t="s">
        <v>234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75477</v>
      </c>
      <c r="BH12" s="624"/>
      <c r="BI12" s="624"/>
      <c r="BJ12" s="624"/>
      <c r="BK12" s="624"/>
      <c r="BL12" s="624"/>
      <c r="BM12" s="624"/>
      <c r="BN12" s="625"/>
      <c r="BO12" s="626">
        <v>39.700000000000003</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44248</v>
      </c>
      <c r="CS12" s="624"/>
      <c r="CT12" s="624"/>
      <c r="CU12" s="624"/>
      <c r="CV12" s="624"/>
      <c r="CW12" s="624"/>
      <c r="CX12" s="624"/>
      <c r="CY12" s="625"/>
      <c r="CZ12" s="626">
        <v>1.7</v>
      </c>
      <c r="DA12" s="626"/>
      <c r="DB12" s="626"/>
      <c r="DC12" s="626"/>
      <c r="DD12" s="632" t="s">
        <v>129</v>
      </c>
      <c r="DE12" s="624"/>
      <c r="DF12" s="624"/>
      <c r="DG12" s="624"/>
      <c r="DH12" s="624"/>
      <c r="DI12" s="624"/>
      <c r="DJ12" s="624"/>
      <c r="DK12" s="624"/>
      <c r="DL12" s="624"/>
      <c r="DM12" s="624"/>
      <c r="DN12" s="624"/>
      <c r="DO12" s="624"/>
      <c r="DP12" s="625"/>
      <c r="DQ12" s="632">
        <v>29874</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234</v>
      </c>
      <c r="AA13" s="626"/>
      <c r="AB13" s="626"/>
      <c r="AC13" s="626"/>
      <c r="AD13" s="627" t="s">
        <v>129</v>
      </c>
      <c r="AE13" s="627"/>
      <c r="AF13" s="627"/>
      <c r="AG13" s="627"/>
      <c r="AH13" s="627"/>
      <c r="AI13" s="627"/>
      <c r="AJ13" s="627"/>
      <c r="AK13" s="627"/>
      <c r="AL13" s="628" t="s">
        <v>234</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75431</v>
      </c>
      <c r="BH13" s="624"/>
      <c r="BI13" s="624"/>
      <c r="BJ13" s="624"/>
      <c r="BK13" s="624"/>
      <c r="BL13" s="624"/>
      <c r="BM13" s="624"/>
      <c r="BN13" s="625"/>
      <c r="BO13" s="626">
        <v>39.700000000000003</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183943</v>
      </c>
      <c r="CS13" s="624"/>
      <c r="CT13" s="624"/>
      <c r="CU13" s="624"/>
      <c r="CV13" s="624"/>
      <c r="CW13" s="624"/>
      <c r="CX13" s="624"/>
      <c r="CY13" s="625"/>
      <c r="CZ13" s="626">
        <v>7.1</v>
      </c>
      <c r="DA13" s="626"/>
      <c r="DB13" s="626"/>
      <c r="DC13" s="626"/>
      <c r="DD13" s="632">
        <v>168932</v>
      </c>
      <c r="DE13" s="624"/>
      <c r="DF13" s="624"/>
      <c r="DG13" s="624"/>
      <c r="DH13" s="624"/>
      <c r="DI13" s="624"/>
      <c r="DJ13" s="624"/>
      <c r="DK13" s="624"/>
      <c r="DL13" s="624"/>
      <c r="DM13" s="624"/>
      <c r="DN13" s="624"/>
      <c r="DO13" s="624"/>
      <c r="DP13" s="625"/>
      <c r="DQ13" s="632">
        <v>64579</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22</v>
      </c>
      <c r="S14" s="624"/>
      <c r="T14" s="624"/>
      <c r="U14" s="624"/>
      <c r="V14" s="624"/>
      <c r="W14" s="624"/>
      <c r="X14" s="624"/>
      <c r="Y14" s="625"/>
      <c r="Z14" s="626">
        <v>0</v>
      </c>
      <c r="AA14" s="626"/>
      <c r="AB14" s="626"/>
      <c r="AC14" s="626"/>
      <c r="AD14" s="627">
        <v>22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7305</v>
      </c>
      <c r="BH14" s="624"/>
      <c r="BI14" s="624"/>
      <c r="BJ14" s="624"/>
      <c r="BK14" s="624"/>
      <c r="BL14" s="624"/>
      <c r="BM14" s="624"/>
      <c r="BN14" s="625"/>
      <c r="BO14" s="626">
        <v>3.8</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138843</v>
      </c>
      <c r="CS14" s="624"/>
      <c r="CT14" s="624"/>
      <c r="CU14" s="624"/>
      <c r="CV14" s="624"/>
      <c r="CW14" s="624"/>
      <c r="CX14" s="624"/>
      <c r="CY14" s="625"/>
      <c r="CZ14" s="626">
        <v>5.4</v>
      </c>
      <c r="DA14" s="626"/>
      <c r="DB14" s="626"/>
      <c r="DC14" s="626"/>
      <c r="DD14" s="632" t="s">
        <v>129</v>
      </c>
      <c r="DE14" s="624"/>
      <c r="DF14" s="624"/>
      <c r="DG14" s="624"/>
      <c r="DH14" s="624"/>
      <c r="DI14" s="624"/>
      <c r="DJ14" s="624"/>
      <c r="DK14" s="624"/>
      <c r="DL14" s="624"/>
      <c r="DM14" s="624"/>
      <c r="DN14" s="624"/>
      <c r="DO14" s="624"/>
      <c r="DP14" s="625"/>
      <c r="DQ14" s="632">
        <v>97563</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234</v>
      </c>
      <c r="AA15" s="626"/>
      <c r="AB15" s="626"/>
      <c r="AC15" s="626"/>
      <c r="AD15" s="627" t="s">
        <v>234</v>
      </c>
      <c r="AE15" s="627"/>
      <c r="AF15" s="627"/>
      <c r="AG15" s="627"/>
      <c r="AH15" s="627"/>
      <c r="AI15" s="627"/>
      <c r="AJ15" s="627"/>
      <c r="AK15" s="627"/>
      <c r="AL15" s="628" t="s">
        <v>234</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4333</v>
      </c>
      <c r="BH15" s="624"/>
      <c r="BI15" s="624"/>
      <c r="BJ15" s="624"/>
      <c r="BK15" s="624"/>
      <c r="BL15" s="624"/>
      <c r="BM15" s="624"/>
      <c r="BN15" s="625"/>
      <c r="BO15" s="626">
        <v>2.2999999999999998</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169998</v>
      </c>
      <c r="CS15" s="624"/>
      <c r="CT15" s="624"/>
      <c r="CU15" s="624"/>
      <c r="CV15" s="624"/>
      <c r="CW15" s="624"/>
      <c r="CX15" s="624"/>
      <c r="CY15" s="625"/>
      <c r="CZ15" s="626">
        <v>6.6</v>
      </c>
      <c r="DA15" s="626"/>
      <c r="DB15" s="626"/>
      <c r="DC15" s="626"/>
      <c r="DD15" s="632" t="s">
        <v>129</v>
      </c>
      <c r="DE15" s="624"/>
      <c r="DF15" s="624"/>
      <c r="DG15" s="624"/>
      <c r="DH15" s="624"/>
      <c r="DI15" s="624"/>
      <c r="DJ15" s="624"/>
      <c r="DK15" s="624"/>
      <c r="DL15" s="624"/>
      <c r="DM15" s="624"/>
      <c r="DN15" s="624"/>
      <c r="DO15" s="624"/>
      <c r="DP15" s="625"/>
      <c r="DQ15" s="632">
        <v>145128</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1224</v>
      </c>
      <c r="S16" s="624"/>
      <c r="T16" s="624"/>
      <c r="U16" s="624"/>
      <c r="V16" s="624"/>
      <c r="W16" s="624"/>
      <c r="X16" s="624"/>
      <c r="Y16" s="625"/>
      <c r="Z16" s="626">
        <v>0</v>
      </c>
      <c r="AA16" s="626"/>
      <c r="AB16" s="626"/>
      <c r="AC16" s="626"/>
      <c r="AD16" s="627">
        <v>1224</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175</v>
      </c>
      <c r="BH16" s="624"/>
      <c r="BI16" s="624"/>
      <c r="BJ16" s="624"/>
      <c r="BK16" s="624"/>
      <c r="BL16" s="624"/>
      <c r="BM16" s="624"/>
      <c r="BN16" s="625"/>
      <c r="BO16" s="626" t="s">
        <v>175</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40171</v>
      </c>
      <c r="CS16" s="624"/>
      <c r="CT16" s="624"/>
      <c r="CU16" s="624"/>
      <c r="CV16" s="624"/>
      <c r="CW16" s="624"/>
      <c r="CX16" s="624"/>
      <c r="CY16" s="625"/>
      <c r="CZ16" s="626">
        <v>1.6</v>
      </c>
      <c r="DA16" s="626"/>
      <c r="DB16" s="626"/>
      <c r="DC16" s="626"/>
      <c r="DD16" s="632" t="s">
        <v>234</v>
      </c>
      <c r="DE16" s="624"/>
      <c r="DF16" s="624"/>
      <c r="DG16" s="624"/>
      <c r="DH16" s="624"/>
      <c r="DI16" s="624"/>
      <c r="DJ16" s="624"/>
      <c r="DK16" s="624"/>
      <c r="DL16" s="624"/>
      <c r="DM16" s="624"/>
      <c r="DN16" s="624"/>
      <c r="DO16" s="624"/>
      <c r="DP16" s="625"/>
      <c r="DQ16" s="632">
        <v>14071</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3098</v>
      </c>
      <c r="S17" s="624"/>
      <c r="T17" s="624"/>
      <c r="U17" s="624"/>
      <c r="V17" s="624"/>
      <c r="W17" s="624"/>
      <c r="X17" s="624"/>
      <c r="Y17" s="625"/>
      <c r="Z17" s="626">
        <v>0.1</v>
      </c>
      <c r="AA17" s="626"/>
      <c r="AB17" s="626"/>
      <c r="AC17" s="626"/>
      <c r="AD17" s="627">
        <v>3098</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362081</v>
      </c>
      <c r="CS17" s="624"/>
      <c r="CT17" s="624"/>
      <c r="CU17" s="624"/>
      <c r="CV17" s="624"/>
      <c r="CW17" s="624"/>
      <c r="CX17" s="624"/>
      <c r="CY17" s="625"/>
      <c r="CZ17" s="626">
        <v>14</v>
      </c>
      <c r="DA17" s="626"/>
      <c r="DB17" s="626"/>
      <c r="DC17" s="626"/>
      <c r="DD17" s="632" t="s">
        <v>129</v>
      </c>
      <c r="DE17" s="624"/>
      <c r="DF17" s="624"/>
      <c r="DG17" s="624"/>
      <c r="DH17" s="624"/>
      <c r="DI17" s="624"/>
      <c r="DJ17" s="624"/>
      <c r="DK17" s="624"/>
      <c r="DL17" s="624"/>
      <c r="DM17" s="624"/>
      <c r="DN17" s="624"/>
      <c r="DO17" s="624"/>
      <c r="DP17" s="625"/>
      <c r="DQ17" s="632">
        <v>361746</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581</v>
      </c>
      <c r="S18" s="624"/>
      <c r="T18" s="624"/>
      <c r="U18" s="624"/>
      <c r="V18" s="624"/>
      <c r="W18" s="624"/>
      <c r="X18" s="624"/>
      <c r="Y18" s="625"/>
      <c r="Z18" s="626">
        <v>0</v>
      </c>
      <c r="AA18" s="626"/>
      <c r="AB18" s="626"/>
      <c r="AC18" s="626"/>
      <c r="AD18" s="627">
        <v>581</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175</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581</v>
      </c>
      <c r="S19" s="624"/>
      <c r="T19" s="624"/>
      <c r="U19" s="624"/>
      <c r="V19" s="624"/>
      <c r="W19" s="624"/>
      <c r="X19" s="624"/>
      <c r="Y19" s="625"/>
      <c r="Z19" s="626">
        <v>0</v>
      </c>
      <c r="AA19" s="626"/>
      <c r="AB19" s="626"/>
      <c r="AC19" s="626"/>
      <c r="AD19" s="627">
        <v>581</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7148</v>
      </c>
      <c r="BH19" s="624"/>
      <c r="BI19" s="624"/>
      <c r="BJ19" s="624"/>
      <c r="BK19" s="624"/>
      <c r="BL19" s="624"/>
      <c r="BM19" s="624"/>
      <c r="BN19" s="625"/>
      <c r="BO19" s="626">
        <v>3.8</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129</v>
      </c>
      <c r="AA20" s="626"/>
      <c r="AB20" s="626"/>
      <c r="AC20" s="626"/>
      <c r="AD20" s="627" t="s">
        <v>129</v>
      </c>
      <c r="AE20" s="627"/>
      <c r="AF20" s="627"/>
      <c r="AG20" s="627"/>
      <c r="AH20" s="627"/>
      <c r="AI20" s="627"/>
      <c r="AJ20" s="627"/>
      <c r="AK20" s="627"/>
      <c r="AL20" s="628" t="s">
        <v>129</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7148</v>
      </c>
      <c r="BH20" s="624"/>
      <c r="BI20" s="624"/>
      <c r="BJ20" s="624"/>
      <c r="BK20" s="624"/>
      <c r="BL20" s="624"/>
      <c r="BM20" s="624"/>
      <c r="BN20" s="625"/>
      <c r="BO20" s="626">
        <v>3.8</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2579867</v>
      </c>
      <c r="CS20" s="624"/>
      <c r="CT20" s="624"/>
      <c r="CU20" s="624"/>
      <c r="CV20" s="624"/>
      <c r="CW20" s="624"/>
      <c r="CX20" s="624"/>
      <c r="CY20" s="625"/>
      <c r="CZ20" s="626">
        <v>100</v>
      </c>
      <c r="DA20" s="626"/>
      <c r="DB20" s="626"/>
      <c r="DC20" s="626"/>
      <c r="DD20" s="632">
        <v>468610</v>
      </c>
      <c r="DE20" s="624"/>
      <c r="DF20" s="624"/>
      <c r="DG20" s="624"/>
      <c r="DH20" s="624"/>
      <c r="DI20" s="624"/>
      <c r="DJ20" s="624"/>
      <c r="DK20" s="624"/>
      <c r="DL20" s="624"/>
      <c r="DM20" s="624"/>
      <c r="DN20" s="624"/>
      <c r="DO20" s="624"/>
      <c r="DP20" s="625"/>
      <c r="DQ20" s="632">
        <v>1836189</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1333912</v>
      </c>
      <c r="S21" s="624"/>
      <c r="T21" s="624"/>
      <c r="U21" s="624"/>
      <c r="V21" s="624"/>
      <c r="W21" s="624"/>
      <c r="X21" s="624"/>
      <c r="Y21" s="625"/>
      <c r="Z21" s="626">
        <v>49.3</v>
      </c>
      <c r="AA21" s="626"/>
      <c r="AB21" s="626"/>
      <c r="AC21" s="626"/>
      <c r="AD21" s="627">
        <v>1183789</v>
      </c>
      <c r="AE21" s="627"/>
      <c r="AF21" s="627"/>
      <c r="AG21" s="627"/>
      <c r="AH21" s="627"/>
      <c r="AI21" s="627"/>
      <c r="AJ21" s="627"/>
      <c r="AK21" s="627"/>
      <c r="AL21" s="628">
        <v>81.900000000000006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7148</v>
      </c>
      <c r="BH21" s="624"/>
      <c r="BI21" s="624"/>
      <c r="BJ21" s="624"/>
      <c r="BK21" s="624"/>
      <c r="BL21" s="624"/>
      <c r="BM21" s="624"/>
      <c r="BN21" s="625"/>
      <c r="BO21" s="626">
        <v>3.8</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1183789</v>
      </c>
      <c r="S22" s="624"/>
      <c r="T22" s="624"/>
      <c r="U22" s="624"/>
      <c r="V22" s="624"/>
      <c r="W22" s="624"/>
      <c r="X22" s="624"/>
      <c r="Y22" s="625"/>
      <c r="Z22" s="626">
        <v>43.7</v>
      </c>
      <c r="AA22" s="626"/>
      <c r="AB22" s="626"/>
      <c r="AC22" s="626"/>
      <c r="AD22" s="627">
        <v>1183789</v>
      </c>
      <c r="AE22" s="627"/>
      <c r="AF22" s="627"/>
      <c r="AG22" s="627"/>
      <c r="AH22" s="627"/>
      <c r="AI22" s="627"/>
      <c r="AJ22" s="627"/>
      <c r="AK22" s="627"/>
      <c r="AL22" s="628">
        <v>81.900000000000006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175</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150123</v>
      </c>
      <c r="S23" s="624"/>
      <c r="T23" s="624"/>
      <c r="U23" s="624"/>
      <c r="V23" s="624"/>
      <c r="W23" s="624"/>
      <c r="X23" s="624"/>
      <c r="Y23" s="625"/>
      <c r="Z23" s="626">
        <v>5.5</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175</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838267</v>
      </c>
      <c r="CS24" s="613"/>
      <c r="CT24" s="613"/>
      <c r="CU24" s="613"/>
      <c r="CV24" s="613"/>
      <c r="CW24" s="613"/>
      <c r="CX24" s="613"/>
      <c r="CY24" s="614"/>
      <c r="CZ24" s="617">
        <v>32.5</v>
      </c>
      <c r="DA24" s="618"/>
      <c r="DB24" s="618"/>
      <c r="DC24" s="634"/>
      <c r="DD24" s="655">
        <v>781743</v>
      </c>
      <c r="DE24" s="613"/>
      <c r="DF24" s="613"/>
      <c r="DG24" s="613"/>
      <c r="DH24" s="613"/>
      <c r="DI24" s="613"/>
      <c r="DJ24" s="613"/>
      <c r="DK24" s="614"/>
      <c r="DL24" s="655">
        <v>708951</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1594982</v>
      </c>
      <c r="S25" s="624"/>
      <c r="T25" s="624"/>
      <c r="U25" s="624"/>
      <c r="V25" s="624"/>
      <c r="W25" s="624"/>
      <c r="X25" s="624"/>
      <c r="Y25" s="625"/>
      <c r="Z25" s="626">
        <v>58.9</v>
      </c>
      <c r="AA25" s="626"/>
      <c r="AB25" s="626"/>
      <c r="AC25" s="626"/>
      <c r="AD25" s="627">
        <v>1444859</v>
      </c>
      <c r="AE25" s="627"/>
      <c r="AF25" s="627"/>
      <c r="AG25" s="627"/>
      <c r="AH25" s="627"/>
      <c r="AI25" s="627"/>
      <c r="AJ25" s="627"/>
      <c r="AK25" s="627"/>
      <c r="AL25" s="628">
        <v>100</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175</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344484</v>
      </c>
      <c r="CS25" s="656"/>
      <c r="CT25" s="656"/>
      <c r="CU25" s="656"/>
      <c r="CV25" s="656"/>
      <c r="CW25" s="656"/>
      <c r="CX25" s="656"/>
      <c r="CY25" s="657"/>
      <c r="CZ25" s="628">
        <v>13.4</v>
      </c>
      <c r="DA25" s="653"/>
      <c r="DB25" s="653"/>
      <c r="DC25" s="658"/>
      <c r="DD25" s="632">
        <v>334969</v>
      </c>
      <c r="DE25" s="656"/>
      <c r="DF25" s="656"/>
      <c r="DG25" s="656"/>
      <c r="DH25" s="656"/>
      <c r="DI25" s="656"/>
      <c r="DJ25" s="656"/>
      <c r="DK25" s="657"/>
      <c r="DL25" s="632">
        <v>334192</v>
      </c>
      <c r="DM25" s="656"/>
      <c r="DN25" s="656"/>
      <c r="DO25" s="656"/>
      <c r="DP25" s="656"/>
      <c r="DQ25" s="656"/>
      <c r="DR25" s="656"/>
      <c r="DS25" s="656"/>
      <c r="DT25" s="656"/>
      <c r="DU25" s="656"/>
      <c r="DV25" s="657"/>
      <c r="DW25" s="628">
        <v>22.9</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t="s">
        <v>129</v>
      </c>
      <c r="S26" s="624"/>
      <c r="T26" s="624"/>
      <c r="U26" s="624"/>
      <c r="V26" s="624"/>
      <c r="W26" s="624"/>
      <c r="X26" s="624"/>
      <c r="Y26" s="625"/>
      <c r="Z26" s="626" t="s">
        <v>175</v>
      </c>
      <c r="AA26" s="626"/>
      <c r="AB26" s="626"/>
      <c r="AC26" s="626"/>
      <c r="AD26" s="627" t="s">
        <v>129</v>
      </c>
      <c r="AE26" s="627"/>
      <c r="AF26" s="627"/>
      <c r="AG26" s="627"/>
      <c r="AH26" s="627"/>
      <c r="AI26" s="627"/>
      <c r="AJ26" s="627"/>
      <c r="AK26" s="627"/>
      <c r="AL26" s="628" t="s">
        <v>234</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196684</v>
      </c>
      <c r="CS26" s="624"/>
      <c r="CT26" s="624"/>
      <c r="CU26" s="624"/>
      <c r="CV26" s="624"/>
      <c r="CW26" s="624"/>
      <c r="CX26" s="624"/>
      <c r="CY26" s="625"/>
      <c r="CZ26" s="628">
        <v>7.6</v>
      </c>
      <c r="DA26" s="653"/>
      <c r="DB26" s="653"/>
      <c r="DC26" s="658"/>
      <c r="DD26" s="632">
        <v>192780</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4563</v>
      </c>
      <c r="S27" s="624"/>
      <c r="T27" s="624"/>
      <c r="U27" s="624"/>
      <c r="V27" s="624"/>
      <c r="W27" s="624"/>
      <c r="X27" s="624"/>
      <c r="Y27" s="625"/>
      <c r="Z27" s="626">
        <v>0.2</v>
      </c>
      <c r="AA27" s="626"/>
      <c r="AB27" s="626"/>
      <c r="AC27" s="626"/>
      <c r="AD27" s="627" t="s">
        <v>129</v>
      </c>
      <c r="AE27" s="627"/>
      <c r="AF27" s="627"/>
      <c r="AG27" s="627"/>
      <c r="AH27" s="627"/>
      <c r="AI27" s="627"/>
      <c r="AJ27" s="627"/>
      <c r="AK27" s="627"/>
      <c r="AL27" s="628" t="s">
        <v>175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190061</v>
      </c>
      <c r="BH27" s="624"/>
      <c r="BI27" s="624"/>
      <c r="BJ27" s="624"/>
      <c r="BK27" s="624"/>
      <c r="BL27" s="624"/>
      <c r="BM27" s="624"/>
      <c r="BN27" s="625"/>
      <c r="BO27" s="626">
        <v>100</v>
      </c>
      <c r="BP27" s="626"/>
      <c r="BQ27" s="626"/>
      <c r="BR27" s="626"/>
      <c r="BS27" s="627" t="s">
        <v>175</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131702</v>
      </c>
      <c r="CS27" s="656"/>
      <c r="CT27" s="656"/>
      <c r="CU27" s="656"/>
      <c r="CV27" s="656"/>
      <c r="CW27" s="656"/>
      <c r="CX27" s="656"/>
      <c r="CY27" s="657"/>
      <c r="CZ27" s="628">
        <v>5.0999999999999996</v>
      </c>
      <c r="DA27" s="653"/>
      <c r="DB27" s="653"/>
      <c r="DC27" s="658"/>
      <c r="DD27" s="632">
        <v>85028</v>
      </c>
      <c r="DE27" s="656"/>
      <c r="DF27" s="656"/>
      <c r="DG27" s="656"/>
      <c r="DH27" s="656"/>
      <c r="DI27" s="656"/>
      <c r="DJ27" s="656"/>
      <c r="DK27" s="657"/>
      <c r="DL27" s="632">
        <v>13013</v>
      </c>
      <c r="DM27" s="656"/>
      <c r="DN27" s="656"/>
      <c r="DO27" s="656"/>
      <c r="DP27" s="656"/>
      <c r="DQ27" s="656"/>
      <c r="DR27" s="656"/>
      <c r="DS27" s="656"/>
      <c r="DT27" s="656"/>
      <c r="DU27" s="656"/>
      <c r="DV27" s="657"/>
      <c r="DW27" s="628">
        <v>0.9</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25979</v>
      </c>
      <c r="S28" s="624"/>
      <c r="T28" s="624"/>
      <c r="U28" s="624"/>
      <c r="V28" s="624"/>
      <c r="W28" s="624"/>
      <c r="X28" s="624"/>
      <c r="Y28" s="625"/>
      <c r="Z28" s="626">
        <v>1</v>
      </c>
      <c r="AA28" s="626"/>
      <c r="AB28" s="626"/>
      <c r="AC28" s="626"/>
      <c r="AD28" s="627" t="s">
        <v>129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362081</v>
      </c>
      <c r="CS28" s="624"/>
      <c r="CT28" s="624"/>
      <c r="CU28" s="624"/>
      <c r="CV28" s="624"/>
      <c r="CW28" s="624"/>
      <c r="CX28" s="624"/>
      <c r="CY28" s="625"/>
      <c r="CZ28" s="628">
        <v>14</v>
      </c>
      <c r="DA28" s="653"/>
      <c r="DB28" s="653"/>
      <c r="DC28" s="658"/>
      <c r="DD28" s="632">
        <v>361746</v>
      </c>
      <c r="DE28" s="624"/>
      <c r="DF28" s="624"/>
      <c r="DG28" s="624"/>
      <c r="DH28" s="624"/>
      <c r="DI28" s="624"/>
      <c r="DJ28" s="624"/>
      <c r="DK28" s="625"/>
      <c r="DL28" s="632">
        <v>361746</v>
      </c>
      <c r="DM28" s="624"/>
      <c r="DN28" s="624"/>
      <c r="DO28" s="624"/>
      <c r="DP28" s="624"/>
      <c r="DQ28" s="624"/>
      <c r="DR28" s="624"/>
      <c r="DS28" s="624"/>
      <c r="DT28" s="624"/>
      <c r="DU28" s="624"/>
      <c r="DV28" s="625"/>
      <c r="DW28" s="628">
        <v>24.8</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1349</v>
      </c>
      <c r="S29" s="624"/>
      <c r="T29" s="624"/>
      <c r="U29" s="624"/>
      <c r="V29" s="624"/>
      <c r="W29" s="624"/>
      <c r="X29" s="624"/>
      <c r="Y29" s="625"/>
      <c r="Z29" s="626">
        <v>0</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72</v>
      </c>
      <c r="CG29" s="621"/>
      <c r="CH29" s="621"/>
      <c r="CI29" s="621"/>
      <c r="CJ29" s="621"/>
      <c r="CK29" s="621"/>
      <c r="CL29" s="621"/>
      <c r="CM29" s="621"/>
      <c r="CN29" s="621"/>
      <c r="CO29" s="621"/>
      <c r="CP29" s="621"/>
      <c r="CQ29" s="622"/>
      <c r="CR29" s="623">
        <v>362078</v>
      </c>
      <c r="CS29" s="656"/>
      <c r="CT29" s="656"/>
      <c r="CU29" s="656"/>
      <c r="CV29" s="656"/>
      <c r="CW29" s="656"/>
      <c r="CX29" s="656"/>
      <c r="CY29" s="657"/>
      <c r="CZ29" s="628">
        <v>14</v>
      </c>
      <c r="DA29" s="653"/>
      <c r="DB29" s="653"/>
      <c r="DC29" s="658"/>
      <c r="DD29" s="632">
        <v>361743</v>
      </c>
      <c r="DE29" s="656"/>
      <c r="DF29" s="656"/>
      <c r="DG29" s="656"/>
      <c r="DH29" s="656"/>
      <c r="DI29" s="656"/>
      <c r="DJ29" s="656"/>
      <c r="DK29" s="657"/>
      <c r="DL29" s="632">
        <v>361743</v>
      </c>
      <c r="DM29" s="656"/>
      <c r="DN29" s="656"/>
      <c r="DO29" s="656"/>
      <c r="DP29" s="656"/>
      <c r="DQ29" s="656"/>
      <c r="DR29" s="656"/>
      <c r="DS29" s="656"/>
      <c r="DT29" s="656"/>
      <c r="DU29" s="656"/>
      <c r="DV29" s="657"/>
      <c r="DW29" s="628">
        <v>24.8</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160162</v>
      </c>
      <c r="S30" s="624"/>
      <c r="T30" s="624"/>
      <c r="U30" s="624"/>
      <c r="V30" s="624"/>
      <c r="W30" s="624"/>
      <c r="X30" s="624"/>
      <c r="Y30" s="625"/>
      <c r="Z30" s="626">
        <v>5.9</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354951</v>
      </c>
      <c r="CS30" s="624"/>
      <c r="CT30" s="624"/>
      <c r="CU30" s="624"/>
      <c r="CV30" s="624"/>
      <c r="CW30" s="624"/>
      <c r="CX30" s="624"/>
      <c r="CY30" s="625"/>
      <c r="CZ30" s="628">
        <v>13.8</v>
      </c>
      <c r="DA30" s="653"/>
      <c r="DB30" s="653"/>
      <c r="DC30" s="658"/>
      <c r="DD30" s="632">
        <v>354688</v>
      </c>
      <c r="DE30" s="624"/>
      <c r="DF30" s="624"/>
      <c r="DG30" s="624"/>
      <c r="DH30" s="624"/>
      <c r="DI30" s="624"/>
      <c r="DJ30" s="624"/>
      <c r="DK30" s="625"/>
      <c r="DL30" s="632">
        <v>354688</v>
      </c>
      <c r="DM30" s="624"/>
      <c r="DN30" s="624"/>
      <c r="DO30" s="624"/>
      <c r="DP30" s="624"/>
      <c r="DQ30" s="624"/>
      <c r="DR30" s="624"/>
      <c r="DS30" s="624"/>
      <c r="DT30" s="624"/>
      <c r="DU30" s="624"/>
      <c r="DV30" s="625"/>
      <c r="DW30" s="628">
        <v>24.3</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234</v>
      </c>
      <c r="AA31" s="626"/>
      <c r="AB31" s="626"/>
      <c r="AC31" s="626"/>
      <c r="AD31" s="627" t="s">
        <v>129</v>
      </c>
      <c r="AE31" s="627"/>
      <c r="AF31" s="627"/>
      <c r="AG31" s="627"/>
      <c r="AH31" s="627"/>
      <c r="AI31" s="627"/>
      <c r="AJ31" s="627"/>
      <c r="AK31" s="627"/>
      <c r="AL31" s="628" t="s">
        <v>129</v>
      </c>
      <c r="AM31" s="629"/>
      <c r="AN31" s="629"/>
      <c r="AO31" s="630"/>
      <c r="AP31" s="671" t="s">
        <v>311</v>
      </c>
      <c r="AQ31" s="672"/>
      <c r="AR31" s="672"/>
      <c r="AS31" s="672"/>
      <c r="AT31" s="677" t="s">
        <v>312</v>
      </c>
      <c r="AU31" s="218"/>
      <c r="AV31" s="218"/>
      <c r="AW31" s="218"/>
      <c r="AX31" s="609" t="s">
        <v>187</v>
      </c>
      <c r="AY31" s="610"/>
      <c r="AZ31" s="610"/>
      <c r="BA31" s="610"/>
      <c r="BB31" s="610"/>
      <c r="BC31" s="610"/>
      <c r="BD31" s="610"/>
      <c r="BE31" s="610"/>
      <c r="BF31" s="611"/>
      <c r="BG31" s="670">
        <v>99.1</v>
      </c>
      <c r="BH31" s="667"/>
      <c r="BI31" s="667"/>
      <c r="BJ31" s="667"/>
      <c r="BK31" s="667"/>
      <c r="BL31" s="667"/>
      <c r="BM31" s="618">
        <v>97.5</v>
      </c>
      <c r="BN31" s="667"/>
      <c r="BO31" s="667"/>
      <c r="BP31" s="667"/>
      <c r="BQ31" s="668"/>
      <c r="BR31" s="670">
        <v>99</v>
      </c>
      <c r="BS31" s="667"/>
      <c r="BT31" s="667"/>
      <c r="BU31" s="667"/>
      <c r="BV31" s="667"/>
      <c r="BW31" s="667"/>
      <c r="BX31" s="618">
        <v>97.8</v>
      </c>
      <c r="BY31" s="667"/>
      <c r="BZ31" s="667"/>
      <c r="CA31" s="667"/>
      <c r="CB31" s="668"/>
      <c r="CD31" s="663"/>
      <c r="CE31" s="664"/>
      <c r="CF31" s="620" t="s">
        <v>313</v>
      </c>
      <c r="CG31" s="621"/>
      <c r="CH31" s="621"/>
      <c r="CI31" s="621"/>
      <c r="CJ31" s="621"/>
      <c r="CK31" s="621"/>
      <c r="CL31" s="621"/>
      <c r="CM31" s="621"/>
      <c r="CN31" s="621"/>
      <c r="CO31" s="621"/>
      <c r="CP31" s="621"/>
      <c r="CQ31" s="622"/>
      <c r="CR31" s="623">
        <v>7127</v>
      </c>
      <c r="CS31" s="656"/>
      <c r="CT31" s="656"/>
      <c r="CU31" s="656"/>
      <c r="CV31" s="656"/>
      <c r="CW31" s="656"/>
      <c r="CX31" s="656"/>
      <c r="CY31" s="657"/>
      <c r="CZ31" s="628">
        <v>0.3</v>
      </c>
      <c r="DA31" s="653"/>
      <c r="DB31" s="653"/>
      <c r="DC31" s="658"/>
      <c r="DD31" s="632">
        <v>7055</v>
      </c>
      <c r="DE31" s="656"/>
      <c r="DF31" s="656"/>
      <c r="DG31" s="656"/>
      <c r="DH31" s="656"/>
      <c r="DI31" s="656"/>
      <c r="DJ31" s="656"/>
      <c r="DK31" s="657"/>
      <c r="DL31" s="632">
        <v>7055</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49617</v>
      </c>
      <c r="S32" s="624"/>
      <c r="T32" s="624"/>
      <c r="U32" s="624"/>
      <c r="V32" s="624"/>
      <c r="W32" s="624"/>
      <c r="X32" s="624"/>
      <c r="Y32" s="625"/>
      <c r="Z32" s="626">
        <v>1.8</v>
      </c>
      <c r="AA32" s="626"/>
      <c r="AB32" s="626"/>
      <c r="AC32" s="626"/>
      <c r="AD32" s="627" t="s">
        <v>175</v>
      </c>
      <c r="AE32" s="627"/>
      <c r="AF32" s="627"/>
      <c r="AG32" s="627"/>
      <c r="AH32" s="627"/>
      <c r="AI32" s="627"/>
      <c r="AJ32" s="627"/>
      <c r="AK32" s="627"/>
      <c r="AL32" s="628" t="s">
        <v>129</v>
      </c>
      <c r="AM32" s="629"/>
      <c r="AN32" s="629"/>
      <c r="AO32" s="630"/>
      <c r="AP32" s="673"/>
      <c r="AQ32" s="674"/>
      <c r="AR32" s="674"/>
      <c r="AS32" s="674"/>
      <c r="AT32" s="678"/>
      <c r="AU32" s="214" t="s">
        <v>315</v>
      </c>
      <c r="AX32" s="620" t="s">
        <v>316</v>
      </c>
      <c r="AY32" s="621"/>
      <c r="AZ32" s="621"/>
      <c r="BA32" s="621"/>
      <c r="BB32" s="621"/>
      <c r="BC32" s="621"/>
      <c r="BD32" s="621"/>
      <c r="BE32" s="621"/>
      <c r="BF32" s="622"/>
      <c r="BG32" s="680">
        <v>99.5</v>
      </c>
      <c r="BH32" s="656"/>
      <c r="BI32" s="656"/>
      <c r="BJ32" s="656"/>
      <c r="BK32" s="656"/>
      <c r="BL32" s="656"/>
      <c r="BM32" s="629">
        <v>99.1</v>
      </c>
      <c r="BN32" s="656"/>
      <c r="BO32" s="656"/>
      <c r="BP32" s="656"/>
      <c r="BQ32" s="669"/>
      <c r="BR32" s="680">
        <v>99.5</v>
      </c>
      <c r="BS32" s="656"/>
      <c r="BT32" s="656"/>
      <c r="BU32" s="656"/>
      <c r="BV32" s="656"/>
      <c r="BW32" s="656"/>
      <c r="BX32" s="629">
        <v>99.2</v>
      </c>
      <c r="BY32" s="656"/>
      <c r="BZ32" s="656"/>
      <c r="CA32" s="656"/>
      <c r="CB32" s="669"/>
      <c r="CD32" s="665"/>
      <c r="CE32" s="666"/>
      <c r="CF32" s="620" t="s">
        <v>317</v>
      </c>
      <c r="CG32" s="621"/>
      <c r="CH32" s="621"/>
      <c r="CI32" s="621"/>
      <c r="CJ32" s="621"/>
      <c r="CK32" s="621"/>
      <c r="CL32" s="621"/>
      <c r="CM32" s="621"/>
      <c r="CN32" s="621"/>
      <c r="CO32" s="621"/>
      <c r="CP32" s="621"/>
      <c r="CQ32" s="622"/>
      <c r="CR32" s="623">
        <v>3</v>
      </c>
      <c r="CS32" s="624"/>
      <c r="CT32" s="624"/>
      <c r="CU32" s="624"/>
      <c r="CV32" s="624"/>
      <c r="CW32" s="624"/>
      <c r="CX32" s="624"/>
      <c r="CY32" s="625"/>
      <c r="CZ32" s="628">
        <v>0</v>
      </c>
      <c r="DA32" s="653"/>
      <c r="DB32" s="653"/>
      <c r="DC32" s="658"/>
      <c r="DD32" s="632">
        <v>3</v>
      </c>
      <c r="DE32" s="624"/>
      <c r="DF32" s="624"/>
      <c r="DG32" s="624"/>
      <c r="DH32" s="624"/>
      <c r="DI32" s="624"/>
      <c r="DJ32" s="624"/>
      <c r="DK32" s="625"/>
      <c r="DL32" s="632">
        <v>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1119</v>
      </c>
      <c r="S33" s="624"/>
      <c r="T33" s="624"/>
      <c r="U33" s="624"/>
      <c r="V33" s="624"/>
      <c r="W33" s="624"/>
      <c r="X33" s="624"/>
      <c r="Y33" s="625"/>
      <c r="Z33" s="626">
        <v>0</v>
      </c>
      <c r="AA33" s="626"/>
      <c r="AB33" s="626"/>
      <c r="AC33" s="626"/>
      <c r="AD33" s="627" t="s">
        <v>129</v>
      </c>
      <c r="AE33" s="627"/>
      <c r="AF33" s="627"/>
      <c r="AG33" s="627"/>
      <c r="AH33" s="627"/>
      <c r="AI33" s="627"/>
      <c r="AJ33" s="627"/>
      <c r="AK33" s="627"/>
      <c r="AL33" s="628" t="s">
        <v>129</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98.5</v>
      </c>
      <c r="BH33" s="682"/>
      <c r="BI33" s="682"/>
      <c r="BJ33" s="682"/>
      <c r="BK33" s="682"/>
      <c r="BL33" s="682"/>
      <c r="BM33" s="683">
        <v>95.2</v>
      </c>
      <c r="BN33" s="682"/>
      <c r="BO33" s="682"/>
      <c r="BP33" s="682"/>
      <c r="BQ33" s="684"/>
      <c r="BR33" s="681">
        <v>98.2</v>
      </c>
      <c r="BS33" s="682"/>
      <c r="BT33" s="682"/>
      <c r="BU33" s="682"/>
      <c r="BV33" s="682"/>
      <c r="BW33" s="682"/>
      <c r="BX33" s="683">
        <v>95.8</v>
      </c>
      <c r="BY33" s="682"/>
      <c r="BZ33" s="682"/>
      <c r="CA33" s="682"/>
      <c r="CB33" s="684"/>
      <c r="CD33" s="620" t="s">
        <v>320</v>
      </c>
      <c r="CE33" s="621"/>
      <c r="CF33" s="621"/>
      <c r="CG33" s="621"/>
      <c r="CH33" s="621"/>
      <c r="CI33" s="621"/>
      <c r="CJ33" s="621"/>
      <c r="CK33" s="621"/>
      <c r="CL33" s="621"/>
      <c r="CM33" s="621"/>
      <c r="CN33" s="621"/>
      <c r="CO33" s="621"/>
      <c r="CP33" s="621"/>
      <c r="CQ33" s="622"/>
      <c r="CR33" s="623">
        <v>1232819</v>
      </c>
      <c r="CS33" s="656"/>
      <c r="CT33" s="656"/>
      <c r="CU33" s="656"/>
      <c r="CV33" s="656"/>
      <c r="CW33" s="656"/>
      <c r="CX33" s="656"/>
      <c r="CY33" s="657"/>
      <c r="CZ33" s="628">
        <v>47.8</v>
      </c>
      <c r="DA33" s="653"/>
      <c r="DB33" s="653"/>
      <c r="DC33" s="658"/>
      <c r="DD33" s="632">
        <v>958876</v>
      </c>
      <c r="DE33" s="656"/>
      <c r="DF33" s="656"/>
      <c r="DG33" s="656"/>
      <c r="DH33" s="656"/>
      <c r="DI33" s="656"/>
      <c r="DJ33" s="656"/>
      <c r="DK33" s="657"/>
      <c r="DL33" s="632">
        <v>504661</v>
      </c>
      <c r="DM33" s="656"/>
      <c r="DN33" s="656"/>
      <c r="DO33" s="656"/>
      <c r="DP33" s="656"/>
      <c r="DQ33" s="656"/>
      <c r="DR33" s="656"/>
      <c r="DS33" s="656"/>
      <c r="DT33" s="656"/>
      <c r="DU33" s="656"/>
      <c r="DV33" s="657"/>
      <c r="DW33" s="628">
        <v>34.6</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207372</v>
      </c>
      <c r="S34" s="624"/>
      <c r="T34" s="624"/>
      <c r="U34" s="624"/>
      <c r="V34" s="624"/>
      <c r="W34" s="624"/>
      <c r="X34" s="624"/>
      <c r="Y34" s="625"/>
      <c r="Z34" s="626">
        <v>7.7</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419675</v>
      </c>
      <c r="CS34" s="624"/>
      <c r="CT34" s="624"/>
      <c r="CU34" s="624"/>
      <c r="CV34" s="624"/>
      <c r="CW34" s="624"/>
      <c r="CX34" s="624"/>
      <c r="CY34" s="625"/>
      <c r="CZ34" s="628">
        <v>16.3</v>
      </c>
      <c r="DA34" s="653"/>
      <c r="DB34" s="653"/>
      <c r="DC34" s="658"/>
      <c r="DD34" s="632">
        <v>304007</v>
      </c>
      <c r="DE34" s="624"/>
      <c r="DF34" s="624"/>
      <c r="DG34" s="624"/>
      <c r="DH34" s="624"/>
      <c r="DI34" s="624"/>
      <c r="DJ34" s="624"/>
      <c r="DK34" s="625"/>
      <c r="DL34" s="632">
        <v>232280</v>
      </c>
      <c r="DM34" s="624"/>
      <c r="DN34" s="624"/>
      <c r="DO34" s="624"/>
      <c r="DP34" s="624"/>
      <c r="DQ34" s="624"/>
      <c r="DR34" s="624"/>
      <c r="DS34" s="624"/>
      <c r="DT34" s="624"/>
      <c r="DU34" s="624"/>
      <c r="DV34" s="625"/>
      <c r="DW34" s="628">
        <v>15.9</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134087</v>
      </c>
      <c r="S35" s="624"/>
      <c r="T35" s="624"/>
      <c r="U35" s="624"/>
      <c r="V35" s="624"/>
      <c r="W35" s="624"/>
      <c r="X35" s="624"/>
      <c r="Y35" s="625"/>
      <c r="Z35" s="626">
        <v>5</v>
      </c>
      <c r="AA35" s="626"/>
      <c r="AB35" s="626"/>
      <c r="AC35" s="626"/>
      <c r="AD35" s="627" t="s">
        <v>234</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24563</v>
      </c>
      <c r="CS35" s="656"/>
      <c r="CT35" s="656"/>
      <c r="CU35" s="656"/>
      <c r="CV35" s="656"/>
      <c r="CW35" s="656"/>
      <c r="CX35" s="656"/>
      <c r="CY35" s="657"/>
      <c r="CZ35" s="628">
        <v>1</v>
      </c>
      <c r="DA35" s="653"/>
      <c r="DB35" s="653"/>
      <c r="DC35" s="658"/>
      <c r="DD35" s="632">
        <v>11451</v>
      </c>
      <c r="DE35" s="656"/>
      <c r="DF35" s="656"/>
      <c r="DG35" s="656"/>
      <c r="DH35" s="656"/>
      <c r="DI35" s="656"/>
      <c r="DJ35" s="656"/>
      <c r="DK35" s="657"/>
      <c r="DL35" s="632">
        <v>2974</v>
      </c>
      <c r="DM35" s="656"/>
      <c r="DN35" s="656"/>
      <c r="DO35" s="656"/>
      <c r="DP35" s="656"/>
      <c r="DQ35" s="656"/>
      <c r="DR35" s="656"/>
      <c r="DS35" s="656"/>
      <c r="DT35" s="656"/>
      <c r="DU35" s="656"/>
      <c r="DV35" s="657"/>
      <c r="DW35" s="628">
        <v>0.2</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123916</v>
      </c>
      <c r="S36" s="624"/>
      <c r="T36" s="624"/>
      <c r="U36" s="624"/>
      <c r="V36" s="624"/>
      <c r="W36" s="624"/>
      <c r="X36" s="624"/>
      <c r="Y36" s="625"/>
      <c r="Z36" s="626">
        <v>4.5999999999999996</v>
      </c>
      <c r="AA36" s="626"/>
      <c r="AB36" s="626"/>
      <c r="AC36" s="626"/>
      <c r="AD36" s="627" t="s">
        <v>129</v>
      </c>
      <c r="AE36" s="627"/>
      <c r="AF36" s="627"/>
      <c r="AG36" s="627"/>
      <c r="AH36" s="627"/>
      <c r="AI36" s="627"/>
      <c r="AJ36" s="627"/>
      <c r="AK36" s="627"/>
      <c r="AL36" s="628" t="s">
        <v>129</v>
      </c>
      <c r="AM36" s="629"/>
      <c r="AN36" s="629"/>
      <c r="AO36" s="630"/>
      <c r="AP36" s="222"/>
      <c r="AQ36" s="689" t="s">
        <v>328</v>
      </c>
      <c r="AR36" s="690"/>
      <c r="AS36" s="690"/>
      <c r="AT36" s="690"/>
      <c r="AU36" s="690"/>
      <c r="AV36" s="690"/>
      <c r="AW36" s="690"/>
      <c r="AX36" s="690"/>
      <c r="AY36" s="691"/>
      <c r="AZ36" s="612">
        <v>226238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6781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281362</v>
      </c>
      <c r="CS36" s="624"/>
      <c r="CT36" s="624"/>
      <c r="CU36" s="624"/>
      <c r="CV36" s="624"/>
      <c r="CW36" s="624"/>
      <c r="CX36" s="624"/>
      <c r="CY36" s="625"/>
      <c r="CZ36" s="628">
        <v>10.9</v>
      </c>
      <c r="DA36" s="653"/>
      <c r="DB36" s="653"/>
      <c r="DC36" s="658"/>
      <c r="DD36" s="632">
        <v>215860</v>
      </c>
      <c r="DE36" s="624"/>
      <c r="DF36" s="624"/>
      <c r="DG36" s="624"/>
      <c r="DH36" s="624"/>
      <c r="DI36" s="624"/>
      <c r="DJ36" s="624"/>
      <c r="DK36" s="625"/>
      <c r="DL36" s="632">
        <v>152691</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9554</v>
      </c>
      <c r="S37" s="624"/>
      <c r="T37" s="624"/>
      <c r="U37" s="624"/>
      <c r="V37" s="624"/>
      <c r="W37" s="624"/>
      <c r="X37" s="624"/>
      <c r="Y37" s="625"/>
      <c r="Z37" s="626">
        <v>0.4</v>
      </c>
      <c r="AA37" s="626"/>
      <c r="AB37" s="626"/>
      <c r="AC37" s="626"/>
      <c r="AD37" s="627">
        <v>4</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70836</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6781</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11003</v>
      </c>
      <c r="CS37" s="656"/>
      <c r="CT37" s="656"/>
      <c r="CU37" s="656"/>
      <c r="CV37" s="656"/>
      <c r="CW37" s="656"/>
      <c r="CX37" s="656"/>
      <c r="CY37" s="657"/>
      <c r="CZ37" s="628">
        <v>0.4</v>
      </c>
      <c r="DA37" s="653"/>
      <c r="DB37" s="653"/>
      <c r="DC37" s="658"/>
      <c r="DD37" s="632">
        <v>11003</v>
      </c>
      <c r="DE37" s="656"/>
      <c r="DF37" s="656"/>
      <c r="DG37" s="656"/>
      <c r="DH37" s="656"/>
      <c r="DI37" s="656"/>
      <c r="DJ37" s="656"/>
      <c r="DK37" s="657"/>
      <c r="DL37" s="632">
        <v>11003</v>
      </c>
      <c r="DM37" s="656"/>
      <c r="DN37" s="656"/>
      <c r="DO37" s="656"/>
      <c r="DP37" s="656"/>
      <c r="DQ37" s="656"/>
      <c r="DR37" s="656"/>
      <c r="DS37" s="656"/>
      <c r="DT37" s="656"/>
      <c r="DU37" s="656"/>
      <c r="DV37" s="657"/>
      <c r="DW37" s="628">
        <v>0.8</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395643</v>
      </c>
      <c r="S38" s="624"/>
      <c r="T38" s="624"/>
      <c r="U38" s="624"/>
      <c r="V38" s="624"/>
      <c r="W38" s="624"/>
      <c r="X38" s="624"/>
      <c r="Y38" s="625"/>
      <c r="Z38" s="626">
        <v>14.6</v>
      </c>
      <c r="AA38" s="626"/>
      <c r="AB38" s="626"/>
      <c r="AC38" s="626"/>
      <c r="AD38" s="627" t="s">
        <v>129</v>
      </c>
      <c r="AE38" s="627"/>
      <c r="AF38" s="627"/>
      <c r="AG38" s="627"/>
      <c r="AH38" s="627"/>
      <c r="AI38" s="627"/>
      <c r="AJ38" s="627"/>
      <c r="AK38" s="627"/>
      <c r="AL38" s="628" t="s">
        <v>175</v>
      </c>
      <c r="AM38" s="629"/>
      <c r="AN38" s="629"/>
      <c r="AO38" s="630"/>
      <c r="AQ38" s="686" t="s">
        <v>336</v>
      </c>
      <c r="AR38" s="687"/>
      <c r="AS38" s="687"/>
      <c r="AT38" s="687"/>
      <c r="AU38" s="687"/>
      <c r="AV38" s="687"/>
      <c r="AW38" s="687"/>
      <c r="AX38" s="687"/>
      <c r="AY38" s="688"/>
      <c r="AZ38" s="623">
        <v>46083</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261</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226238</v>
      </c>
      <c r="CS38" s="624"/>
      <c r="CT38" s="624"/>
      <c r="CU38" s="624"/>
      <c r="CV38" s="624"/>
      <c r="CW38" s="624"/>
      <c r="CX38" s="624"/>
      <c r="CY38" s="625"/>
      <c r="CZ38" s="628">
        <v>8.8000000000000007</v>
      </c>
      <c r="DA38" s="653"/>
      <c r="DB38" s="653"/>
      <c r="DC38" s="658"/>
      <c r="DD38" s="632">
        <v>214728</v>
      </c>
      <c r="DE38" s="624"/>
      <c r="DF38" s="624"/>
      <c r="DG38" s="624"/>
      <c r="DH38" s="624"/>
      <c r="DI38" s="624"/>
      <c r="DJ38" s="624"/>
      <c r="DK38" s="625"/>
      <c r="DL38" s="632">
        <v>116716</v>
      </c>
      <c r="DM38" s="624"/>
      <c r="DN38" s="624"/>
      <c r="DO38" s="624"/>
      <c r="DP38" s="624"/>
      <c r="DQ38" s="624"/>
      <c r="DR38" s="624"/>
      <c r="DS38" s="624"/>
      <c r="DT38" s="624"/>
      <c r="DU38" s="624"/>
      <c r="DV38" s="625"/>
      <c r="DW38" s="628">
        <v>8</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175</v>
      </c>
      <c r="S39" s="624"/>
      <c r="T39" s="624"/>
      <c r="U39" s="624"/>
      <c r="V39" s="624"/>
      <c r="W39" s="624"/>
      <c r="X39" s="624"/>
      <c r="Y39" s="625"/>
      <c r="Z39" s="626" t="s">
        <v>175</v>
      </c>
      <c r="AA39" s="626"/>
      <c r="AB39" s="626"/>
      <c r="AC39" s="626"/>
      <c r="AD39" s="627" t="s">
        <v>234</v>
      </c>
      <c r="AE39" s="627"/>
      <c r="AF39" s="627"/>
      <c r="AG39" s="627"/>
      <c r="AH39" s="627"/>
      <c r="AI39" s="627"/>
      <c r="AJ39" s="627"/>
      <c r="AK39" s="627"/>
      <c r="AL39" s="628" t="s">
        <v>234</v>
      </c>
      <c r="AM39" s="629"/>
      <c r="AN39" s="629"/>
      <c r="AO39" s="630"/>
      <c r="AQ39" s="686" t="s">
        <v>340</v>
      </c>
      <c r="AR39" s="687"/>
      <c r="AS39" s="687"/>
      <c r="AT39" s="687"/>
      <c r="AU39" s="687"/>
      <c r="AV39" s="687"/>
      <c r="AW39" s="687"/>
      <c r="AX39" s="687"/>
      <c r="AY39" s="688"/>
      <c r="AZ39" s="623" t="s">
        <v>129</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424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280981</v>
      </c>
      <c r="CS39" s="656"/>
      <c r="CT39" s="656"/>
      <c r="CU39" s="656"/>
      <c r="CV39" s="656"/>
      <c r="CW39" s="656"/>
      <c r="CX39" s="656"/>
      <c r="CY39" s="657"/>
      <c r="CZ39" s="628">
        <v>10.9</v>
      </c>
      <c r="DA39" s="653"/>
      <c r="DB39" s="653"/>
      <c r="DC39" s="658"/>
      <c r="DD39" s="632">
        <v>212830</v>
      </c>
      <c r="DE39" s="656"/>
      <c r="DF39" s="656"/>
      <c r="DG39" s="656"/>
      <c r="DH39" s="656"/>
      <c r="DI39" s="656"/>
      <c r="DJ39" s="656"/>
      <c r="DK39" s="657"/>
      <c r="DL39" s="632" t="s">
        <v>234</v>
      </c>
      <c r="DM39" s="656"/>
      <c r="DN39" s="656"/>
      <c r="DO39" s="656"/>
      <c r="DP39" s="656"/>
      <c r="DQ39" s="656"/>
      <c r="DR39" s="656"/>
      <c r="DS39" s="656"/>
      <c r="DT39" s="656"/>
      <c r="DU39" s="656"/>
      <c r="DV39" s="657"/>
      <c r="DW39" s="628" t="s">
        <v>129</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12043</v>
      </c>
      <c r="S40" s="624"/>
      <c r="T40" s="624"/>
      <c r="U40" s="624"/>
      <c r="V40" s="624"/>
      <c r="W40" s="624"/>
      <c r="X40" s="624"/>
      <c r="Y40" s="625"/>
      <c r="Z40" s="626">
        <v>0.4</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t="s">
        <v>129</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105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t="s">
        <v>234</v>
      </c>
      <c r="CS40" s="624"/>
      <c r="CT40" s="624"/>
      <c r="CU40" s="624"/>
      <c r="CV40" s="624"/>
      <c r="CW40" s="624"/>
      <c r="CX40" s="624"/>
      <c r="CY40" s="625"/>
      <c r="CZ40" s="628" t="s">
        <v>129</v>
      </c>
      <c r="DA40" s="653"/>
      <c r="DB40" s="653"/>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175</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2708343</v>
      </c>
      <c r="S41" s="696"/>
      <c r="T41" s="696"/>
      <c r="U41" s="696"/>
      <c r="V41" s="696"/>
      <c r="W41" s="696"/>
      <c r="X41" s="696"/>
      <c r="Y41" s="700"/>
      <c r="Z41" s="701">
        <v>100</v>
      </c>
      <c r="AA41" s="701"/>
      <c r="AB41" s="701"/>
      <c r="AC41" s="701"/>
      <c r="AD41" s="702">
        <v>1444863</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50382</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129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3"/>
      <c r="DB41" s="653"/>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58937</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280</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508781</v>
      </c>
      <c r="CS42" s="656"/>
      <c r="CT42" s="656"/>
      <c r="CU42" s="656"/>
      <c r="CV42" s="656"/>
      <c r="CW42" s="656"/>
      <c r="CX42" s="656"/>
      <c r="CY42" s="657"/>
      <c r="CZ42" s="628">
        <v>19.7</v>
      </c>
      <c r="DA42" s="653"/>
      <c r="DB42" s="653"/>
      <c r="DC42" s="658"/>
      <c r="DD42" s="632">
        <v>95570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t="s">
        <v>234</v>
      </c>
      <c r="CS43" s="656"/>
      <c r="CT43" s="656"/>
      <c r="CU43" s="656"/>
      <c r="CV43" s="656"/>
      <c r="CW43" s="656"/>
      <c r="CX43" s="656"/>
      <c r="CY43" s="657"/>
      <c r="CZ43" s="628" t="s">
        <v>129</v>
      </c>
      <c r="DA43" s="653"/>
      <c r="DB43" s="653"/>
      <c r="DC43" s="658"/>
      <c r="DD43" s="632" t="s">
        <v>129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468610</v>
      </c>
      <c r="CS44" s="624"/>
      <c r="CT44" s="624"/>
      <c r="CU44" s="624"/>
      <c r="CV44" s="624"/>
      <c r="CW44" s="624"/>
      <c r="CX44" s="624"/>
      <c r="CY44" s="625"/>
      <c r="CZ44" s="628">
        <v>18.2</v>
      </c>
      <c r="DA44" s="629"/>
      <c r="DB44" s="629"/>
      <c r="DC44" s="635"/>
      <c r="DD44" s="632">
        <v>81499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33284</v>
      </c>
      <c r="CS45" s="656"/>
      <c r="CT45" s="656"/>
      <c r="CU45" s="656"/>
      <c r="CV45" s="656"/>
      <c r="CW45" s="656"/>
      <c r="CX45" s="656"/>
      <c r="CY45" s="657"/>
      <c r="CZ45" s="628">
        <v>1.3</v>
      </c>
      <c r="DA45" s="653"/>
      <c r="DB45" s="653"/>
      <c r="DC45" s="658"/>
      <c r="DD45" s="632">
        <v>27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408958</v>
      </c>
      <c r="CS46" s="624"/>
      <c r="CT46" s="624"/>
      <c r="CU46" s="624"/>
      <c r="CV46" s="624"/>
      <c r="CW46" s="624"/>
      <c r="CX46" s="624"/>
      <c r="CY46" s="625"/>
      <c r="CZ46" s="628">
        <v>15.9</v>
      </c>
      <c r="DA46" s="629"/>
      <c r="DB46" s="629"/>
      <c r="DC46" s="635"/>
      <c r="DD46" s="632">
        <v>70204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362</v>
      </c>
      <c r="CG47" s="621"/>
      <c r="CH47" s="621"/>
      <c r="CI47" s="621"/>
      <c r="CJ47" s="621"/>
      <c r="CK47" s="621"/>
      <c r="CL47" s="621"/>
      <c r="CM47" s="621"/>
      <c r="CN47" s="621"/>
      <c r="CO47" s="621"/>
      <c r="CP47" s="621"/>
      <c r="CQ47" s="622"/>
      <c r="CR47" s="623">
        <v>40171</v>
      </c>
      <c r="CS47" s="656"/>
      <c r="CT47" s="656"/>
      <c r="CU47" s="656"/>
      <c r="CV47" s="656"/>
      <c r="CW47" s="656"/>
      <c r="CX47" s="656"/>
      <c r="CY47" s="657"/>
      <c r="CZ47" s="628">
        <v>1.6</v>
      </c>
      <c r="DA47" s="653"/>
      <c r="DB47" s="653"/>
      <c r="DC47" s="658"/>
      <c r="DD47" s="632">
        <v>14071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234</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2579867</v>
      </c>
      <c r="CS49" s="682"/>
      <c r="CT49" s="682"/>
      <c r="CU49" s="682"/>
      <c r="CV49" s="682"/>
      <c r="CW49" s="682"/>
      <c r="CX49" s="682"/>
      <c r="CY49" s="711"/>
      <c r="CZ49" s="703">
        <v>100</v>
      </c>
      <c r="DA49" s="712"/>
      <c r="DB49" s="712"/>
      <c r="DC49" s="713"/>
      <c r="DD49" s="714">
        <v>1836189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AKO8/jd7daPvI7qC65lPoBlceo2+8OmrRBhdgFRbbYkzOqmj9bHJO6ZLiarOPKumyrsF00BCu6jNSJC3Ne32Q==" saltValue="H0sqdmKB8xmbwBOgo+NG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2708</v>
      </c>
      <c r="R7" s="753"/>
      <c r="S7" s="753"/>
      <c r="T7" s="753"/>
      <c r="U7" s="753"/>
      <c r="V7" s="753">
        <v>2580</v>
      </c>
      <c r="W7" s="753"/>
      <c r="X7" s="753"/>
      <c r="Y7" s="753"/>
      <c r="Z7" s="753"/>
      <c r="AA7" s="753">
        <v>128</v>
      </c>
      <c r="AB7" s="753"/>
      <c r="AC7" s="753"/>
      <c r="AD7" s="753"/>
      <c r="AE7" s="754"/>
      <c r="AF7" s="755">
        <v>85</v>
      </c>
      <c r="AG7" s="756"/>
      <c r="AH7" s="756"/>
      <c r="AI7" s="756"/>
      <c r="AJ7" s="757"/>
      <c r="AK7" s="758">
        <v>134</v>
      </c>
      <c r="AL7" s="759"/>
      <c r="AM7" s="759"/>
      <c r="AN7" s="759"/>
      <c r="AO7" s="759"/>
      <c r="AP7" s="759">
        <v>2900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0</v>
      </c>
      <c r="CI7" s="744"/>
      <c r="CJ7" s="744"/>
      <c r="CK7" s="744"/>
      <c r="CL7" s="745"/>
      <c r="CM7" s="743">
        <v>5</v>
      </c>
      <c r="CN7" s="744"/>
      <c r="CO7" s="744"/>
      <c r="CP7" s="744"/>
      <c r="CQ7" s="745"/>
      <c r="CR7" s="743">
        <v>5</v>
      </c>
      <c r="CS7" s="744"/>
      <c r="CT7" s="744"/>
      <c r="CU7" s="744"/>
      <c r="CV7" s="745"/>
      <c r="CW7" s="743">
        <v>15</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2708</v>
      </c>
      <c r="R23" s="793"/>
      <c r="S23" s="793"/>
      <c r="T23" s="793"/>
      <c r="U23" s="793"/>
      <c r="V23" s="793">
        <v>2580</v>
      </c>
      <c r="W23" s="793"/>
      <c r="X23" s="793"/>
      <c r="Y23" s="793"/>
      <c r="Z23" s="793"/>
      <c r="AA23" s="793">
        <v>128</v>
      </c>
      <c r="AB23" s="793"/>
      <c r="AC23" s="793"/>
      <c r="AD23" s="793"/>
      <c r="AE23" s="794"/>
      <c r="AF23" s="795">
        <v>85</v>
      </c>
      <c r="AG23" s="793"/>
      <c r="AH23" s="793"/>
      <c r="AI23" s="793"/>
      <c r="AJ23" s="796"/>
      <c r="AK23" s="797"/>
      <c r="AL23" s="798"/>
      <c r="AM23" s="798"/>
      <c r="AN23" s="798"/>
      <c r="AO23" s="798"/>
      <c r="AP23" s="793">
        <v>2900</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310</v>
      </c>
      <c r="R28" s="823"/>
      <c r="S28" s="823"/>
      <c r="T28" s="823"/>
      <c r="U28" s="823"/>
      <c r="V28" s="823">
        <v>303</v>
      </c>
      <c r="W28" s="823"/>
      <c r="X28" s="823"/>
      <c r="Y28" s="823"/>
      <c r="Z28" s="823"/>
      <c r="AA28" s="823">
        <v>7</v>
      </c>
      <c r="AB28" s="823"/>
      <c r="AC28" s="823"/>
      <c r="AD28" s="823"/>
      <c r="AE28" s="824"/>
      <c r="AF28" s="825">
        <v>7</v>
      </c>
      <c r="AG28" s="823"/>
      <c r="AH28" s="823"/>
      <c r="AI28" s="823"/>
      <c r="AJ28" s="826"/>
      <c r="AK28" s="827">
        <v>50</v>
      </c>
      <c r="AL28" s="828"/>
      <c r="AM28" s="828"/>
      <c r="AN28" s="828"/>
      <c r="AO28" s="828"/>
      <c r="AP28" s="828">
        <v>18</v>
      </c>
      <c r="AQ28" s="828"/>
      <c r="AR28" s="828"/>
      <c r="AS28" s="828"/>
      <c r="AT28" s="828"/>
      <c r="AU28" s="828">
        <v>3</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225</v>
      </c>
      <c r="R29" s="784"/>
      <c r="S29" s="784"/>
      <c r="T29" s="784"/>
      <c r="U29" s="784"/>
      <c r="V29" s="784">
        <v>209</v>
      </c>
      <c r="W29" s="784"/>
      <c r="X29" s="784"/>
      <c r="Y29" s="784"/>
      <c r="Z29" s="784"/>
      <c r="AA29" s="784">
        <v>16</v>
      </c>
      <c r="AB29" s="784"/>
      <c r="AC29" s="784"/>
      <c r="AD29" s="784"/>
      <c r="AE29" s="785"/>
      <c r="AF29" s="786">
        <v>16</v>
      </c>
      <c r="AG29" s="787"/>
      <c r="AH29" s="787"/>
      <c r="AI29" s="787"/>
      <c r="AJ29" s="788"/>
      <c r="AK29" s="834">
        <v>34</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47</v>
      </c>
      <c r="R30" s="784"/>
      <c r="S30" s="784"/>
      <c r="T30" s="784"/>
      <c r="U30" s="784"/>
      <c r="V30" s="784">
        <v>47</v>
      </c>
      <c r="W30" s="784"/>
      <c r="X30" s="784"/>
      <c r="Y30" s="784"/>
      <c r="Z30" s="784"/>
      <c r="AA30" s="784">
        <v>0</v>
      </c>
      <c r="AB30" s="784"/>
      <c r="AC30" s="784"/>
      <c r="AD30" s="784"/>
      <c r="AE30" s="785"/>
      <c r="AF30" s="786" t="s">
        <v>405</v>
      </c>
      <c r="AG30" s="787"/>
      <c r="AH30" s="787"/>
      <c r="AI30" s="787"/>
      <c r="AJ30" s="788"/>
      <c r="AK30" s="834">
        <v>24</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v>
      </c>
      <c r="R31" s="784"/>
      <c r="S31" s="784"/>
      <c r="T31" s="784"/>
      <c r="U31" s="784"/>
      <c r="V31" s="784">
        <v>1</v>
      </c>
      <c r="W31" s="784"/>
      <c r="X31" s="784"/>
      <c r="Y31" s="784"/>
      <c r="Z31" s="784"/>
      <c r="AA31" s="784">
        <v>0</v>
      </c>
      <c r="AB31" s="784"/>
      <c r="AC31" s="784"/>
      <c r="AD31" s="784"/>
      <c r="AE31" s="785"/>
      <c r="AF31" s="786" t="s">
        <v>391</v>
      </c>
      <c r="AG31" s="787"/>
      <c r="AH31" s="787"/>
      <c r="AI31" s="787"/>
      <c r="AJ31" s="788"/>
      <c r="AK31" s="834">
        <v>0</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407</v>
      </c>
      <c r="C32" s="781"/>
      <c r="D32" s="781"/>
      <c r="E32" s="781"/>
      <c r="F32" s="781"/>
      <c r="G32" s="781"/>
      <c r="H32" s="781"/>
      <c r="I32" s="781"/>
      <c r="J32" s="781"/>
      <c r="K32" s="781"/>
      <c r="L32" s="781"/>
      <c r="M32" s="781"/>
      <c r="N32" s="781"/>
      <c r="O32" s="781"/>
      <c r="P32" s="782"/>
      <c r="Q32" s="783">
        <v>97</v>
      </c>
      <c r="R32" s="784"/>
      <c r="S32" s="784"/>
      <c r="T32" s="784"/>
      <c r="U32" s="784"/>
      <c r="V32" s="784">
        <v>97</v>
      </c>
      <c r="W32" s="784"/>
      <c r="X32" s="784"/>
      <c r="Y32" s="784"/>
      <c r="Z32" s="784"/>
      <c r="AA32" s="784">
        <v>0</v>
      </c>
      <c r="AB32" s="784"/>
      <c r="AC32" s="784"/>
      <c r="AD32" s="784"/>
      <c r="AE32" s="785"/>
      <c r="AF32" s="786">
        <v>0</v>
      </c>
      <c r="AG32" s="787"/>
      <c r="AH32" s="787"/>
      <c r="AI32" s="787"/>
      <c r="AJ32" s="788"/>
      <c r="AK32" s="834">
        <v>46</v>
      </c>
      <c r="AL32" s="830"/>
      <c r="AM32" s="830"/>
      <c r="AN32" s="830"/>
      <c r="AO32" s="830"/>
      <c r="AP32" s="830">
        <v>334</v>
      </c>
      <c r="AQ32" s="830"/>
      <c r="AR32" s="830"/>
      <c r="AS32" s="830"/>
      <c r="AT32" s="830"/>
      <c r="AU32" s="830">
        <v>277</v>
      </c>
      <c r="AV32" s="830"/>
      <c r="AW32" s="830"/>
      <c r="AX32" s="830"/>
      <c r="AY32" s="830"/>
      <c r="AZ32" s="831" t="s">
        <v>589</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409</v>
      </c>
      <c r="C33" s="781"/>
      <c r="D33" s="781"/>
      <c r="E33" s="781"/>
      <c r="F33" s="781"/>
      <c r="G33" s="781"/>
      <c r="H33" s="781"/>
      <c r="I33" s="781"/>
      <c r="J33" s="781"/>
      <c r="K33" s="781"/>
      <c r="L33" s="781"/>
      <c r="M33" s="781"/>
      <c r="N33" s="781"/>
      <c r="O33" s="781"/>
      <c r="P33" s="782"/>
      <c r="Q33" s="783">
        <v>126</v>
      </c>
      <c r="R33" s="784"/>
      <c r="S33" s="784"/>
      <c r="T33" s="784"/>
      <c r="U33" s="784"/>
      <c r="V33" s="784">
        <v>126</v>
      </c>
      <c r="W33" s="784"/>
      <c r="X33" s="784"/>
      <c r="Y33" s="784"/>
      <c r="Z33" s="784"/>
      <c r="AA33" s="784">
        <v>0</v>
      </c>
      <c r="AB33" s="784"/>
      <c r="AC33" s="784"/>
      <c r="AD33" s="784"/>
      <c r="AE33" s="785"/>
      <c r="AF33" s="786">
        <v>0</v>
      </c>
      <c r="AG33" s="787"/>
      <c r="AH33" s="787"/>
      <c r="AI33" s="787"/>
      <c r="AJ33" s="788"/>
      <c r="AK33" s="834">
        <v>71</v>
      </c>
      <c r="AL33" s="830"/>
      <c r="AM33" s="830"/>
      <c r="AN33" s="830"/>
      <c r="AO33" s="830"/>
      <c r="AP33" s="830">
        <v>491</v>
      </c>
      <c r="AQ33" s="830"/>
      <c r="AR33" s="830"/>
      <c r="AS33" s="830"/>
      <c r="AT33" s="830"/>
      <c r="AU33" s="830">
        <v>238</v>
      </c>
      <c r="AV33" s="830"/>
      <c r="AW33" s="830"/>
      <c r="AX33" s="830"/>
      <c r="AY33" s="830"/>
      <c r="AZ33" s="831" t="s">
        <v>589</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v>
      </c>
      <c r="AG63" s="844"/>
      <c r="AH63" s="844"/>
      <c r="AI63" s="844"/>
      <c r="AJ63" s="845"/>
      <c r="AK63" s="846"/>
      <c r="AL63" s="841"/>
      <c r="AM63" s="841"/>
      <c r="AN63" s="841"/>
      <c r="AO63" s="841"/>
      <c r="AP63" s="844">
        <v>843</v>
      </c>
      <c r="AQ63" s="844"/>
      <c r="AR63" s="844"/>
      <c r="AS63" s="844"/>
      <c r="AT63" s="844"/>
      <c r="AU63" s="844">
        <v>518</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189</v>
      </c>
      <c r="R68" s="866"/>
      <c r="S68" s="866"/>
      <c r="T68" s="866"/>
      <c r="U68" s="866"/>
      <c r="V68" s="866">
        <v>174</v>
      </c>
      <c r="W68" s="866"/>
      <c r="X68" s="866"/>
      <c r="Y68" s="866"/>
      <c r="Z68" s="866"/>
      <c r="AA68" s="866">
        <v>15</v>
      </c>
      <c r="AB68" s="866"/>
      <c r="AC68" s="866"/>
      <c r="AD68" s="866"/>
      <c r="AE68" s="866"/>
      <c r="AF68" s="866">
        <v>15</v>
      </c>
      <c r="AG68" s="866"/>
      <c r="AH68" s="866"/>
      <c r="AI68" s="866"/>
      <c r="AJ68" s="866"/>
      <c r="AK68" s="866">
        <v>0</v>
      </c>
      <c r="AL68" s="866"/>
      <c r="AM68" s="866"/>
      <c r="AN68" s="866"/>
      <c r="AO68" s="866"/>
      <c r="AP68" s="866">
        <v>0</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4645</v>
      </c>
      <c r="R69" s="830"/>
      <c r="S69" s="830"/>
      <c r="T69" s="830"/>
      <c r="U69" s="830"/>
      <c r="V69" s="830">
        <v>4355</v>
      </c>
      <c r="W69" s="830"/>
      <c r="X69" s="830"/>
      <c r="Y69" s="830"/>
      <c r="Z69" s="830"/>
      <c r="AA69" s="830">
        <v>290</v>
      </c>
      <c r="AB69" s="830"/>
      <c r="AC69" s="830"/>
      <c r="AD69" s="830"/>
      <c r="AE69" s="830"/>
      <c r="AF69" s="830">
        <v>290</v>
      </c>
      <c r="AG69" s="830"/>
      <c r="AH69" s="830"/>
      <c r="AI69" s="830"/>
      <c r="AJ69" s="830"/>
      <c r="AK69" s="830">
        <v>65</v>
      </c>
      <c r="AL69" s="830"/>
      <c r="AM69" s="830"/>
      <c r="AN69" s="830"/>
      <c r="AO69" s="830"/>
      <c r="AP69" s="830">
        <v>0</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763</v>
      </c>
      <c r="R70" s="830"/>
      <c r="S70" s="830"/>
      <c r="T70" s="830"/>
      <c r="U70" s="830"/>
      <c r="V70" s="830">
        <v>760</v>
      </c>
      <c r="W70" s="830"/>
      <c r="X70" s="830"/>
      <c r="Y70" s="830"/>
      <c r="Z70" s="830"/>
      <c r="AA70" s="830">
        <v>3</v>
      </c>
      <c r="AB70" s="830"/>
      <c r="AC70" s="830"/>
      <c r="AD70" s="830"/>
      <c r="AE70" s="830"/>
      <c r="AF70" s="830">
        <v>3</v>
      </c>
      <c r="AG70" s="830"/>
      <c r="AH70" s="830"/>
      <c r="AI70" s="830"/>
      <c r="AJ70" s="830"/>
      <c r="AK70" s="830">
        <v>10</v>
      </c>
      <c r="AL70" s="830"/>
      <c r="AM70" s="830"/>
      <c r="AN70" s="830"/>
      <c r="AO70" s="830"/>
      <c r="AP70" s="830">
        <v>0</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460</v>
      </c>
      <c r="R71" s="830"/>
      <c r="S71" s="830"/>
      <c r="T71" s="830"/>
      <c r="U71" s="830"/>
      <c r="V71" s="830">
        <v>439</v>
      </c>
      <c r="W71" s="830"/>
      <c r="X71" s="830"/>
      <c r="Y71" s="830"/>
      <c r="Z71" s="830"/>
      <c r="AA71" s="830">
        <v>21</v>
      </c>
      <c r="AB71" s="830"/>
      <c r="AC71" s="830"/>
      <c r="AD71" s="830"/>
      <c r="AE71" s="830"/>
      <c r="AF71" s="830">
        <v>21</v>
      </c>
      <c r="AG71" s="830"/>
      <c r="AH71" s="830"/>
      <c r="AI71" s="830"/>
      <c r="AJ71" s="830"/>
      <c r="AK71" s="830">
        <v>0</v>
      </c>
      <c r="AL71" s="830"/>
      <c r="AM71" s="830"/>
      <c r="AN71" s="830"/>
      <c r="AO71" s="830"/>
      <c r="AP71" s="830">
        <v>3345</v>
      </c>
      <c r="AQ71" s="830"/>
      <c r="AR71" s="830"/>
      <c r="AS71" s="830"/>
      <c r="AT71" s="830"/>
      <c r="AU71" s="830">
        <v>12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13</v>
      </c>
      <c r="R72" s="830"/>
      <c r="S72" s="830"/>
      <c r="T72" s="830"/>
      <c r="U72" s="830"/>
      <c r="V72" s="830">
        <v>11</v>
      </c>
      <c r="W72" s="830"/>
      <c r="X72" s="830"/>
      <c r="Y72" s="830"/>
      <c r="Z72" s="830"/>
      <c r="AA72" s="830">
        <v>2</v>
      </c>
      <c r="AB72" s="830"/>
      <c r="AC72" s="830"/>
      <c r="AD72" s="830"/>
      <c r="AE72" s="830"/>
      <c r="AF72" s="830">
        <v>2</v>
      </c>
      <c r="AG72" s="830"/>
      <c r="AH72" s="830"/>
      <c r="AI72" s="830"/>
      <c r="AJ72" s="830"/>
      <c r="AK72" s="830">
        <v>0</v>
      </c>
      <c r="AL72" s="830"/>
      <c r="AM72" s="830"/>
      <c r="AN72" s="830"/>
      <c r="AO72" s="830"/>
      <c r="AP72" s="830">
        <v>0</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52</v>
      </c>
      <c r="R73" s="830"/>
      <c r="S73" s="830"/>
      <c r="T73" s="830"/>
      <c r="U73" s="830"/>
      <c r="V73" s="830">
        <v>51</v>
      </c>
      <c r="W73" s="830"/>
      <c r="X73" s="830"/>
      <c r="Y73" s="830"/>
      <c r="Z73" s="830"/>
      <c r="AA73" s="830">
        <v>1</v>
      </c>
      <c r="AB73" s="830"/>
      <c r="AC73" s="830"/>
      <c r="AD73" s="830"/>
      <c r="AE73" s="830"/>
      <c r="AF73" s="830">
        <v>1</v>
      </c>
      <c r="AG73" s="830"/>
      <c r="AH73" s="830"/>
      <c r="AI73" s="830"/>
      <c r="AJ73" s="830"/>
      <c r="AK73" s="830">
        <v>0</v>
      </c>
      <c r="AL73" s="830"/>
      <c r="AM73" s="830"/>
      <c r="AN73" s="830"/>
      <c r="AO73" s="830"/>
      <c r="AP73" s="830">
        <v>0</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564</v>
      </c>
      <c r="R74" s="830"/>
      <c r="S74" s="830"/>
      <c r="T74" s="830"/>
      <c r="U74" s="830"/>
      <c r="V74" s="830">
        <v>542</v>
      </c>
      <c r="W74" s="830"/>
      <c r="X74" s="830"/>
      <c r="Y74" s="830"/>
      <c r="Z74" s="830"/>
      <c r="AA74" s="830">
        <v>22</v>
      </c>
      <c r="AB74" s="830"/>
      <c r="AC74" s="830"/>
      <c r="AD74" s="830"/>
      <c r="AE74" s="830"/>
      <c r="AF74" s="830">
        <v>20</v>
      </c>
      <c r="AG74" s="830"/>
      <c r="AH74" s="830"/>
      <c r="AI74" s="830"/>
      <c r="AJ74" s="830"/>
      <c r="AK74" s="830">
        <v>0</v>
      </c>
      <c r="AL74" s="830"/>
      <c r="AM74" s="830"/>
      <c r="AN74" s="830"/>
      <c r="AO74" s="830"/>
      <c r="AP74" s="830">
        <v>0</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111158</v>
      </c>
      <c r="R75" s="878"/>
      <c r="S75" s="878"/>
      <c r="T75" s="878"/>
      <c r="U75" s="834"/>
      <c r="V75" s="879">
        <v>110497</v>
      </c>
      <c r="W75" s="878"/>
      <c r="X75" s="878"/>
      <c r="Y75" s="878"/>
      <c r="Z75" s="834"/>
      <c r="AA75" s="879">
        <v>661</v>
      </c>
      <c r="AB75" s="878"/>
      <c r="AC75" s="878"/>
      <c r="AD75" s="878"/>
      <c r="AE75" s="834"/>
      <c r="AF75" s="879">
        <v>661</v>
      </c>
      <c r="AG75" s="878"/>
      <c r="AH75" s="878"/>
      <c r="AI75" s="878"/>
      <c r="AJ75" s="834"/>
      <c r="AK75" s="879">
        <v>704</v>
      </c>
      <c r="AL75" s="878"/>
      <c r="AM75" s="878"/>
      <c r="AN75" s="878"/>
      <c r="AO75" s="834"/>
      <c r="AP75" s="879">
        <v>0</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1013</v>
      </c>
      <c r="AG88" s="844"/>
      <c r="AH88" s="844"/>
      <c r="AI88" s="844"/>
      <c r="AJ88" s="844"/>
      <c r="AK88" s="841"/>
      <c r="AL88" s="841"/>
      <c r="AM88" s="841"/>
      <c r="AN88" s="841"/>
      <c r="AO88" s="841"/>
      <c r="AP88" s="844">
        <v>3345</v>
      </c>
      <c r="AQ88" s="844"/>
      <c r="AR88" s="844"/>
      <c r="AS88" s="844"/>
      <c r="AT88" s="844"/>
      <c r="AU88" s="844">
        <v>12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15</v>
      </c>
      <c r="CX102" s="852"/>
      <c r="CY102" s="852"/>
      <c r="CZ102" s="852"/>
      <c r="DA102" s="891"/>
      <c r="DB102" s="890">
        <v>0</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307</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400691</v>
      </c>
      <c r="AB110" s="900"/>
      <c r="AC110" s="900"/>
      <c r="AD110" s="900"/>
      <c r="AE110" s="901"/>
      <c r="AF110" s="902">
        <v>385953</v>
      </c>
      <c r="AG110" s="900"/>
      <c r="AH110" s="900"/>
      <c r="AI110" s="900"/>
      <c r="AJ110" s="901"/>
      <c r="AK110" s="902">
        <v>362078</v>
      </c>
      <c r="AL110" s="900"/>
      <c r="AM110" s="900"/>
      <c r="AN110" s="900"/>
      <c r="AO110" s="901"/>
      <c r="AP110" s="903">
        <v>31.3</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3027571</v>
      </c>
      <c r="BR110" s="931"/>
      <c r="BS110" s="931"/>
      <c r="BT110" s="931"/>
      <c r="BU110" s="931"/>
      <c r="BV110" s="931">
        <v>2859078</v>
      </c>
      <c r="BW110" s="931"/>
      <c r="BX110" s="931"/>
      <c r="BY110" s="931"/>
      <c r="BZ110" s="931"/>
      <c r="CA110" s="931">
        <v>2899769</v>
      </c>
      <c r="CB110" s="931"/>
      <c r="CC110" s="931"/>
      <c r="CD110" s="931"/>
      <c r="CE110" s="931"/>
      <c r="CF110" s="944">
        <v>251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391</v>
      </c>
      <c r="DM110" s="931"/>
      <c r="DN110" s="931"/>
      <c r="DO110" s="931"/>
      <c r="DP110" s="931"/>
      <c r="DQ110" s="931" t="s">
        <v>438</v>
      </c>
      <c r="DR110" s="931"/>
      <c r="DS110" s="931"/>
      <c r="DT110" s="931"/>
      <c r="DU110" s="931"/>
      <c r="DV110" s="932" t="s">
        <v>391</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391</v>
      </c>
      <c r="AB111" s="938"/>
      <c r="AC111" s="938"/>
      <c r="AD111" s="938"/>
      <c r="AE111" s="939"/>
      <c r="AF111" s="940" t="s">
        <v>391</v>
      </c>
      <c r="AG111" s="938"/>
      <c r="AH111" s="938"/>
      <c r="AI111" s="938"/>
      <c r="AJ111" s="939"/>
      <c r="AK111" s="940" t="s">
        <v>391</v>
      </c>
      <c r="AL111" s="938"/>
      <c r="AM111" s="938"/>
      <c r="AN111" s="938"/>
      <c r="AO111" s="939"/>
      <c r="AP111" s="941" t="s">
        <v>391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412</v>
      </c>
      <c r="BR111" s="926"/>
      <c r="BS111" s="926"/>
      <c r="BT111" s="926"/>
      <c r="BU111" s="926"/>
      <c r="BV111" s="926" t="s">
        <v>412</v>
      </c>
      <c r="BW111" s="926"/>
      <c r="BX111" s="926"/>
      <c r="BY111" s="926"/>
      <c r="BZ111" s="926"/>
      <c r="CA111" s="926" t="s">
        <v>412</v>
      </c>
      <c r="CB111" s="926"/>
      <c r="CC111" s="926"/>
      <c r="CD111" s="926"/>
      <c r="CE111" s="926"/>
      <c r="CF111" s="920" t="s">
        <v>412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412</v>
      </c>
      <c r="DH111" s="926"/>
      <c r="DI111" s="926"/>
      <c r="DJ111" s="926"/>
      <c r="DK111" s="926"/>
      <c r="DL111" s="926" t="s">
        <v>412</v>
      </c>
      <c r="DM111" s="926"/>
      <c r="DN111" s="926"/>
      <c r="DO111" s="926"/>
      <c r="DP111" s="926"/>
      <c r="DQ111" s="926" t="s">
        <v>412</v>
      </c>
      <c r="DR111" s="926"/>
      <c r="DS111" s="926"/>
      <c r="DT111" s="926"/>
      <c r="DU111" s="926"/>
      <c r="DV111" s="927" t="s">
        <v>412</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412</v>
      </c>
      <c r="AB112" s="959"/>
      <c r="AC112" s="959"/>
      <c r="AD112" s="959"/>
      <c r="AE112" s="960"/>
      <c r="AF112" s="961" t="s">
        <v>412</v>
      </c>
      <c r="AG112" s="959"/>
      <c r="AH112" s="959"/>
      <c r="AI112" s="959"/>
      <c r="AJ112" s="960"/>
      <c r="AK112" s="961" t="s">
        <v>412</v>
      </c>
      <c r="AL112" s="959"/>
      <c r="AM112" s="959"/>
      <c r="AN112" s="959"/>
      <c r="AO112" s="960"/>
      <c r="AP112" s="962" t="s">
        <v>412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505236</v>
      </c>
      <c r="BR112" s="926"/>
      <c r="BS112" s="926"/>
      <c r="BT112" s="926"/>
      <c r="BU112" s="926"/>
      <c r="BV112" s="926">
        <v>502227</v>
      </c>
      <c r="BW112" s="926"/>
      <c r="BX112" s="926"/>
      <c r="BY112" s="926"/>
      <c r="BZ112" s="926"/>
      <c r="CA112" s="926">
        <v>518064</v>
      </c>
      <c r="CB112" s="926"/>
      <c r="CC112" s="926"/>
      <c r="CD112" s="926"/>
      <c r="CE112" s="926"/>
      <c r="CF112" s="920">
        <v>44.8</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412</v>
      </c>
      <c r="DH112" s="926"/>
      <c r="DI112" s="926"/>
      <c r="DJ112" s="926"/>
      <c r="DK112" s="926"/>
      <c r="DL112" s="926" t="s">
        <v>412</v>
      </c>
      <c r="DM112" s="926"/>
      <c r="DN112" s="926"/>
      <c r="DO112" s="926"/>
      <c r="DP112" s="926"/>
      <c r="DQ112" s="926" t="s">
        <v>412</v>
      </c>
      <c r="DR112" s="926"/>
      <c r="DS112" s="926"/>
      <c r="DT112" s="926"/>
      <c r="DU112" s="926"/>
      <c r="DV112" s="927" t="s">
        <v>412</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41624</v>
      </c>
      <c r="AB113" s="938"/>
      <c r="AC113" s="938"/>
      <c r="AD113" s="938"/>
      <c r="AE113" s="939"/>
      <c r="AF113" s="940">
        <v>44703</v>
      </c>
      <c r="AG113" s="938"/>
      <c r="AH113" s="938"/>
      <c r="AI113" s="938"/>
      <c r="AJ113" s="939"/>
      <c r="AK113" s="940">
        <v>39931</v>
      </c>
      <c r="AL113" s="938"/>
      <c r="AM113" s="938"/>
      <c r="AN113" s="938"/>
      <c r="AO113" s="939"/>
      <c r="AP113" s="941">
        <v>3.5</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3970</v>
      </c>
      <c r="BR113" s="926"/>
      <c r="BS113" s="926"/>
      <c r="BT113" s="926"/>
      <c r="BU113" s="926"/>
      <c r="BV113" s="926">
        <v>10494</v>
      </c>
      <c r="BW113" s="926"/>
      <c r="BX113" s="926"/>
      <c r="BY113" s="926"/>
      <c r="BZ113" s="926"/>
      <c r="CA113" s="926">
        <v>11727</v>
      </c>
      <c r="CB113" s="926"/>
      <c r="CC113" s="926"/>
      <c r="CD113" s="926"/>
      <c r="CE113" s="926"/>
      <c r="CF113" s="920">
        <v>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412</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412</v>
      </c>
      <c r="AB114" s="959"/>
      <c r="AC114" s="959"/>
      <c r="AD114" s="959"/>
      <c r="AE114" s="960"/>
      <c r="AF114" s="961" t="s">
        <v>438</v>
      </c>
      <c r="AG114" s="959"/>
      <c r="AH114" s="959"/>
      <c r="AI114" s="959"/>
      <c r="AJ114" s="960"/>
      <c r="AK114" s="961" t="s">
        <v>412</v>
      </c>
      <c r="AL114" s="959"/>
      <c r="AM114" s="959"/>
      <c r="AN114" s="959"/>
      <c r="AO114" s="960"/>
      <c r="AP114" s="962" t="s">
        <v>412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403714</v>
      </c>
      <c r="BR114" s="926"/>
      <c r="BS114" s="926"/>
      <c r="BT114" s="926"/>
      <c r="BU114" s="926"/>
      <c r="BV114" s="926">
        <v>368292</v>
      </c>
      <c r="BW114" s="926"/>
      <c r="BX114" s="926"/>
      <c r="BY114" s="926"/>
      <c r="BZ114" s="926"/>
      <c r="CA114" s="926">
        <v>353231</v>
      </c>
      <c r="CB114" s="926"/>
      <c r="CC114" s="926"/>
      <c r="CD114" s="926"/>
      <c r="CE114" s="926"/>
      <c r="CF114" s="920">
        <v>30.6</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412</v>
      </c>
      <c r="DH114" s="959"/>
      <c r="DI114" s="959"/>
      <c r="DJ114" s="959"/>
      <c r="DK114" s="960"/>
      <c r="DL114" s="961" t="s">
        <v>412</v>
      </c>
      <c r="DM114" s="959"/>
      <c r="DN114" s="959"/>
      <c r="DO114" s="959"/>
      <c r="DP114" s="960"/>
      <c r="DQ114" s="961" t="s">
        <v>412</v>
      </c>
      <c r="DR114" s="959"/>
      <c r="DS114" s="959"/>
      <c r="DT114" s="959"/>
      <c r="DU114" s="960"/>
      <c r="DV114" s="962" t="s">
        <v>412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412</v>
      </c>
      <c r="AB115" s="938"/>
      <c r="AC115" s="938"/>
      <c r="AD115" s="938"/>
      <c r="AE115" s="939"/>
      <c r="AF115" s="940" t="s">
        <v>412</v>
      </c>
      <c r="AG115" s="938"/>
      <c r="AH115" s="938"/>
      <c r="AI115" s="938"/>
      <c r="AJ115" s="939"/>
      <c r="AK115" s="940" t="s">
        <v>412</v>
      </c>
      <c r="AL115" s="938"/>
      <c r="AM115" s="938"/>
      <c r="AN115" s="938"/>
      <c r="AO115" s="939"/>
      <c r="AP115" s="941" t="s">
        <v>438</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412</v>
      </c>
      <c r="BR115" s="926"/>
      <c r="BS115" s="926"/>
      <c r="BT115" s="926"/>
      <c r="BU115" s="926"/>
      <c r="BV115" s="926" t="s">
        <v>412</v>
      </c>
      <c r="BW115" s="926"/>
      <c r="BX115" s="926"/>
      <c r="BY115" s="926"/>
      <c r="BZ115" s="926"/>
      <c r="CA115" s="926" t="s">
        <v>412</v>
      </c>
      <c r="CB115" s="926"/>
      <c r="CC115" s="926"/>
      <c r="CD115" s="926"/>
      <c r="CE115" s="926"/>
      <c r="CF115" s="920" t="s">
        <v>438</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412</v>
      </c>
      <c r="DH115" s="959"/>
      <c r="DI115" s="959"/>
      <c r="DJ115" s="959"/>
      <c r="DK115" s="960"/>
      <c r="DL115" s="961" t="s">
        <v>412</v>
      </c>
      <c r="DM115" s="959"/>
      <c r="DN115" s="959"/>
      <c r="DO115" s="959"/>
      <c r="DP115" s="960"/>
      <c r="DQ115" s="961" t="s">
        <v>412</v>
      </c>
      <c r="DR115" s="959"/>
      <c r="DS115" s="959"/>
      <c r="DT115" s="959"/>
      <c r="DU115" s="960"/>
      <c r="DV115" s="962" t="s">
        <v>412</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10</v>
      </c>
      <c r="AB116" s="959"/>
      <c r="AC116" s="959"/>
      <c r="AD116" s="959"/>
      <c r="AE116" s="960"/>
      <c r="AF116" s="961">
        <v>1</v>
      </c>
      <c r="AG116" s="959"/>
      <c r="AH116" s="959"/>
      <c r="AI116" s="959"/>
      <c r="AJ116" s="960"/>
      <c r="AK116" s="961">
        <v>3</v>
      </c>
      <c r="AL116" s="959"/>
      <c r="AM116" s="959"/>
      <c r="AN116" s="959"/>
      <c r="AO116" s="960"/>
      <c r="AP116" s="962">
        <v>0</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412</v>
      </c>
      <c r="BW116" s="926"/>
      <c r="BX116" s="926"/>
      <c r="BY116" s="926"/>
      <c r="BZ116" s="926"/>
      <c r="CA116" s="926" t="s">
        <v>412</v>
      </c>
      <c r="CB116" s="926"/>
      <c r="CC116" s="926"/>
      <c r="CD116" s="926"/>
      <c r="CE116" s="926"/>
      <c r="CF116" s="920" t="s">
        <v>412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412</v>
      </c>
      <c r="DH116" s="959"/>
      <c r="DI116" s="959"/>
      <c r="DJ116" s="959"/>
      <c r="DK116" s="960"/>
      <c r="DL116" s="961" t="s">
        <v>412</v>
      </c>
      <c r="DM116" s="959"/>
      <c r="DN116" s="959"/>
      <c r="DO116" s="959"/>
      <c r="DP116" s="960"/>
      <c r="DQ116" s="961" t="s">
        <v>412</v>
      </c>
      <c r="DR116" s="959"/>
      <c r="DS116" s="959"/>
      <c r="DT116" s="959"/>
      <c r="DU116" s="960"/>
      <c r="DV116" s="962" t="s">
        <v>412</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442325</v>
      </c>
      <c r="AB117" s="979"/>
      <c r="AC117" s="979"/>
      <c r="AD117" s="979"/>
      <c r="AE117" s="980"/>
      <c r="AF117" s="981">
        <v>430657</v>
      </c>
      <c r="AG117" s="979"/>
      <c r="AH117" s="979"/>
      <c r="AI117" s="979"/>
      <c r="AJ117" s="980"/>
      <c r="AK117" s="981">
        <v>402012</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391</v>
      </c>
      <c r="BR117" s="926"/>
      <c r="BS117" s="926"/>
      <c r="BT117" s="926"/>
      <c r="BU117" s="926"/>
      <c r="BV117" s="926" t="s">
        <v>391</v>
      </c>
      <c r="BW117" s="926"/>
      <c r="BX117" s="926"/>
      <c r="BY117" s="926"/>
      <c r="BZ117" s="926"/>
      <c r="CA117" s="926" t="s">
        <v>391</v>
      </c>
      <c r="CB117" s="926"/>
      <c r="CC117" s="926"/>
      <c r="CD117" s="926"/>
      <c r="CE117" s="926"/>
      <c r="CF117" s="920" t="s">
        <v>391</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391</v>
      </c>
      <c r="DM117" s="959"/>
      <c r="DN117" s="959"/>
      <c r="DO117" s="959"/>
      <c r="DP117" s="960"/>
      <c r="DQ117" s="961" t="s">
        <v>391</v>
      </c>
      <c r="DR117" s="959"/>
      <c r="DS117" s="959"/>
      <c r="DT117" s="959"/>
      <c r="DU117" s="960"/>
      <c r="DV117" s="962" t="s">
        <v>391</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307</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391</v>
      </c>
      <c r="BW118" s="1000"/>
      <c r="BX118" s="1000"/>
      <c r="BY118" s="1000"/>
      <c r="BZ118" s="1000"/>
      <c r="CA118" s="1000" t="s">
        <v>461</v>
      </c>
      <c r="CB118" s="1000"/>
      <c r="CC118" s="1000"/>
      <c r="CD118" s="1000"/>
      <c r="CE118" s="1000"/>
      <c r="CF118" s="920" t="s">
        <v>391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464</v>
      </c>
      <c r="DH118" s="959"/>
      <c r="DI118" s="959"/>
      <c r="DJ118" s="959"/>
      <c r="DK118" s="960"/>
      <c r="DL118" s="961" t="s">
        <v>391</v>
      </c>
      <c r="DM118" s="959"/>
      <c r="DN118" s="959"/>
      <c r="DO118" s="959"/>
      <c r="DP118" s="960"/>
      <c r="DQ118" s="961" t="s">
        <v>465</v>
      </c>
      <c r="DR118" s="959"/>
      <c r="DS118" s="959"/>
      <c r="DT118" s="959"/>
      <c r="DU118" s="960"/>
      <c r="DV118" s="962" t="s">
        <v>391</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391</v>
      </c>
      <c r="AB119" s="900"/>
      <c r="AC119" s="900"/>
      <c r="AD119" s="900"/>
      <c r="AE119" s="901"/>
      <c r="AF119" s="902" t="s">
        <v>466</v>
      </c>
      <c r="AG119" s="900"/>
      <c r="AH119" s="900"/>
      <c r="AI119" s="900"/>
      <c r="AJ119" s="901"/>
      <c r="AK119" s="902" t="s">
        <v>391</v>
      </c>
      <c r="AL119" s="900"/>
      <c r="AM119" s="900"/>
      <c r="AN119" s="900"/>
      <c r="AO119" s="901"/>
      <c r="AP119" s="903" t="s">
        <v>391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467</v>
      </c>
      <c r="BP119" s="1005"/>
      <c r="BQ119" s="999">
        <v>3940491</v>
      </c>
      <c r="BR119" s="1000"/>
      <c r="BS119" s="1000"/>
      <c r="BT119" s="1000"/>
      <c r="BU119" s="1000"/>
      <c r="BV119" s="1000">
        <v>3740091</v>
      </c>
      <c r="BW119" s="1000"/>
      <c r="BX119" s="1000"/>
      <c r="BY119" s="1000"/>
      <c r="BZ119" s="1000"/>
      <c r="CA119" s="1000">
        <v>3782791</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469</v>
      </c>
      <c r="DH119" s="986"/>
      <c r="DI119" s="986"/>
      <c r="DJ119" s="986"/>
      <c r="DK119" s="987"/>
      <c r="DL119" s="985" t="s">
        <v>470</v>
      </c>
      <c r="DM119" s="986"/>
      <c r="DN119" s="986"/>
      <c r="DO119" s="986"/>
      <c r="DP119" s="987"/>
      <c r="DQ119" s="985" t="s">
        <v>464</v>
      </c>
      <c r="DR119" s="986"/>
      <c r="DS119" s="986"/>
      <c r="DT119" s="986"/>
      <c r="DU119" s="987"/>
      <c r="DV119" s="988" t="s">
        <v>391</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391</v>
      </c>
      <c r="AB120" s="959"/>
      <c r="AC120" s="959"/>
      <c r="AD120" s="959"/>
      <c r="AE120" s="960"/>
      <c r="AF120" s="961" t="s">
        <v>391</v>
      </c>
      <c r="AG120" s="959"/>
      <c r="AH120" s="959"/>
      <c r="AI120" s="959"/>
      <c r="AJ120" s="960"/>
      <c r="AK120" s="961" t="s">
        <v>391</v>
      </c>
      <c r="AL120" s="959"/>
      <c r="AM120" s="959"/>
      <c r="AN120" s="959"/>
      <c r="AO120" s="960"/>
      <c r="AP120" s="962" t="s">
        <v>461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2107234</v>
      </c>
      <c r="BR120" s="931"/>
      <c r="BS120" s="931"/>
      <c r="BT120" s="931"/>
      <c r="BU120" s="931"/>
      <c r="BV120" s="931">
        <v>2457715</v>
      </c>
      <c r="BW120" s="931"/>
      <c r="BX120" s="931"/>
      <c r="BY120" s="931"/>
      <c r="BZ120" s="931"/>
      <c r="CA120" s="931">
        <v>2617883</v>
      </c>
      <c r="CB120" s="931"/>
      <c r="CC120" s="931"/>
      <c r="CD120" s="931"/>
      <c r="CE120" s="931"/>
      <c r="CF120" s="944">
        <v>226.6</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269390</v>
      </c>
      <c r="DH120" s="931"/>
      <c r="DI120" s="931"/>
      <c r="DJ120" s="931"/>
      <c r="DK120" s="931"/>
      <c r="DL120" s="931">
        <v>258914</v>
      </c>
      <c r="DM120" s="931"/>
      <c r="DN120" s="931"/>
      <c r="DO120" s="931"/>
      <c r="DP120" s="931"/>
      <c r="DQ120" s="931">
        <v>276660</v>
      </c>
      <c r="DR120" s="931"/>
      <c r="DS120" s="931"/>
      <c r="DT120" s="931"/>
      <c r="DU120" s="931"/>
      <c r="DV120" s="932">
        <v>23.9</v>
      </c>
      <c r="DW120" s="932"/>
      <c r="DX120" s="932"/>
      <c r="DY120" s="932"/>
      <c r="DZ120" s="933"/>
    </row>
    <row r="121" spans="1:130" s="230" customFormat="1" ht="26.25" customHeight="1" x14ac:dyDescent="0.2">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391</v>
      </c>
      <c r="AB121" s="959"/>
      <c r="AC121" s="959"/>
      <c r="AD121" s="959"/>
      <c r="AE121" s="960"/>
      <c r="AF121" s="961" t="s">
        <v>461</v>
      </c>
      <c r="AG121" s="959"/>
      <c r="AH121" s="959"/>
      <c r="AI121" s="959"/>
      <c r="AJ121" s="960"/>
      <c r="AK121" s="961" t="s">
        <v>391</v>
      </c>
      <c r="AL121" s="959"/>
      <c r="AM121" s="959"/>
      <c r="AN121" s="959"/>
      <c r="AO121" s="960"/>
      <c r="AP121" s="962" t="s">
        <v>391</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274113</v>
      </c>
      <c r="BR121" s="926"/>
      <c r="BS121" s="926"/>
      <c r="BT121" s="926"/>
      <c r="BU121" s="926"/>
      <c r="BV121" s="926">
        <v>276139</v>
      </c>
      <c r="BW121" s="926"/>
      <c r="BX121" s="926"/>
      <c r="BY121" s="926"/>
      <c r="BZ121" s="926"/>
      <c r="CA121" s="926">
        <v>201177</v>
      </c>
      <c r="CB121" s="926"/>
      <c r="CC121" s="926"/>
      <c r="CD121" s="926"/>
      <c r="CE121" s="926"/>
      <c r="CF121" s="920">
        <v>17.399999999999999</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229750</v>
      </c>
      <c r="DH121" s="926"/>
      <c r="DI121" s="926"/>
      <c r="DJ121" s="926"/>
      <c r="DK121" s="926"/>
      <c r="DL121" s="926">
        <v>239018</v>
      </c>
      <c r="DM121" s="926"/>
      <c r="DN121" s="926"/>
      <c r="DO121" s="926"/>
      <c r="DP121" s="926"/>
      <c r="DQ121" s="926">
        <v>238389</v>
      </c>
      <c r="DR121" s="926"/>
      <c r="DS121" s="926"/>
      <c r="DT121" s="926"/>
      <c r="DU121" s="926"/>
      <c r="DV121" s="927">
        <v>20.6</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470</v>
      </c>
      <c r="AB122" s="959"/>
      <c r="AC122" s="959"/>
      <c r="AD122" s="959"/>
      <c r="AE122" s="960"/>
      <c r="AF122" s="961" t="s">
        <v>391</v>
      </c>
      <c r="AG122" s="959"/>
      <c r="AH122" s="959"/>
      <c r="AI122" s="959"/>
      <c r="AJ122" s="960"/>
      <c r="AK122" s="961" t="s">
        <v>478</v>
      </c>
      <c r="AL122" s="959"/>
      <c r="AM122" s="959"/>
      <c r="AN122" s="959"/>
      <c r="AO122" s="960"/>
      <c r="AP122" s="962" t="s">
        <v>391</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2666440</v>
      </c>
      <c r="BR122" s="1000"/>
      <c r="BS122" s="1000"/>
      <c r="BT122" s="1000"/>
      <c r="BU122" s="1000"/>
      <c r="BV122" s="1000">
        <v>2532578</v>
      </c>
      <c r="BW122" s="1000"/>
      <c r="BX122" s="1000"/>
      <c r="BY122" s="1000"/>
      <c r="BZ122" s="1000"/>
      <c r="CA122" s="1000">
        <v>2550310</v>
      </c>
      <c r="CB122" s="1000"/>
      <c r="CC122" s="1000"/>
      <c r="CD122" s="1000"/>
      <c r="CE122" s="1000"/>
      <c r="CF122" s="1017">
        <v>220.7</v>
      </c>
      <c r="CG122" s="1018"/>
      <c r="CH122" s="1018"/>
      <c r="CI122" s="1018"/>
      <c r="CJ122" s="1018"/>
      <c r="CK122" s="1009"/>
      <c r="CL122" s="1010"/>
      <c r="CM122" s="1010"/>
      <c r="CN122" s="1010"/>
      <c r="CO122" s="1011"/>
      <c r="CP122" s="1019" t="s">
        <v>402</v>
      </c>
      <c r="CQ122" s="1020"/>
      <c r="CR122" s="1020"/>
      <c r="CS122" s="1020"/>
      <c r="CT122" s="1020"/>
      <c r="CU122" s="1020"/>
      <c r="CV122" s="1020"/>
      <c r="CW122" s="1020"/>
      <c r="CX122" s="1020"/>
      <c r="CY122" s="1020"/>
      <c r="CZ122" s="1020"/>
      <c r="DA122" s="1020"/>
      <c r="DB122" s="1020"/>
      <c r="DC122" s="1020"/>
      <c r="DD122" s="1020"/>
      <c r="DE122" s="1020"/>
      <c r="DF122" s="1021"/>
      <c r="DG122" s="925">
        <v>6096</v>
      </c>
      <c r="DH122" s="926"/>
      <c r="DI122" s="926"/>
      <c r="DJ122" s="926"/>
      <c r="DK122" s="926"/>
      <c r="DL122" s="926">
        <v>4295</v>
      </c>
      <c r="DM122" s="926"/>
      <c r="DN122" s="926"/>
      <c r="DO122" s="926"/>
      <c r="DP122" s="926"/>
      <c r="DQ122" s="926">
        <v>3015</v>
      </c>
      <c r="DR122" s="926"/>
      <c r="DS122" s="926"/>
      <c r="DT122" s="926"/>
      <c r="DU122" s="926"/>
      <c r="DV122" s="927">
        <v>0.3</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391</v>
      </c>
      <c r="AG123" s="959"/>
      <c r="AH123" s="959"/>
      <c r="AI123" s="959"/>
      <c r="AJ123" s="960"/>
      <c r="AK123" s="961" t="s">
        <v>391</v>
      </c>
      <c r="AL123" s="959"/>
      <c r="AM123" s="959"/>
      <c r="AN123" s="959"/>
      <c r="AO123" s="960"/>
      <c r="AP123" s="962" t="s">
        <v>478</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480</v>
      </c>
      <c r="BP123" s="1005"/>
      <c r="BQ123" s="1063">
        <v>5047787</v>
      </c>
      <c r="BR123" s="1064"/>
      <c r="BS123" s="1064"/>
      <c r="BT123" s="1064"/>
      <c r="BU123" s="1064"/>
      <c r="BV123" s="1064">
        <v>5266432</v>
      </c>
      <c r="BW123" s="1064"/>
      <c r="BX123" s="1064"/>
      <c r="BY123" s="1064"/>
      <c r="BZ123" s="1064"/>
      <c r="CA123" s="1064">
        <v>5369370</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391</v>
      </c>
      <c r="DH123" s="959"/>
      <c r="DI123" s="959"/>
      <c r="DJ123" s="959"/>
      <c r="DK123" s="960"/>
      <c r="DL123" s="961" t="s">
        <v>461</v>
      </c>
      <c r="DM123" s="959"/>
      <c r="DN123" s="959"/>
      <c r="DO123" s="959"/>
      <c r="DP123" s="960"/>
      <c r="DQ123" s="961" t="s">
        <v>391</v>
      </c>
      <c r="DR123" s="959"/>
      <c r="DS123" s="959"/>
      <c r="DT123" s="959"/>
      <c r="DU123" s="960"/>
      <c r="DV123" s="962" t="s">
        <v>465</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391</v>
      </c>
      <c r="AB124" s="959"/>
      <c r="AC124" s="959"/>
      <c r="AD124" s="959"/>
      <c r="AE124" s="960"/>
      <c r="AF124" s="961" t="s">
        <v>391</v>
      </c>
      <c r="AG124" s="959"/>
      <c r="AH124" s="959"/>
      <c r="AI124" s="959"/>
      <c r="AJ124" s="960"/>
      <c r="AK124" s="961" t="s">
        <v>391</v>
      </c>
      <c r="AL124" s="959"/>
      <c r="AM124" s="959"/>
      <c r="AN124" s="959"/>
      <c r="AO124" s="960"/>
      <c r="AP124" s="962" t="s">
        <v>391</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391</v>
      </c>
      <c r="BR124" s="1027"/>
      <c r="BS124" s="1027"/>
      <c r="BT124" s="1027"/>
      <c r="BU124" s="1027"/>
      <c r="BV124" s="1027" t="s">
        <v>391</v>
      </c>
      <c r="BW124" s="1027"/>
      <c r="BX124" s="1027"/>
      <c r="BY124" s="1027"/>
      <c r="BZ124" s="1027"/>
      <c r="CA124" s="1027" t="s">
        <v>466</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391</v>
      </c>
      <c r="DH124" s="986"/>
      <c r="DI124" s="986"/>
      <c r="DJ124" s="986"/>
      <c r="DK124" s="987"/>
      <c r="DL124" s="985" t="s">
        <v>391</v>
      </c>
      <c r="DM124" s="986"/>
      <c r="DN124" s="986"/>
      <c r="DO124" s="986"/>
      <c r="DP124" s="987"/>
      <c r="DQ124" s="985" t="s">
        <v>391</v>
      </c>
      <c r="DR124" s="986"/>
      <c r="DS124" s="986"/>
      <c r="DT124" s="986"/>
      <c r="DU124" s="987"/>
      <c r="DV124" s="988" t="s">
        <v>470</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391</v>
      </c>
      <c r="AB125" s="959"/>
      <c r="AC125" s="959"/>
      <c r="AD125" s="959"/>
      <c r="AE125" s="960"/>
      <c r="AF125" s="961" t="s">
        <v>391</v>
      </c>
      <c r="AG125" s="959"/>
      <c r="AH125" s="959"/>
      <c r="AI125" s="959"/>
      <c r="AJ125" s="960"/>
      <c r="AK125" s="961" t="s">
        <v>391</v>
      </c>
      <c r="AL125" s="959"/>
      <c r="AM125" s="959"/>
      <c r="AN125" s="959"/>
      <c r="AO125" s="960"/>
      <c r="AP125" s="962" t="s">
        <v>391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478</v>
      </c>
      <c r="DH125" s="931"/>
      <c r="DI125" s="931"/>
      <c r="DJ125" s="931"/>
      <c r="DK125" s="931"/>
      <c r="DL125" s="931" t="s">
        <v>478</v>
      </c>
      <c r="DM125" s="931"/>
      <c r="DN125" s="931"/>
      <c r="DO125" s="931"/>
      <c r="DP125" s="931"/>
      <c r="DQ125" s="931" t="s">
        <v>391</v>
      </c>
      <c r="DR125" s="931"/>
      <c r="DS125" s="931"/>
      <c r="DT125" s="931"/>
      <c r="DU125" s="931"/>
      <c r="DV125" s="932" t="s">
        <v>391</v>
      </c>
      <c r="DW125" s="932"/>
      <c r="DX125" s="932"/>
      <c r="DY125" s="932"/>
      <c r="DZ125" s="933"/>
    </row>
    <row r="126" spans="1:130" s="230" customFormat="1" ht="26.25" customHeight="1" thickBot="1" x14ac:dyDescent="0.25">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391</v>
      </c>
      <c r="AB126" s="959"/>
      <c r="AC126" s="959"/>
      <c r="AD126" s="959"/>
      <c r="AE126" s="960"/>
      <c r="AF126" s="961" t="s">
        <v>478</v>
      </c>
      <c r="AG126" s="959"/>
      <c r="AH126" s="959"/>
      <c r="AI126" s="959"/>
      <c r="AJ126" s="960"/>
      <c r="AK126" s="961" t="s">
        <v>391</v>
      </c>
      <c r="AL126" s="959"/>
      <c r="AM126" s="959"/>
      <c r="AN126" s="959"/>
      <c r="AO126" s="960"/>
      <c r="AP126" s="962" t="s">
        <v>464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461</v>
      </c>
      <c r="DH126" s="926"/>
      <c r="DI126" s="926"/>
      <c r="DJ126" s="926"/>
      <c r="DK126" s="926"/>
      <c r="DL126" s="926" t="s">
        <v>391</v>
      </c>
      <c r="DM126" s="926"/>
      <c r="DN126" s="926"/>
      <c r="DO126" s="926"/>
      <c r="DP126" s="926"/>
      <c r="DQ126" s="926" t="s">
        <v>391</v>
      </c>
      <c r="DR126" s="926"/>
      <c r="DS126" s="926"/>
      <c r="DT126" s="926"/>
      <c r="DU126" s="926"/>
      <c r="DV126" s="927" t="s">
        <v>461</v>
      </c>
      <c r="DW126" s="927"/>
      <c r="DX126" s="927"/>
      <c r="DY126" s="927"/>
      <c r="DZ126" s="928"/>
    </row>
    <row r="127" spans="1:130" s="230" customFormat="1" ht="26.25" customHeight="1" x14ac:dyDescent="0.2">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391</v>
      </c>
      <c r="AB127" s="959"/>
      <c r="AC127" s="959"/>
      <c r="AD127" s="959"/>
      <c r="AE127" s="960"/>
      <c r="AF127" s="961" t="s">
        <v>391</v>
      </c>
      <c r="AG127" s="959"/>
      <c r="AH127" s="959"/>
      <c r="AI127" s="959"/>
      <c r="AJ127" s="960"/>
      <c r="AK127" s="961" t="s">
        <v>391</v>
      </c>
      <c r="AL127" s="959"/>
      <c r="AM127" s="959"/>
      <c r="AN127" s="959"/>
      <c r="AO127" s="960"/>
      <c r="AP127" s="962" t="s">
        <v>465</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391</v>
      </c>
      <c r="DH127" s="926"/>
      <c r="DI127" s="926"/>
      <c r="DJ127" s="926"/>
      <c r="DK127" s="926"/>
      <c r="DL127" s="926" t="s">
        <v>478</v>
      </c>
      <c r="DM127" s="926"/>
      <c r="DN127" s="926"/>
      <c r="DO127" s="926"/>
      <c r="DP127" s="926"/>
      <c r="DQ127" s="926" t="s">
        <v>391</v>
      </c>
      <c r="DR127" s="926"/>
      <c r="DS127" s="926"/>
      <c r="DT127" s="926"/>
      <c r="DU127" s="926"/>
      <c r="DV127" s="927" t="s">
        <v>464</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335</v>
      </c>
      <c r="AB128" s="1046"/>
      <c r="AC128" s="1046"/>
      <c r="AD128" s="1046"/>
      <c r="AE128" s="1047"/>
      <c r="AF128" s="1048">
        <v>335</v>
      </c>
      <c r="AG128" s="1046"/>
      <c r="AH128" s="1046"/>
      <c r="AI128" s="1046"/>
      <c r="AJ128" s="1047"/>
      <c r="AK128" s="1048">
        <v>368</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391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391</v>
      </c>
      <c r="DH128" s="1038"/>
      <c r="DI128" s="1038"/>
      <c r="DJ128" s="1038"/>
      <c r="DK128" s="1038"/>
      <c r="DL128" s="1038" t="s">
        <v>391</v>
      </c>
      <c r="DM128" s="1038"/>
      <c r="DN128" s="1038"/>
      <c r="DO128" s="1038"/>
      <c r="DP128" s="1038"/>
      <c r="DQ128" s="1038" t="s">
        <v>391</v>
      </c>
      <c r="DR128" s="1038"/>
      <c r="DS128" s="1038"/>
      <c r="DT128" s="1038"/>
      <c r="DU128" s="1038"/>
      <c r="DV128" s="1039" t="s">
        <v>464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1349266</v>
      </c>
      <c r="AB129" s="959"/>
      <c r="AC129" s="959"/>
      <c r="AD129" s="959"/>
      <c r="AE129" s="960"/>
      <c r="AF129" s="961">
        <v>1494707</v>
      </c>
      <c r="AG129" s="959"/>
      <c r="AH129" s="959"/>
      <c r="AI129" s="959"/>
      <c r="AJ129" s="960"/>
      <c r="AK129" s="961">
        <v>1449678</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464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331165</v>
      </c>
      <c r="AB130" s="959"/>
      <c r="AC130" s="959"/>
      <c r="AD130" s="959"/>
      <c r="AE130" s="960"/>
      <c r="AF130" s="961">
        <v>318650</v>
      </c>
      <c r="AG130" s="959"/>
      <c r="AH130" s="959"/>
      <c r="AI130" s="959"/>
      <c r="AJ130" s="960"/>
      <c r="AK130" s="961">
        <v>294242</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1018101</v>
      </c>
      <c r="AB131" s="986"/>
      <c r="AC131" s="986"/>
      <c r="AD131" s="986"/>
      <c r="AE131" s="987"/>
      <c r="AF131" s="985">
        <v>1176057</v>
      </c>
      <c r="AG131" s="986"/>
      <c r="AH131" s="986"/>
      <c r="AI131" s="986"/>
      <c r="AJ131" s="987"/>
      <c r="AK131" s="985">
        <v>1155436</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t="s">
        <v>391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10.88546225</v>
      </c>
      <c r="AB132" s="1097"/>
      <c r="AC132" s="1097"/>
      <c r="AD132" s="1097"/>
      <c r="AE132" s="1098"/>
      <c r="AF132" s="1099">
        <v>9.4954581279999992</v>
      </c>
      <c r="AG132" s="1097"/>
      <c r="AH132" s="1097"/>
      <c r="AI132" s="1097"/>
      <c r="AJ132" s="1098"/>
      <c r="AK132" s="1099">
        <v>9.2953655590000004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9.4</v>
      </c>
      <c r="AB133" s="1080"/>
      <c r="AC133" s="1080"/>
      <c r="AD133" s="1080"/>
      <c r="AE133" s="1081"/>
      <c r="AF133" s="1079">
        <v>9.8000000000000007</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PLSbRtrrIxJpAtR1B9U0x2IA/LLWTsE3BguOLPH3zWWAW/oXKRDH7jRCNzmLUKRAVyz57TH6QsrYZXdiBVwlw==" saltValue="aKSBte4dvEZiG4Q9eUwb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Q105"/>
  <sheetViews>
    <sheetView zoomScale="80" zoomScaleNormal="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phoneticPr fontId="2"/>
  <pageMargins left="0" right="0" top="0" bottom="0"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OLIiTDYTw/h5oPPV9gVvDLNOmwziDPJEpGm7G1RHURM4Or0QZcf2+XbBpbWJxudoJrHxhToZbnakt/H1192dA==" saltValue="ItmwxStkh973LwSGPTuCg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344484</v>
      </c>
      <c r="AP9" s="281">
        <v>221249</v>
      </c>
      <c r="AQ9" s="282">
        <v>202156</v>
      </c>
      <c r="AR9" s="283">
        <v>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2934</v>
      </c>
      <c r="AP10" s="284">
        <v>1884</v>
      </c>
      <c r="AQ10" s="285">
        <v>28749</v>
      </c>
      <c r="AR10" s="286">
        <v>-93.4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267</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t="s">
        <v>518</v>
      </c>
      <c r="AP13" s="284" t="s">
        <v>518</v>
      </c>
      <c r="AQ13" s="285">
        <v>7660</v>
      </c>
      <c r="AR13" s="286" t="s">
        <v>518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t="s">
        <v>518</v>
      </c>
      <c r="AP14" s="284" t="s">
        <v>518</v>
      </c>
      <c r="AQ14" s="285">
        <v>3562</v>
      </c>
      <c r="AR14" s="286" t="s">
        <v>518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-31005</v>
      </c>
      <c r="AP15" s="284">
        <v>-19913</v>
      </c>
      <c r="AQ15" s="285">
        <v>-14691</v>
      </c>
      <c r="AR15" s="286">
        <v>35.5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316413</v>
      </c>
      <c r="AP16" s="284">
        <v>203220</v>
      </c>
      <c r="AQ16" s="285">
        <v>227703</v>
      </c>
      <c r="AR16" s="286">
        <v>-10.8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19.27</v>
      </c>
      <c r="AP21" s="298">
        <v>19.649999999999999</v>
      </c>
      <c r="AQ21" s="299">
        <v>-0.38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97.5</v>
      </c>
      <c r="AP22" s="303">
        <v>95</v>
      </c>
      <c r="AQ22" s="304">
        <v>2.5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362078</v>
      </c>
      <c r="AP32" s="312">
        <v>232548</v>
      </c>
      <c r="AQ32" s="313">
        <v>121678</v>
      </c>
      <c r="AR32" s="314">
        <v>91.1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39931</v>
      </c>
      <c r="AP35" s="312">
        <v>25646</v>
      </c>
      <c r="AQ35" s="313">
        <v>32449</v>
      </c>
      <c r="AR35" s="314">
        <v>-21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t="s">
        <v>518</v>
      </c>
      <c r="AP36" s="312" t="s">
        <v>518</v>
      </c>
      <c r="AQ36" s="313">
        <v>2852</v>
      </c>
      <c r="AR36" s="314" t="s">
        <v>518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591</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v>3</v>
      </c>
      <c r="AP38" s="315">
        <v>2</v>
      </c>
      <c r="AQ38" s="316">
        <v>14</v>
      </c>
      <c r="AR38" s="304">
        <v>-85.7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-368</v>
      </c>
      <c r="AP39" s="312">
        <v>-236</v>
      </c>
      <c r="AQ39" s="313">
        <v>-2546</v>
      </c>
      <c r="AR39" s="314">
        <v>-90.7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-294242</v>
      </c>
      <c r="AP40" s="312">
        <v>-188980</v>
      </c>
      <c r="AQ40" s="313">
        <v>-115284</v>
      </c>
      <c r="AR40" s="314">
        <v>63.9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107402</v>
      </c>
      <c r="AP41" s="312">
        <v>68980</v>
      </c>
      <c r="AQ41" s="313">
        <v>39754</v>
      </c>
      <c r="AR41" s="314">
        <v>73.5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304725</v>
      </c>
      <c r="AN51" s="334">
        <v>179567</v>
      </c>
      <c r="AO51" s="335">
        <v>13.5</v>
      </c>
      <c r="AP51" s="336">
        <v>228215</v>
      </c>
      <c r="AQ51" s="337">
        <v>-14.8</v>
      </c>
      <c r="AR51" s="338">
        <v>28.3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174295</v>
      </c>
      <c r="AN52" s="342">
        <v>102708</v>
      </c>
      <c r="AO52" s="343">
        <v>66.8</v>
      </c>
      <c r="AP52" s="344">
        <v>117571</v>
      </c>
      <c r="AQ52" s="345">
        <v>10.5</v>
      </c>
      <c r="AR52" s="346">
        <v>56.3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172973</v>
      </c>
      <c r="AN53" s="334">
        <v>103515</v>
      </c>
      <c r="AO53" s="335">
        <v>-42.4</v>
      </c>
      <c r="AP53" s="336">
        <v>264232</v>
      </c>
      <c r="AQ53" s="337">
        <v>15.8</v>
      </c>
      <c r="AR53" s="338">
        <v>-58.2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121749</v>
      </c>
      <c r="AN54" s="342">
        <v>72860</v>
      </c>
      <c r="AO54" s="343">
        <v>-29.1</v>
      </c>
      <c r="AP54" s="344">
        <v>133959</v>
      </c>
      <c r="AQ54" s="345">
        <v>13.9</v>
      </c>
      <c r="AR54" s="346">
        <v>-43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210847</v>
      </c>
      <c r="AN55" s="334">
        <v>129116</v>
      </c>
      <c r="AO55" s="335">
        <v>24.7</v>
      </c>
      <c r="AP55" s="336">
        <v>263613</v>
      </c>
      <c r="AQ55" s="337">
        <v>-0.2</v>
      </c>
      <c r="AR55" s="338">
        <v>24.9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163314</v>
      </c>
      <c r="AN56" s="342">
        <v>100009</v>
      </c>
      <c r="AO56" s="343">
        <v>37.299999999999997</v>
      </c>
      <c r="AP56" s="344">
        <v>128823</v>
      </c>
      <c r="AQ56" s="345">
        <v>-3.8</v>
      </c>
      <c r="AR56" s="346">
        <v>41.1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232837</v>
      </c>
      <c r="AN57" s="334">
        <v>145341</v>
      </c>
      <c r="AO57" s="335">
        <v>12.6</v>
      </c>
      <c r="AP57" s="336">
        <v>330026</v>
      </c>
      <c r="AQ57" s="337">
        <v>25.2</v>
      </c>
      <c r="AR57" s="338">
        <v>-12.6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179343</v>
      </c>
      <c r="AN58" s="342">
        <v>111949</v>
      </c>
      <c r="AO58" s="343">
        <v>11.9</v>
      </c>
      <c r="AP58" s="344">
        <v>141075</v>
      </c>
      <c r="AQ58" s="345">
        <v>9.5</v>
      </c>
      <c r="AR58" s="346">
        <v>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468610</v>
      </c>
      <c r="AN59" s="334">
        <v>300970</v>
      </c>
      <c r="AO59" s="335">
        <v>107.1</v>
      </c>
      <c r="AP59" s="336">
        <v>278179</v>
      </c>
      <c r="AQ59" s="337">
        <v>-15.7</v>
      </c>
      <c r="AR59" s="338">
        <v>122.8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408958</v>
      </c>
      <c r="AN60" s="342">
        <v>262658</v>
      </c>
      <c r="AO60" s="343">
        <v>134.6</v>
      </c>
      <c r="AP60" s="344">
        <v>122182</v>
      </c>
      <c r="AQ60" s="345">
        <v>-13.4</v>
      </c>
      <c r="AR60" s="346">
        <v>148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277998</v>
      </c>
      <c r="AN61" s="349">
        <v>171702</v>
      </c>
      <c r="AO61" s="350">
        <v>23.1</v>
      </c>
      <c r="AP61" s="351">
        <v>272853</v>
      </c>
      <c r="AQ61" s="352">
        <v>2.1</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209532</v>
      </c>
      <c r="AN62" s="342">
        <v>130037</v>
      </c>
      <c r="AO62" s="343">
        <v>44.3</v>
      </c>
      <c r="AP62" s="344">
        <v>128722</v>
      </c>
      <c r="AQ62" s="345">
        <v>3.3</v>
      </c>
      <c r="AR62" s="346">
        <v>41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U2EUvLUyIdsrxrwznFtImc9V0UoQRtX65PZ1oTkUaQoYErEnMFrutwp6Tt5fvNyXks1Yp3dQZNhezKsONXN+A==" saltValue="R7rIbIwG0gVIknzKdv1J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8O1G7A5EUMqR+/cRv5p5h+nlAyNWviNHwBmfO48i6BOnM+4bEzgbA0XUkDpAcrT51xBR+TweUIDGKyK5BEG8HA==" saltValue="0h6xhpczGmvj0PrQoVWZ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q2hLs19+bk3bE3zPa+MVdaW51T/XwF3RZi3LOSgL3Gt80ZzaBeMVf8QI3U/zFxCkA0jDd+qsFTu4lJCK2//1ew==" saltValue="93JpI2Gly+tpjaoy606v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50.01</v>
      </c>
      <c r="G47" s="12">
        <v>48.27</v>
      </c>
      <c r="H47" s="12">
        <v>44.47</v>
      </c>
      <c r="I47" s="12">
        <v>40.14</v>
      </c>
      <c r="J47" s="13">
        <v>43.46</v>
      </c>
    </row>
    <row r="48" spans="2:10" ht="57.75" customHeight="1" x14ac:dyDescent="0.2">
      <c r="B48" s="14"/>
      <c r="C48" s="1141" t="s">
        <v>4</v>
      </c>
      <c r="D48" s="1141"/>
      <c r="E48" s="1142"/>
      <c r="F48" s="15">
        <v>8.66</v>
      </c>
      <c r="G48" s="16">
        <v>7.35</v>
      </c>
      <c r="H48" s="16">
        <v>10.62</v>
      </c>
      <c r="I48" s="16">
        <v>5.64</v>
      </c>
      <c r="J48" s="17">
        <v>5.88</v>
      </c>
    </row>
    <row r="49" spans="2:10" ht="57.75" customHeight="1" thickBot="1" x14ac:dyDescent="0.25">
      <c r="B49" s="18"/>
      <c r="C49" s="1143" t="s">
        <v>5</v>
      </c>
      <c r="D49" s="1143"/>
      <c r="E49" s="1144"/>
      <c r="F49" s="19" t="s">
        <v>565</v>
      </c>
      <c r="G49" s="20" t="s">
        <v>566</v>
      </c>
      <c r="H49" s="20">
        <v>3.85</v>
      </c>
      <c r="I49" s="20" t="s">
        <v>567</v>
      </c>
      <c r="J49" s="21">
        <v>2.14</v>
      </c>
    </row>
    <row r="50" spans="2:10" ht="13.2" x14ac:dyDescent="0.2"/>
  </sheetData>
  <sheetProtection algorithmName="SHA-512" hashValue="rVJPLMyy9NA1Dnv8sPv3/oHa8FeZ4Qenl73uY+yZOsZSJftWHep55v84iviYlyjSz0Jxf81QEfj/ihOurFiHTw==" saltValue="JZ/HcKoX2OGKypeJCP/k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2024-03-13T00:12:08Z</cp:lastPrinted>
  <dcterms:created xsi:type="dcterms:W3CDTF">2024-02-05T01:19:50Z</dcterms:created>
  <dcterms:modified xsi:type="dcterms:W3CDTF">2024-03-21T08:04:43Z</dcterms:modified>
  <cp:category/>
</cp:coreProperties>
</file>