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C92F01F1-1CE3-4B3A-84B3-9B9F81BC0D48}"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BE34" i="10"/>
  <c r="C34" i="10"/>
  <c r="C35" i="10" s="1"/>
  <c r="U34" i="10" l="1"/>
  <c r="U35" i="10" s="1"/>
  <c r="U36" i="10" s="1"/>
  <c r="U37" i="10" s="1"/>
  <c r="AM34" i="10"/>
  <c r="AM35" i="10" s="1"/>
  <c r="AM36" i="10" s="1"/>
  <c r="AM37"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<sst xmlns="http://schemas.openxmlformats.org/spreadsheetml/2006/main" count="1116" uniqueCount="621">
  <si>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</si>
  <si>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</si>
  <si>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</si>
  <si>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</si>
  <si>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</si>
  <si>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</si>
  <si>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</si>
  <si>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</si>
  <si>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</si>
  <si>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</si>
  <si>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</si>
  <si>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</si>
  <si>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</si>
  <si>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</si>
  <si>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</si>
  <si>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</si>
  <si>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</si>
  <si>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</si>
  <si>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</si>
  <si>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</si>
  <si>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</si>
  <si>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</si>
  <si>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</si>
  <si>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</si>
  <si>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</si>
  <si>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</si>
  <si>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</si>
  <si>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</si>
  <si>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</si>
  <si>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</si>
  <si>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</si>
  <si>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</si>
  <si>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</si>
  <si>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</si>
  <si>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</si>
  <si>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</si>
  <si>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</si>
  <si>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</si>
  <si>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</si>
  <si>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</si>
  <si>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</si>
  <si>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</si>
  <si>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</si>
  <si>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</si>
  <si>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</si>
  <si>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</si>
  <si>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</si>
  <si>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</si>
  <si>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</si>
  <si>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</si>
  <si>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</si>
  <si>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</si>
  <si>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</si>
  <si>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</si>
  <si>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</si>
  <si>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</si>
  <si>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</si>
  <si>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</si>
  <si>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</si>
  <si>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</si>
  <si>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</si>
  <si>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</si>
  <si>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</si>
  <si>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</si>
  <si>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</si>
  <si>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</si>
  <si>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</si>
  <si>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</si>
  <si>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</si>
  <si>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</si>
  <si>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</si>
  <si>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</si>
  <si>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</si>
  <si>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</si>
  <si>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</si>
  <si>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</si>
  <si>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</si>
  <si>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</si>
  <si>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</si>
  <si>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</si>
  <si>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</si>
  <si>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</si>
  <si>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</si>
  <si>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</si>
  <si>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</si>
  <si>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</si>
  <si>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</si>
  <si>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</si>
  <si>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</si>
  <si>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</si>
  <si>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</si>
  <si>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</si>
  <si>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</si>
  <si>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</si>
  <si>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</si>
  <si>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</si>
  <si>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</si>
  <si>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</si>
  <si>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</si>
  <si>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</si>
  <si>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</si>
  <si>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</si>
  <si>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</si>
  <si>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</si>
  <si>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</si>
  <si>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</si>
  <si>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</si>
  <si>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</si>
  <si>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</si>
  <si>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</si>
  <si>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</si>
  <si>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</si>
  <si>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</si>
  <si>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</si>
  <si>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</si>
  <si>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</si>
  <si>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</si>
  <si>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</si>
  <si>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</si>
  <si>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</si>
  <si>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</si>
  <si>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</si>
  <si>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</si>
  <si>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</si>
  <si>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</si>
  <si>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</si>
  <si>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</si>
  <si>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</si>
  <si>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</si>
  <si>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</si>
  <si>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</si>
  <si>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</si>
  <si>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</si>
  <si>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</si>
  <si>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</si>
  <si>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</si>
  <si>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</si>
  <si>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</si>
  <si>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</si>
  <si>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</si>
  <si>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</si>
  <si>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</si>
  <si>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</si>
  <si>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</si>
  <si>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</si>
  <si>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</si>
  <si>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</si>
  <si>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</si>
  <si>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</si>
  <si>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</si>
  <si>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</si>
  <si>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</si>
  <si>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</si>
  <si>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</si>
  <si>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</si>
  <si>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</si>
  <si>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</si>
  <si>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</si>
  <si>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</si>
  <si>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</si>
  <si>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</si>
  <si>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</si>
  <si>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</si>
  <si>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</si>
  <si>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</si>
  <si>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</si>
  <si>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</si>
  <si>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</si>
  <si>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</si>
  <si>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</si>
  <si>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</si>
  <si>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</si>
  <si>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</si>
  <si>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</si>
  <si>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</si>
  <si>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</si>
  <si>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</si>
  <si>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</si>
  <si>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</si>
  <si>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</si>
  <si>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</si>
  <si>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</si>
  <si>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</si>
  <si>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</si>
  <si>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</si>
  <si>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</si>
  <si>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</si>
  <si>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</si>
  <si>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</si>
  <si>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</si>
  <si>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</si>
  <si>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</si>
  <si>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</si>
  <si>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</si>
  <si>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</si>
  <si>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</si>
  <si>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</si>
  <si>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</si>
  <si>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</si>
  <si>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</si>
  <si>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</si>
  <si>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</si>
  <si>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</si>
  <si>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</si>
  <si>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</si>
  <si>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</si>
  <si>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</si>
  <si>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</si>
  <si>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</si>
  <si>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</si>
  <si>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</si>
  <si>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</si>
  <si>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</si>
  <si>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</si>
  <si>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</si>
  <si>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</si>
  <si>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</si>
  <si>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</si>
  <si>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</si>
  <si>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</si>
  <si>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</si>
  <si>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</si>
  <si>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</si>
  <si>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</si>
  <si>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</si>
  <si>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</si>
  <si>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</si>
  <si>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</si>
  <si>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</si>
  <si>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</si>
  <si>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</si>
  <si>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</si>
  <si>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</si>
  <si>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</si>
  <si>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</si>
  <si>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</si>
  <si>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</si>
  <si>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</si>
  <si>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</si>
  <si>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</si>
  <si>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</si>
  <si>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</si>
  <si>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</si>
  <si>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</si>
  <si>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</si>
  <si>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</si>
  <si>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</si>
  <si>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</si>
  <si>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</si>
  <si>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</si>
  <si>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</si>
  <si>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</si>
  <si>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</si>
  <si>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</si>
  <si>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</si>
  <si>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</si>
  <si>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</si>
  <si>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</si>
  <si>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</si>
  <si>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</si>
  <si>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</si>
  <si>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</si>
  <si>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</si>
  <si>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</si>
  <si>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</si>
  <si>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</si>
  <si>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</si>
  <si>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</si>
  <si>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</si>
  <si>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</si>
  <si>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</si>
  <si>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</si>
  <si>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</si>
  <si>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</si>
  <si>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</si>
  <si>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</si>
  <si>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</si>
  <si>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</si>
  <si>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</si>
  <si>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</si>
  <si>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</si>
  <si>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</si>
  <si>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</si>
  <si>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</si>
  <si>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</si>
  <si>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</si>
  <si>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</si>
  <si>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</si>
  <si>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</si>
  <si>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</si>
  <si>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</si>
  <si>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</si>
  <si>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</si>
  <si>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</si>
  <si>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</si>
  <si>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</si>
  <si>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</si>
  <si>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</si>
  <si>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</si>
  <si>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</si>
  <si>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</si>
  <si>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</si>
  <si>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</si>
  <si>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</si>
  <si>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</si>
  <si>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</si>
  <si>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</si>
  <si>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</si>
  <si>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</si>
  <si>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</si>
  <si>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</si>
  <si>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</si>
  <si>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</si>
  <si>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</si>
  <si>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</si>
  <si>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</si>
  <si>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</si>
  <si>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</si>
  <si>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</si>
  <si>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</si>
  <si>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</si>
  <si>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</si>
  <si>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</si>
  <si>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</si>
  <si>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</si>
  <si>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</si>
  <si>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</si>
  <si>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</si>
  <si>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</si>
  <si>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</si>
  <si>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</si>
  <si>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</si>
  <si>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</si>
  <si>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</si>
  <si>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</si>
  <si>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</si>
  <si>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</si>
  <si>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</si>
  <si>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</si>
  <si>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</si>
  <si>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</si>
  <si>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</si>
  <si>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</si>
  <si>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</si>
  <si>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</si>
  <si>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</si>
  <si>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</si>
  <si>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</si>
  <si>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</si>
  <si>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</si>
  <si>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</si>
  <si>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</si>
  <si>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</si>
  <si>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</si>
  <si>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</si>
  <si>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</si>
  <si>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</si>
  <si>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</si>
  <si>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</si>
  <si>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</si>
  <si>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</si>
  <si>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</si>
  <si>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</si>
  <si>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</si>
  <si>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</si>
  <si>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</si>
  <si>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</si>
  <si>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</si>
  <si>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</si>
  <si>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</si>
  <si>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</si>
  <si>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</si>
  <si>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</si>
  <si>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</si>
  <si>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</si>
  <si>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</si>
  <si>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</si>
  <si>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</si>
  <si>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</si>
  <si>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</si>
  <si>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</si>
  <si>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</si>
  <si>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</si>
  <si>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</si>
  <si>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</si>
  <si>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</si>
  <si>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</si>
  <si>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</si>
  <si>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</si>
  <si>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</si>
  <si>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</si>
  <si>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</si>
  <si>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</si>
  <si>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</si>
  <si>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</si>
  <si>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</si>
  <si>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</si>
  <si>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</si>
  <si>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</si>
  <si>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</si>
  <si>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</si>
  <si>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</si>
  <si>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</si>
  <si>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</si>
  <si>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</si>
  <si>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</si>
  <si>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</si>
  <si>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</si>
  <si>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</si>
  <si>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</si>
  <si>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</si>
  <si>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</si>
  <si>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</si>
  <si>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</si>
  <si>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</si>
  <si>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</si>
  <si>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簡易水道事業会計</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</si>
  <si>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</si>
  <si>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</si>
  <si>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</si>
  <si>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</si>
  <si>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</si>
  <si>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</si>
  <si>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</si>
  <si>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</si>
  <si>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</si>
  <si>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</si>
  <si>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</si>
  <si>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</si>
  <si>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</si>
  <si>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</si>
  <si>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</si>
  <si>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</si>
  <si>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</si>
  <si>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</si>
  <si>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</si>
  <si>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</si>
  <si>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</si>
  <si>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</si>
  <si>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</si>
  <si>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</si>
  <si>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</si>
  <si>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</si>
  <si>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</si>
  <si>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</si>
  <si>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</si>
  <si>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</si>
  <si>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</si>
  <si>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</si>
  <si>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</si>
  <si>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</si>
  <si>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</si>
  <si>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</si>
  <si>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</si>
  <si>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</si>
  <si>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</si>
  <si>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</si>
  <si>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</si>
  <si>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</si>
  <si>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</si>
  <si>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</si>
  <si>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</si>
  <si>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</si>
  <si>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</si>
  <si>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</si>
  <si>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</si>
  <si>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</si>
  <si>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</si>
  <si>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</si>
  <si>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</si>
  <si>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</si>
  <si>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</si>
  <si>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</si>
  <si>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</si>
  <si>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</si>
  <si>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</si>
  <si>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</si>
  <si>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</si>
  <si>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</si>
  <si>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</si>
  <si>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</si>
  <si>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</si>
  <si>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</si>
  <si>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</si>
  <si>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</si>
  <si>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</si>
  <si>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</si>
  <si>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</si>
  <si>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</si>
  <si>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</si>
  <si>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</si>
  <si>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</si>
  <si>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</si>
  <si>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</si>
  <si>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</si>
  <si>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</si>
  <si>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</si>
  <si>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</si>
  <si>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</si>
  <si>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</si>
  <si>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</si>
  <si>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</si>
  <si>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</si>
  <si>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</si>
  <si>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</si>
  <si>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</si>
  <si>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</si>
  <si>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</si>
  <si>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</si>
  <si>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</si>
  <si>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</si>
  <si>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</si>
  <si>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</si>
  <si>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</si>
  <si>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</si>
  <si>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</si>
  <si>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</si>
  <si>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</si>
  <si>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</si>
  <si>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</si>
  <si>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</si>
  <si>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</si>
  <si>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</si>
  <si>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</si>
  <si>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</si>
  <si>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</si>
  <si>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</si>
  <si>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</si>
  <si>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</si>
  <si>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</si>
  <si>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</si>
  <si>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</si>
  <si>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</si>
  <si>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</si>
  <si>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</si>
  <si>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</si>
  <si>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</si>
  <si>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</si>
  <si>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</si>
  <si>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</si>
  <si>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</si>
  <si>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</si>
  <si>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</si>
  <si>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</si>
  <si>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</si>
  <si>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</si>
  <si>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</si>
  <si>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</si>
  <si>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</si>
  <si>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</si>
  <si>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</si>
  <si>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</si>
  <si>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</si>
  <si>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</si>
  <si>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</si>
  <si>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</si>
  <si>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</si>
  <si>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</si>
  <si>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</si>
  <si>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</si>
  <si>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</si>
  <si>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</si>
  <si>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</si>
  <si>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</si>
  <si>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</si>
  <si>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</si>
  <si>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</si>
  <si>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</si>
  <si>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</si>
  <si>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</si>
  <si>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</si>
  <si>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</si>
  <si>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</si>
  <si>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</si>
  <si>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</si>
  <si>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</si>
  <si>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</si>
  <si>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</si>
  <si>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</si>
  <si>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5.07</t>
  </si>
  <si>
    <t>一般会計</t>
  </si>
  <si>
    <t>上水道事業会計</t>
  </si>
  <si>
    <t>簡易水道事業会計</t>
  </si>
  <si>
    <t>介護保険特別会計</t>
  </si>
  <si>
    <t>農業集落排水事業会計</t>
  </si>
  <si>
    <t>田富よし原処理センター事業特別会計</t>
  </si>
  <si>
    <t>国民健康保険特別会計</t>
  </si>
  <si>
    <t>公共下水道事業会計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</si>
  <si>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</si>
  <si>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</si>
  <si>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</si>
  <si>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</si>
  <si>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</si>
  <si>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</si>
  <si>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</si>
  <si>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</si>
  <si>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</si>
  <si>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</si>
  <si>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</si>
  <si>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</si>
  <si>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</si>
  <si>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</si>
  <si>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</si>
  <si>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</si>
  <si>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</si>
  <si>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</si>
  <si>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</si>
  <si>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</si>
  <si>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</si>
  <si>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</si>
  <si>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</si>
  <si>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</si>
  <si>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</si>
  <si>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</si>
  <si>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</si>
  <si>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中央市農業振興公社</t>
  </si>
  <si>
    <t>ふるさと応援基金</t>
  </si>
  <si>
    <t>地域福祉基金</t>
  </si>
  <si>
    <t>公共施設等整備基金</t>
    <phoneticPr fontId="2"/>
  </si>
  <si>
    <t>まちづくり振興基金</t>
    <phoneticPr fontId="2"/>
  </si>
  <si>
    <t>リニア沿線公共施設等移転整備基金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</si>
</sst>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0CCD-4FB7-AC2E-19C67F1022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157815</c:v>
                </c:pt>
                <c:pt idx="1">
                  <c:v>125143</c:v>
                </c:pt>
                <c:pt idx="2">
                  <c:v>78588</c:v>
                </c:pt>
                <c:pt idx="3">
                  <c:v>83770</c:v>
                </c:pt>
                <c:pt idx="4">
                  <c:v>49170</c:v>
                </c:pt>
              </c:numCache>
            </c:numRef>
          </c:val>
          <c:smooth val="0"/>
          <c:extLst>
            <c:ext xmlns:c16="http://schemas.microsoft.com/office/drawing/2014/chart" uri="{C3380CC4-5D6E-409C-BE32-E72D297353CC}">
              <c16:uniqueId val="{00000001-0CCD-4FB7-AC2E-19C67F1022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9.9499999999999993</c:v>
                </c:pt>
                <c:pt idx="1">
                  <c:v>15.16</c:v>
                </c:pt>
                <c:pt idx="2">
                  <c:v>16.39</c:v>
                </c:pt>
                <c:pt idx="3">
                  <c:v>14.85</c:v>
                </c:pt>
                <c:pt idx="4">
                  <c:v>19.260000000000002</c:v>
                </c:pt>
              </c:numCache>
            </c:numRef>
          </c:val>
          <c:extLst>
            <c:ext xmlns:c16="http://schemas.microsoft.com/office/drawing/2014/chart" uri="{C3380CC4-5D6E-409C-BE32-E72D297353CC}">
              <c16:uniqueId val="{00000000-A28C-444A-90BD-B39CABC568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35.44</c:v>
                </c:pt>
                <c:pt idx="1">
                  <c:v>31.66</c:v>
                </c:pt>
                <c:pt idx="2">
                  <c:v>33.369999999999997</c:v>
                </c:pt>
                <c:pt idx="3">
                  <c:v>34.96</c:v>
                </c:pt>
                <c:pt idx="4">
                  <c:v>34.090000000000003</c:v>
                </c:pt>
              </c:numCache>
            </c:numRef>
          </c:val>
          <c:extLst>
            <c:ext xmlns:c16="http://schemas.microsoft.com/office/drawing/2014/chart" uri="{C3380CC4-5D6E-409C-BE32-E72D297353CC}">
              <c16:uniqueId val="{00000001-A28C-444A-90BD-B39CABC568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-5.07</c:v>
                </c:pt>
                <c:pt idx="1">
                  <c:v>1.23</c:v>
                </c:pt>
                <c:pt idx="2">
                  <c:v>3.79</c:v>
                </c:pt>
                <c:pt idx="3">
                  <c:v>2.14</c:v>
                </c:pt>
                <c:pt idx="4">
                  <c:v>2.2599999999999998</c:v>
                </c:pt>
              </c:numCache>
            </c:numRef>
          </c:val>
          <c:smooth val="0"/>
          <c:extLst>
            <c:ext xmlns:c16="http://schemas.microsoft.com/office/drawing/2014/chart" uri="{C3380CC4-5D6E-409C-BE32-E72D297353CC}">
              <c16:uniqueId val="{00000002-A28C-444A-90BD-B39CABC568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0.88</c:v>
                </c:pt>
                <c:pt idx="2">
                  <c:v>#N/A</c:v>
                </c:pt>
                <c:pt idx="3">
                  <c:v>1.56</c:v>
                </c:pt>
                <c:pt idx="4">
                  <c:v>#N/A</c:v>
                </c:pt>
                <c:pt idx="5">
                  <c:v>0.02</c:v>
                </c:pt>
                <c:pt idx="6">
                  <c:v>#N/A</c:v>
                </c:pt>
                <c:pt idx="7">
                  <c:v>0.02</c:v>
                </c:pt>
                <c:pt idx="8">
                  <c:v>#N/A</c:v>
                </c:pt>
                <c:pt idx="9">
                  <c:v>0</c:v>
                </c:pt>
              </c:numCache>
            </c:numRef>
          </c:val>
          <c:extLst>
            <c:ext xmlns:c16="http://schemas.microsoft.com/office/drawing/2014/chart" uri="{C3380CC4-5D6E-409C-BE32-E72D297353CC}">
              <c16:uniqueId val="{00000000-2995-4B88-9035-EB6003909D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95-4B88-9035-EB6003909D4A}"/>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1.34</c:v>
                </c:pt>
                <c:pt idx="6">
                  <c:v>#N/A</c:v>
                </c:pt>
                <c:pt idx="7">
                  <c:v>0.12</c:v>
                </c:pt>
                <c:pt idx="8">
                  <c:v>#N/A</c:v>
                </c:pt>
                <c:pt idx="9">
                  <c:v>0.34</c:v>
                </c:pt>
              </c:numCache>
            </c:numRef>
          </c:val>
          <c:extLst>
            <c:ext xmlns:c16="http://schemas.microsoft.com/office/drawing/2014/chart" uri="{C3380CC4-5D6E-409C-BE32-E72D297353CC}">
              <c16:uniqueId val="{00000002-2995-4B88-9035-EB6003909D4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0.42</c:v>
                </c:pt>
                <c:pt idx="4">
                  <c:v>#N/A</c:v>
                </c:pt>
                <c:pt idx="5">
                  <c:v>0.33</c:v>
                </c:pt>
                <c:pt idx="6">
                  <c:v>#N/A</c:v>
                </c:pt>
                <c:pt idx="7">
                  <c:v>0.45</c:v>
                </c:pt>
                <c:pt idx="8">
                  <c:v>#N/A</c:v>
                </c:pt>
                <c:pt idx="9">
                  <c:v>0.59</c:v>
                </c:pt>
              </c:numCache>
            </c:numRef>
          </c:val>
          <c:extLst>
            <c:ext xmlns:c16="http://schemas.microsoft.com/office/drawing/2014/chart" uri="{C3380CC4-5D6E-409C-BE32-E72D297353CC}">
              <c16:uniqueId val="{00000003-2995-4B88-9035-EB6003909D4A}"/>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0.55000000000000004</c:v>
                </c:pt>
                <c:pt idx="4">
                  <c:v>#N/A</c:v>
                </c:pt>
                <c:pt idx="5">
                  <c:v>0.67</c:v>
                </c:pt>
                <c:pt idx="6">
                  <c:v>#N/A</c:v>
                </c:pt>
                <c:pt idx="7">
                  <c:v>0.71</c:v>
                </c:pt>
                <c:pt idx="8">
                  <c:v>#N/A</c:v>
                </c:pt>
                <c:pt idx="9">
                  <c:v>0.78</c:v>
                </c:pt>
              </c:numCache>
            </c:numRef>
          </c:val>
          <c:extLst>
            <c:ext xmlns:c16="http://schemas.microsoft.com/office/drawing/2014/chart" uri="{C3380CC4-5D6E-409C-BE32-E72D297353CC}">
              <c16:uniqueId val="{00000004-2995-4B88-9035-EB6003909D4A}"/>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0.17</c:v>
                </c:pt>
                <c:pt idx="6">
                  <c:v>#N/A</c:v>
                </c:pt>
                <c:pt idx="7">
                  <c:v>0.73</c:v>
                </c:pt>
                <c:pt idx="8">
                  <c:v>#N/A</c:v>
                </c:pt>
                <c:pt idx="9">
                  <c:v>0.83</c:v>
                </c:pt>
              </c:numCache>
            </c:numRef>
          </c:val>
          <c:extLst>
            <c:ext xmlns:c16="http://schemas.microsoft.com/office/drawing/2014/chart" uri="{C3380CC4-5D6E-409C-BE32-E72D297353CC}">
              <c16:uniqueId val="{00000005-2995-4B88-9035-EB6003909D4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0.62</c:v>
                </c:pt>
                <c:pt idx="4">
                  <c:v>#N/A</c:v>
                </c:pt>
                <c:pt idx="5">
                  <c:v>1.6</c:v>
                </c:pt>
                <c:pt idx="6">
                  <c:v>#N/A</c:v>
                </c:pt>
                <c:pt idx="7">
                  <c:v>1.53</c:v>
                </c:pt>
                <c:pt idx="8">
                  <c:v>#N/A</c:v>
                </c:pt>
                <c:pt idx="9">
                  <c:v>1.71</c:v>
                </c:pt>
              </c:numCache>
            </c:numRef>
          </c:val>
          <c:extLst>
            <c:ext xmlns:c16="http://schemas.microsoft.com/office/drawing/2014/chart" uri="{C3380CC4-5D6E-409C-BE32-E72D297353CC}">
              <c16:uniqueId val="{00000006-2995-4B88-9035-EB6003909D4A}"/>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1.57</c:v>
                </c:pt>
                <c:pt idx="6">
                  <c:v>#N/A</c:v>
                </c:pt>
                <c:pt idx="7">
                  <c:v>1.58</c:v>
                </c:pt>
                <c:pt idx="8">
                  <c:v>#N/A</c:v>
                </c:pt>
                <c:pt idx="9">
                  <c:v>1.81</c:v>
                </c:pt>
              </c:numCache>
            </c:numRef>
          </c:val>
          <c:extLst>
            <c:ext xmlns:c16="http://schemas.microsoft.com/office/drawing/2014/chart" uri="{C3380CC4-5D6E-409C-BE32-E72D297353CC}">
              <c16:uniqueId val="{00000007-2995-4B88-9035-EB6003909D4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5.17</c:v>
                </c:pt>
                <c:pt idx="2">
                  <c:v>#N/A</c:v>
                </c:pt>
                <c:pt idx="3">
                  <c:v>4.7699999999999996</c:v>
                </c:pt>
                <c:pt idx="4">
                  <c:v>#N/A</c:v>
                </c:pt>
                <c:pt idx="5">
                  <c:v>3.95</c:v>
                </c:pt>
                <c:pt idx="6">
                  <c:v>#N/A</c:v>
                </c:pt>
                <c:pt idx="7">
                  <c:v>3.72</c:v>
                </c:pt>
                <c:pt idx="8">
                  <c:v>#N/A</c:v>
                </c:pt>
                <c:pt idx="9">
                  <c:v>4.07</c:v>
                </c:pt>
              </c:numCache>
            </c:numRef>
          </c:val>
          <c:extLst>
            <c:ext xmlns:c16="http://schemas.microsoft.com/office/drawing/2014/chart" uri="{C3380CC4-5D6E-409C-BE32-E72D297353CC}">
              <c16:uniqueId val="{00000008-2995-4B88-9035-EB6003909D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9.4700000000000006</c:v>
                </c:pt>
                <c:pt idx="2">
                  <c:v>#N/A</c:v>
                </c:pt>
                <c:pt idx="3">
                  <c:v>14.6</c:v>
                </c:pt>
                <c:pt idx="4">
                  <c:v>#N/A</c:v>
                </c:pt>
                <c:pt idx="5">
                  <c:v>15.71</c:v>
                </c:pt>
                <c:pt idx="6">
                  <c:v>#N/A</c:v>
                </c:pt>
                <c:pt idx="7">
                  <c:v>14.13</c:v>
                </c:pt>
                <c:pt idx="8">
                  <c:v>#N/A</c:v>
                </c:pt>
                <c:pt idx="9">
                  <c:v>18.47</c:v>
                </c:pt>
              </c:numCache>
            </c:numRef>
          </c:val>
          <c:extLst>
            <c:ext xmlns:c16="http://schemas.microsoft.com/office/drawing/2014/chart" uri="{C3380CC4-5D6E-409C-BE32-E72D297353CC}">
              <c16:uniqueId val="{00000009-2995-4B88-9035-EB6003909D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1451</c:v>
                </c:pt>
                <c:pt idx="5">
                  <c:v>1349</c:v>
                </c:pt>
                <c:pt idx="8">
                  <c:v>1327</c:v>
                </c:pt>
                <c:pt idx="11">
                  <c:v>1321</c:v>
                </c:pt>
                <c:pt idx="14">
                  <c:v>1337</c:v>
                </c:pt>
              </c:numCache>
            </c:numRef>
          </c:val>
          <c:extLst>
            <c:ext xmlns:c16="http://schemas.microsoft.com/office/drawing/2014/chart" uri="{C3380CC4-5D6E-409C-BE32-E72D297353CC}">
              <c16:uniqueId val="{00000000-F496-472F-9D28-8AE0FEB81E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96-472F-9D28-8AE0FEB81E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13</c:v>
                </c:pt>
                <c:pt idx="6">
                  <c:v>12</c:v>
                </c:pt>
                <c:pt idx="9">
                  <c:v>12</c:v>
                </c:pt>
                <c:pt idx="12">
                  <c:v>11</c:v>
                </c:pt>
              </c:numCache>
            </c:numRef>
          </c:val>
          <c:extLst>
            <c:ext xmlns:c16="http://schemas.microsoft.com/office/drawing/2014/chart" uri="{C3380CC4-5D6E-409C-BE32-E72D297353CC}">
              <c16:uniqueId val="{00000002-F496-472F-9D28-8AE0FEB81E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74</c:v>
                </c:pt>
                <c:pt idx="6">
                  <c:v>75</c:v>
                </c:pt>
                <c:pt idx="9">
                  <c:v>78</c:v>
                </c:pt>
                <c:pt idx="12">
                  <c:v>77</c:v>
                </c:pt>
              </c:numCache>
            </c:numRef>
          </c:val>
          <c:extLst>
            <c:ext xmlns:c16="http://schemas.microsoft.com/office/drawing/2014/chart" uri="{C3380CC4-5D6E-409C-BE32-E72D297353CC}">
              <c16:uniqueId val="{00000003-F496-472F-9D28-8AE0FEB81E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741</c:v>
                </c:pt>
                <c:pt idx="3">
                  <c:v>603</c:v>
                </c:pt>
                <c:pt idx="6">
                  <c:v>485</c:v>
                </c:pt>
                <c:pt idx="9">
                  <c:v>427</c:v>
                </c:pt>
                <c:pt idx="12">
                  <c:v>427</c:v>
                </c:pt>
              </c:numCache>
            </c:numRef>
          </c:val>
          <c:extLst>
            <c:ext xmlns:c16="http://schemas.microsoft.com/office/drawing/2014/chart" uri="{C3380CC4-5D6E-409C-BE32-E72D297353CC}">
              <c16:uniqueId val="{00000004-F496-472F-9D28-8AE0FEB81E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96-472F-9D28-8AE0FEB81E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96-472F-9D28-8AE0FEB81E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1226</c:v>
                </c:pt>
                <c:pt idx="3">
                  <c:v>1259</c:v>
                </c:pt>
                <c:pt idx="6">
                  <c:v>1272</c:v>
                </c:pt>
                <c:pt idx="9">
                  <c:v>1320</c:v>
                </c:pt>
                <c:pt idx="12">
                  <c:v>1332</c:v>
                </c:pt>
              </c:numCache>
            </c:numRef>
          </c:val>
          <c:extLst>
            <c:ext xmlns:c16="http://schemas.microsoft.com/office/drawing/2014/chart" uri="{C3380CC4-5D6E-409C-BE32-E72D297353CC}">
              <c16:uniqueId val="{00000007-F496-472F-9D28-8AE0FEB81E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591</c:v>
                </c:pt>
                <c:pt idx="2">
                  <c:v>#N/A</c:v>
                </c:pt>
                <c:pt idx="3">
                  <c:v>#N/A</c:v>
                </c:pt>
                <c:pt idx="4">
                  <c:v>600</c:v>
                </c:pt>
                <c:pt idx="5">
                  <c:v>#N/A</c:v>
                </c:pt>
                <c:pt idx="6">
                  <c:v>#N/A</c:v>
                </c:pt>
                <c:pt idx="7">
                  <c:v>517</c:v>
                </c:pt>
                <c:pt idx="8">
                  <c:v>#N/A</c:v>
                </c:pt>
                <c:pt idx="9">
                  <c:v>#N/A</c:v>
                </c:pt>
                <c:pt idx="10">
                  <c:v>516</c:v>
                </c:pt>
                <c:pt idx="11">
                  <c:v>#N/A</c:v>
                </c:pt>
                <c:pt idx="12">
                  <c:v>#N/A</c:v>
                </c:pt>
                <c:pt idx="13">
                  <c:v>510</c:v>
                </c:pt>
                <c:pt idx="14">
                  <c:v>#N/A</c:v>
                </c:pt>
              </c:numCache>
            </c:numRef>
          </c:val>
          <c:smooth val="0"/>
          <c:extLst>
            <c:ext xmlns:c16="http://schemas.microsoft.com/office/drawing/2014/chart" uri="{C3380CC4-5D6E-409C-BE32-E72D297353CC}">
              <c16:uniqueId val="{00000008-F496-472F-9D28-8AE0FEB81E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17673</c:v>
                </c:pt>
                <c:pt idx="5">
                  <c:v>17933</c:v>
                </c:pt>
                <c:pt idx="8">
                  <c:v>17560</c:v>
                </c:pt>
                <c:pt idx="11">
                  <c:v>17262</c:v>
                </c:pt>
                <c:pt idx="14">
                  <c:v>16497</c:v>
                </c:pt>
              </c:numCache>
            </c:numRef>
          </c:val>
          <c:extLst>
            <c:ext xmlns:c16="http://schemas.microsoft.com/office/drawing/2014/chart" uri="{C3380CC4-5D6E-409C-BE32-E72D297353CC}">
              <c16:uniqueId val="{00000000-A5F0-44D1-A356-01383364EA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c:v>
                </c:pt>
                <c:pt idx="5">
                  <c:v>266</c:v>
                </c:pt>
                <c:pt idx="8">
                  <c:v>233</c:v>
                </c:pt>
                <c:pt idx="11">
                  <c:v>420</c:v>
                </c:pt>
                <c:pt idx="14">
                  <c:v>411</c:v>
                </c:pt>
              </c:numCache>
            </c:numRef>
          </c:val>
          <c:extLst>
            <c:ext xmlns:c16="http://schemas.microsoft.com/office/drawing/2014/chart" uri="{C3380CC4-5D6E-409C-BE32-E72D297353CC}">
              <c16:uniqueId val="{00000001-A5F0-44D1-A356-01383364EA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5571</c:v>
                </c:pt>
                <c:pt idx="5">
                  <c:v>5423</c:v>
                </c:pt>
                <c:pt idx="8">
                  <c:v>6077</c:v>
                </c:pt>
                <c:pt idx="11">
                  <c:v>7449</c:v>
                </c:pt>
                <c:pt idx="14">
                  <c:v>7214</c:v>
                </c:pt>
              </c:numCache>
            </c:numRef>
          </c:val>
          <c:extLst>
            <c:ext xmlns:c16="http://schemas.microsoft.com/office/drawing/2014/chart" uri="{C3380CC4-5D6E-409C-BE32-E72D297353CC}">
              <c16:uniqueId val="{00000002-A5F0-44D1-A356-01383364EA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F0-44D1-A356-01383364EA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F0-44D1-A356-01383364EA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5-A5F0-44D1-A356-01383364EA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575</c:v>
                </c:pt>
                <c:pt idx="3">
                  <c:v>700</c:v>
                </c:pt>
                <c:pt idx="6">
                  <c:v>712</c:v>
                </c:pt>
                <c:pt idx="9">
                  <c:v>725</c:v>
                </c:pt>
                <c:pt idx="12">
                  <c:v>682</c:v>
                </c:pt>
              </c:numCache>
            </c:numRef>
          </c:val>
          <c:extLst>
            <c:ext xmlns:c16="http://schemas.microsoft.com/office/drawing/2014/chart" uri="{C3380CC4-5D6E-409C-BE32-E72D297353CC}">
              <c16:uniqueId val="{00000006-A5F0-44D1-A356-01383364EA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704</c:v>
                </c:pt>
                <c:pt idx="3">
                  <c:v>668</c:v>
                </c:pt>
                <c:pt idx="6">
                  <c:v>612</c:v>
                </c:pt>
                <c:pt idx="9">
                  <c:v>582</c:v>
                </c:pt>
                <c:pt idx="12">
                  <c:v>537</c:v>
                </c:pt>
              </c:numCache>
            </c:numRef>
          </c:val>
          <c:extLst>
            <c:ext xmlns:c16="http://schemas.microsoft.com/office/drawing/2014/chart" uri="{C3380CC4-5D6E-409C-BE32-E72D297353CC}">
              <c16:uniqueId val="{00000007-A5F0-44D1-A356-01383364EA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7763</c:v>
                </c:pt>
                <c:pt idx="3">
                  <c:v>7315</c:v>
                </c:pt>
                <c:pt idx="6">
                  <c:v>6804</c:v>
                </c:pt>
                <c:pt idx="9">
                  <c:v>6216</c:v>
                </c:pt>
                <c:pt idx="12">
                  <c:v>6306</c:v>
                </c:pt>
              </c:numCache>
            </c:numRef>
          </c:val>
          <c:extLst>
            <c:ext xmlns:c16="http://schemas.microsoft.com/office/drawing/2014/chart" uri="{C3380CC4-5D6E-409C-BE32-E72D297353CC}">
              <c16:uniqueId val="{00000008-A5F0-44D1-A356-01383364EA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157</c:v>
                </c:pt>
                <c:pt idx="3">
                  <c:v>145</c:v>
                </c:pt>
                <c:pt idx="6">
                  <c:v>133</c:v>
                </c:pt>
                <c:pt idx="9">
                  <c:v>122</c:v>
                </c:pt>
                <c:pt idx="12">
                  <c:v>148</c:v>
                </c:pt>
              </c:numCache>
            </c:numRef>
          </c:val>
          <c:extLst>
            <c:ext xmlns:c16="http://schemas.microsoft.com/office/drawing/2014/chart" uri="{C3380CC4-5D6E-409C-BE32-E72D297353CC}">
              <c16:uniqueId val="{00000009-A5F0-44D1-A356-01383364EA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16301</c:v>
                </c:pt>
                <c:pt idx="3">
                  <c:v>17068</c:v>
                </c:pt>
                <c:pt idx="6">
                  <c:v>17274</c:v>
                </c:pt>
                <c:pt idx="9">
                  <c:v>17146</c:v>
                </c:pt>
                <c:pt idx="12">
                  <c:v>16489</c:v>
                </c:pt>
              </c:numCache>
            </c:numRef>
          </c:val>
          <c:extLst>
            <c:ext xmlns:c16="http://schemas.microsoft.com/office/drawing/2014/chart" uri="{C3380CC4-5D6E-409C-BE32-E72D297353CC}">
              <c16:uniqueId val="{0000000A-A5F0-44D1-A356-01383364EA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2054</c:v>
                </c:pt>
                <c:pt idx="2">
                  <c:v>#N/A</c:v>
                </c:pt>
                <c:pt idx="3">
                  <c:v>#N/A</c:v>
                </c:pt>
                <c:pt idx="4">
                  <c:v>2278</c:v>
                </c:pt>
                <c:pt idx="5">
                  <c:v>#N/A</c:v>
                </c:pt>
                <c:pt idx="6">
                  <c:v>#N/A</c:v>
                </c:pt>
                <c:pt idx="7">
                  <c:v>1667</c:v>
                </c:pt>
                <c:pt idx="8">
                  <c:v>#N/A</c:v>
                </c:pt>
                <c:pt idx="9">
                  <c:v>#N/A</c:v>
                </c:pt>
                <c:pt idx="10">
                  <c:v>0</c:v>
                </c:pt>
                <c:pt idx="11">
                  <c:v>#N/A</c:v>
                </c:pt>
                <c:pt idx="12">
                  <c:v>#N/A</c:v>
                </c:pt>
                <c:pt idx="13">
                  <c:v>41</c:v>
                </c:pt>
                <c:pt idx="14">
                  <c:v>#N/A</c:v>
                </c:pt>
              </c:numCache>
            </c:numRef>
          </c:val>
          <c:smooth val="0"/>
          <c:extLst>
            <c:ext xmlns:c16="http://schemas.microsoft.com/office/drawing/2014/chart" uri="{C3380CC4-5D6E-409C-BE32-E72D297353CC}">
              <c16:uniqueId val="{0000000B-A5F0-44D1-A356-01383364EA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2784</c:v>
                </c:pt>
                <c:pt idx="1">
                  <c:v>3045</c:v>
                </c:pt>
                <c:pt idx="2">
                  <c:v>2895</c:v>
                </c:pt>
              </c:numCache>
            </c:numRef>
          </c:val>
          <c:extLst>
            <c:ext xmlns:c16="http://schemas.microsoft.com/office/drawing/2014/chart" uri="{C3380CC4-5D6E-409C-BE32-E72D297353CC}">
              <c16:uniqueId val="{00000000-08E1-4932-AE7D-D6BCCDCFD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396</c:v>
                </c:pt>
                <c:pt idx="1">
                  <c:v>396</c:v>
                </c:pt>
                <c:pt idx="2">
                  <c:v>396</c:v>
                </c:pt>
              </c:numCache>
            </c:numRef>
          </c:val>
          <c:extLst>
            <c:ext xmlns:c16="http://schemas.microsoft.com/office/drawing/2014/chart" uri="{C3380CC4-5D6E-409C-BE32-E72D297353CC}">
              <c16:uniqueId val="{00000001-08E1-4932-AE7D-D6BCCDCFD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3701</c:v>
                </c:pt>
                <c:pt idx="1">
                  <c:v>4632</c:v>
                </c:pt>
                <c:pt idx="2">
                  <c:v>4465</c:v>
                </c:pt>
              </c:numCache>
            </c:numRef>
          </c:val>
          <c:extLst>
            <c:ext xmlns:c16="http://schemas.microsoft.com/office/drawing/2014/chart" uri="{C3380CC4-5D6E-409C-BE32-E72D297353CC}">
              <c16:uniqueId val="{00000002-08E1-4932-AE7D-D6BCCDCFD2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資本費平準化債の発行を行ったことなどから、公営企業に対する繰出金が減少（準元利償還金の減）傾向にある。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大型事業の据置期間の終了により元利償還金が増加しているが、算入公債費等の増加により単年度の実質公債費比率は前年度より改善した。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３か年の平均値により算定される実質公債費比率は、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H31-R3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の３か年平均値を用いた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に対し、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R2-R4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の３か年平均値を用いた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ポイント低下（改善）した。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うち一般会計等に係る地方債の現在高や組合負担等見込額、退職手当負担見込み額が減少したが、充当可能基金や基準財政需要額算入見込み額といった充当可能財源等の減少が大きく将来負担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今後、公共施設の維持管理等が予定されているため、地方債残高の増加や、充当可能基金の減少等が想定さていることから、この先数年は将来負担比率は悪化するものと見込まれる。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将来への負担を極力悪化させないために　事業の厳選、交付税措置のある起債の活用により公債費の適正管理に努める。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各種基金へ基金利子等を含め積み立てを行ったが、財政調整基金、まちづくり振興基金、リニア沿線公共施設等移転整備基金では取り崩し額が上回り、全体での基金残高が減少した。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リニア関連事業や既存公共施設の統廃合、大規模修繕などの大型建設事業が予定され多額の費用を要することから、引き続き厳しい財政運営を余儀なくされ、中期的には基金は減少傾向となる見込みである。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一方で災害対応などの緊急的な財政出動にも備える必要があることから、適切な基金の管理・運用に努める。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・公共施設等整備基金：公共施設等整備のため。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千円を積み立て、地域公共交通活性化協議会負担金などの財源に充てるため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・公共施設等整備基金：市有地貸付収入等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千円を含む）積み立てた。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千円及び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東海からの補償金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52,360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243,948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・公共施設等整備基金：保育園、公営住宅、学校等の統廃合及び大規模修繕等の大型建設事業が予定されているため、計画的な基金の管理・運用に努める。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38,911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千円を含む）を今後の緊急的な財政需要に対応するため積み立てたが、義務的経費や物件費等の増加により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188,880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千円を取り崩したため、全体での基金残高は減少した。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リニア関連事業や既存公共施設の統廃合、大規模修繕などの大型建設事業が予定されているため、財源不足に伴う取り崩しにより財政調整基金額は減少するものと想定される。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地方債残高の増加が見込まれることから減債基金の効果的な活用を検討する。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30,802
28,645
31.69
15,830,955
13,868,668
1,635,449
8,491,531
16,488,720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年度をピークに低下傾向である。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経常収支比率については、令和３年度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％から令和４年度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ポイント増加（悪化）している。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経常経費充当一般財源は、令和４年度が令和３年度に対して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310,546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千円の増となった一方、経常一般財源（臨財債含む）については、令和４年度が令和３年度に対して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244,979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千円の減となっており、経常収支比率増加の要因となっている。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経常経費充当一般財源増加の要因としては、会計年度任用職員の増による人件費の増加、学校給食費の無償化等による物件費の増加、また補助費や公債費の増加等が挙げられる。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経常一般財源（臨財債含む）減少については、地方税、地方消費税交付金が増加したが地方特例交付金、地方交付税（普通交付税）、臨時財政対策債が減少したことが要因となっている。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27940</xdr:rowOff>
    </xdr:from>
    <xdr:to>
      <xdr:col>23</xdr:col>
      <xdr:colOff>133350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4349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61</xdr:row>
      <xdr:rowOff>151554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43490"/>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68580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1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456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148590</xdr:rowOff>
    </xdr:from>
    <xdr:to>
      <xdr:col>19</xdr:col>
      <xdr:colOff>184150</xdr:colOff>
      <xdr:row>59</xdr:row>
      <xdr:rowOff>78740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88917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人件費は、会計年度任用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職員の増、人事院勧告による勤勉手当の増に伴い増加した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新型コロナウイルスワクチン接種に係る事業費の減があったが、”心”あるまちへ！第３弾合同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PayPay</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キャンペーン事業や子育て支援総合拠点施設管理事業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の新規事業や行政事務電算化推進事業等の既存事業の事業費の増により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、差し引きの結果</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今後は、公共施設の統廃合を進めて、維持管理費等の節減を図っていく。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149732</xdr:rowOff>
    </xdr:from>
    <xdr:to>
      <xdr:col>23</xdr:col>
      <xdr:colOff>133350</xdr:colOff>
      <xdr:row>82</xdr:row>
      <xdr:rowOff>165754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8632"/>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42410</xdr:rowOff>
    </xdr:from>
    <xdr:to>
      <xdr:col>19</xdr:col>
      <xdr:colOff>133350</xdr:colOff>
      <xdr:row>82</xdr:row>
      <xdr:rowOff>149732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1310"/>
          <a:ext cx="889000" cy="10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26107</xdr:rowOff>
    </xdr:from>
    <xdr:to>
      <xdr:col>15</xdr:col>
      <xdr:colOff>82550</xdr:colOff>
      <xdr:row>82</xdr:row>
      <xdr:rowOff>42410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850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6086</xdr:rowOff>
    </xdr:from>
    <xdr:to>
      <xdr:col>11</xdr:col>
      <xdr:colOff>31750</xdr:colOff>
      <xdr:row>82</xdr:row>
      <xdr:rowOff>26107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114954</xdr:rowOff>
    </xdr:from>
    <xdr:to>
      <xdr:col>23</xdr:col>
      <xdr:colOff>184150</xdr:colOff>
      <xdr:row>83</xdr:row>
      <xdr:rowOff>45104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131481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98932</xdr:rowOff>
    </xdr:from>
    <xdr:to>
      <xdr:col>19</xdr:col>
      <xdr:colOff>184150</xdr:colOff>
      <xdr:row>83</xdr:row>
      <xdr:rowOff>29082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39259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6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163060</xdr:rowOff>
    </xdr:from>
    <xdr:to>
      <xdr:col>15</xdr:col>
      <xdr:colOff>133350</xdr:colOff>
      <xdr:row>82</xdr:row>
      <xdr:rowOff>93210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103387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146757</xdr:rowOff>
    </xdr:from>
    <xdr:to>
      <xdr:col>11</xdr:col>
      <xdr:colOff>82550</xdr:colOff>
      <xdr:row>82</xdr:row>
      <xdr:rowOff>76907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87084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0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126736</xdr:rowOff>
    </xdr:from>
    <xdr:to>
      <xdr:col>7</xdr:col>
      <xdr:colOff>31750</xdr:colOff>
      <xdr:row>82</xdr:row>
      <xdr:rowOff>56886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67063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37306</xdr:rowOff>
    </xdr:from>
    <xdr:to>
      <xdr:col>81</xdr:col>
      <xdr:colOff>44450</xdr:colOff>
      <xdr:row>84</xdr:row>
      <xdr:rowOff>67469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391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163513</xdr:rowOff>
    </xdr:from>
    <xdr:to>
      <xdr:col>77</xdr:col>
      <xdr:colOff>44450</xdr:colOff>
      <xdr:row>84</xdr:row>
      <xdr:rowOff>37306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93863"/>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97631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93863"/>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52388</xdr:rowOff>
    </xdr:from>
    <xdr:to>
      <xdr:col>68</xdr:col>
      <xdr:colOff>152400</xdr:colOff>
      <xdr:row>84</xdr:row>
      <xdr:rowOff>97631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54188"/>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16669</xdr:rowOff>
    </xdr:from>
    <xdr:to>
      <xdr:col>81</xdr:col>
      <xdr:colOff>95250</xdr:colOff>
      <xdr:row>84</xdr:row>
      <xdr:rowOff>118269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33196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157956</xdr:rowOff>
    </xdr:from>
    <xdr:to>
      <xdr:col>77</xdr:col>
      <xdr:colOff>95250</xdr:colOff>
      <xdr:row>84</xdr:row>
      <xdr:rowOff>88106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98283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5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112713</xdr:rowOff>
    </xdr:from>
    <xdr:to>
      <xdr:col>73</xdr:col>
      <xdr:colOff>44450</xdr:colOff>
      <xdr:row>84</xdr:row>
      <xdr:rowOff>42863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53040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46831</xdr:rowOff>
    </xdr:from>
    <xdr:to>
      <xdr:col>68</xdr:col>
      <xdr:colOff>203200</xdr:colOff>
      <xdr:row>84</xdr:row>
      <xdr:rowOff>148431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158608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1588</xdr:rowOff>
    </xdr:from>
    <xdr:to>
      <xdr:col>64</xdr:col>
      <xdr:colOff>152400</xdr:colOff>
      <xdr:row>84</xdr:row>
      <xdr:rowOff>103188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113365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今後も定員適正化計画に基づき、職員数の適正化に努めるとともに、再任用職員の採用等を含め、職員数の適正管理を図っていく。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36265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93375"/>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29563</xdr:rowOff>
    </xdr:from>
    <xdr:to>
      <xdr:col>77</xdr:col>
      <xdr:colOff>44450</xdr:colOff>
      <xdr:row>61</xdr:row>
      <xdr:rowOff>36265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88013"/>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25541</xdr:rowOff>
    </xdr:from>
    <xdr:to>
      <xdr:col>72</xdr:col>
      <xdr:colOff>203200</xdr:colOff>
      <xdr:row>61</xdr:row>
      <xdr:rowOff>29563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8399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25541</xdr:rowOff>
    </xdr:from>
    <xdr:to>
      <xdr:col>68</xdr:col>
      <xdr:colOff>152400</xdr:colOff>
      <xdr:row>61</xdr:row>
      <xdr:rowOff>41628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8399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156915</xdr:rowOff>
    </xdr:from>
    <xdr:to>
      <xdr:col>77</xdr:col>
      <xdr:colOff>95250</xdr:colOff>
      <xdr:row>61</xdr:row>
      <xdr:rowOff>87065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97242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150213</xdr:rowOff>
    </xdr:from>
    <xdr:to>
      <xdr:col>73</xdr:col>
      <xdr:colOff>44450</xdr:colOff>
      <xdr:row>61</xdr:row>
      <xdr:rowOff>80363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90540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146191</xdr:rowOff>
    </xdr:from>
    <xdr:to>
      <xdr:col>68</xdr:col>
      <xdr:colOff>203200</xdr:colOff>
      <xdr:row>61</xdr:row>
      <xdr:rowOff>76341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86518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0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162278</xdr:rowOff>
    </xdr:from>
    <xdr:to>
      <xdr:col>64</xdr:col>
      <xdr:colOff>152400</xdr:colOff>
      <xdr:row>61</xdr:row>
      <xdr:rowOff>92428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102605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実質公債費比率については、令和３年度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％から令和４年度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ポイント減少（改善）している。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類似団体と同様、減少傾向で推移しており、市行財政改革大綱及び実施計画における実質公債費比率の目標値（</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達成できるように努める。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近年の大型主要事業や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リニア中央新幹線の建設に伴う公共施設の移転整備事業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の実施による地方債残高の増加により、数値に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こそ現れないものの、厳しい財政運営が想定される。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投資事業の実施について投資価値・費用対効果・ランニングコストなど、</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多角的な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視点で分析・点検を行い、市債発行額の抑制に努める。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138491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275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35983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964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127907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2419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地方債の現在高は令和４年度末時点で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億円と前年度より減少したが、控除財源である基準財政需要額算入見込額の減や標準財政規模の減などから、将来負担比率は前年度比で増加（悪化）した。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将来負担比率を悪化させないために充当可能基金への積み立て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を行い、地方債発行の抑制に努める。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164694</xdr:rowOff>
    </xdr:from>
    <xdr:to>
      <xdr:col>72</xdr:col>
      <xdr:colOff>203200</xdr:colOff>
      <xdr:row>15</xdr:row>
      <xdr:rowOff>39091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6499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25095</xdr:rowOff>
    </xdr:from>
    <xdr:to>
      <xdr:col>68</xdr:col>
      <xdr:colOff>152400</xdr:colOff>
      <xdr:row>15</xdr:row>
      <xdr:rowOff>39091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59684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95140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113894</xdr:rowOff>
    </xdr:from>
    <xdr:to>
      <xdr:col>73</xdr:col>
      <xdr:colOff>44450</xdr:colOff>
      <xdr:row>15</xdr:row>
      <xdr:rowOff>44044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54221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159741</xdr:rowOff>
    </xdr:from>
    <xdr:to>
      <xdr:col>68</xdr:col>
      <xdr:colOff>203200</xdr:colOff>
      <xdr:row>15</xdr:row>
      <xdr:rowOff>89891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100068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30,802
28,645
31.69
15,830,955
13,868,668
1,635,449
8,491,531
16,488,720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ポイント上回り、全国平均では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人件費が増えた要因としては、会計年度任用職員の増、人事院勧告による給料表及び特別給の引き上げによるもの。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今後も、引き続き定員の適正化や時間外手当の縮減により、人件費の抑制を図っていく。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101600</xdr:rowOff>
    </xdr:from>
    <xdr:to>
      <xdr:col>24</xdr:col>
      <xdr:colOff>25400</xdr:colOff>
      <xdr:row>33</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588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101600</xdr:rowOff>
    </xdr:from>
    <xdr:to>
      <xdr:col>19</xdr:col>
      <xdr:colOff>187325</xdr:colOff>
      <xdr:row>33</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588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0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95250</xdr:rowOff>
    </xdr:from>
    <xdr:to>
      <xdr:col>11</xdr:col>
      <xdr:colOff>9525</xdr:colOff>
      <xdr:row>34</xdr:row>
      <xdr:rowOff>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31750</xdr:rowOff>
    </xdr:from>
    <xdr:to>
      <xdr:col>24</xdr:col>
      <xdr:colOff>76200</xdr:colOff>
      <xdr:row>33</xdr:row>
      <xdr:rowOff>133350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50800</xdr:rowOff>
    </xdr:from>
    <xdr:to>
      <xdr:col>20</xdr:col>
      <xdr:colOff>38100</xdr:colOff>
      <xdr:row>32</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120650</xdr:rowOff>
    </xdr:from>
    <xdr:to>
      <xdr:col>11</xdr:col>
      <xdr:colOff>60325</xdr:colOff>
      <xdr:row>34</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60977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前年度に引き続き、全国・県平均を上回っているため、財政規模に見合った運営に努める。特に中央市公共施設等第</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期個別施設計画に基づき、各個別施設の集約化や統廃合、長寿命化対策を着実に実施することで公共施設の適正化を進め、物件費の抑制に努める。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19</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29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20320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18</xdr:row>
      <xdr:rowOff>5080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前年度とほぼ同水準となった。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ポイント上回り、類似団体内平均では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令和２年度に公共下水道事業等の公営企業法の適用に伴い従来の繰出金から補助金としての支出となった事を主な要因として令和元年度以前に比べ大きく減少した。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31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4720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前年度に引き続き、全国・県平均を上回っている。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今後は、ごみ処理の広域化に伴い負担金の増加が想定されているため、市単独補助金等の適正化を進め、補助費等の削減に努める。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27940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220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220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37</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2394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123190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148590</xdr:rowOff>
    </xdr:from>
    <xdr:to>
      <xdr:col>82</xdr:col>
      <xdr:colOff>158750</xdr:colOff>
      <xdr:row>37</xdr:row>
      <xdr:rowOff>78740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120667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15240</xdr:rowOff>
    </xdr:from>
    <xdr:to>
      <xdr:col>74</xdr:col>
      <xdr:colOff>31750</xdr:colOff>
      <xdr:row>37</xdr:row>
      <xdr:rowOff>116840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101617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ポイント上回り、類似団体内平均では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大型事業の実施に伴う地方債の発行額の増加及び元金償還の開始により、公債費の負担額は増加し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440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44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65278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65278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的収入である地方税、地方消費税交付金が増加したが、地方特例交付金、地方交付税等の減少により、経常的収入の一般財源は減少するとともに、公債費を除いた経常経費充当一般財源が増加したため、比率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今後も、経常的収入の一般財源の大幅な増加は見込めないため、定員管理の適正化や類似施設の統廃合等の実施を進め、経常的な経費の抑制に努める。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286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28600"/>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74213</xdr:rowOff>
    </xdr:from>
    <xdr:to>
      <xdr:col>29</xdr:col>
      <xdr:colOff>127000</xdr:colOff>
      <xdr:row>17</xdr:row>
      <xdr:rowOff>82671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6488"/>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82671</xdr:rowOff>
    </xdr:from>
    <xdr:to>
      <xdr:col>26</xdr:col>
      <xdr:colOff>50800</xdr:colOff>
      <xdr:row>17</xdr:row>
      <xdr:rowOff>93772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4946"/>
          <a:ext cx="698500" cy="1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93772</xdr:rowOff>
    </xdr:from>
    <xdr:to>
      <xdr:col>22</xdr:col>
      <xdr:colOff>114300</xdr:colOff>
      <xdr:row>17</xdr:row>
      <xdr:rowOff>117518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6047"/>
          <a:ext cx="698500" cy="2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78970</xdr:rowOff>
    </xdr:from>
    <xdr:to>
      <xdr:col>18</xdr:col>
      <xdr:colOff>177800</xdr:colOff>
      <xdr:row>17</xdr:row>
      <xdr:rowOff>117518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41245"/>
          <a:ext cx="698500" cy="3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23413</xdr:rowOff>
    </xdr:from>
    <xdr:to>
      <xdr:col>29</xdr:col>
      <xdr:colOff>177800</xdr:colOff>
      <xdr:row>17</xdr:row>
      <xdr:rowOff>125013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166940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31871</xdr:rowOff>
    </xdr:from>
    <xdr:to>
      <xdr:col>26</xdr:col>
      <xdr:colOff>101600</xdr:colOff>
      <xdr:row>17</xdr:row>
      <xdr:rowOff>133471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118248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42972</xdr:rowOff>
    </xdr:from>
    <xdr:to>
      <xdr:col>22</xdr:col>
      <xdr:colOff>165100</xdr:colOff>
      <xdr:row>17</xdr:row>
      <xdr:rowOff>144572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129349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66718</xdr:rowOff>
    </xdr:from>
    <xdr:to>
      <xdr:col>19</xdr:col>
      <xdr:colOff>38100</xdr:colOff>
      <xdr:row>17</xdr:row>
      <xdr:rowOff>168318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153095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28170</xdr:rowOff>
    </xdr:from>
    <xdr:to>
      <xdr:col>15</xdr:col>
      <xdr:colOff>101600</xdr:colOff>
      <xdr:row>17</xdr:row>
      <xdr:rowOff>129770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9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114547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110084</xdr:rowOff>
    </xdr:from>
    <xdr:to>
      <xdr:col>29</xdr:col>
      <xdr:colOff>127000</xdr:colOff>
      <xdr:row>36</xdr:row>
      <xdr:rowOff>116452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63334"/>
          <a:ext cx="647700" cy="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110084</xdr:rowOff>
    </xdr:from>
    <xdr:to>
      <xdr:col>26</xdr:col>
      <xdr:colOff>50800</xdr:colOff>
      <xdr:row>36</xdr:row>
      <xdr:rowOff>112631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63334"/>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26775</xdr:rowOff>
    </xdr:from>
    <xdr:to>
      <xdr:col>22</xdr:col>
      <xdr:colOff>114300</xdr:colOff>
      <xdr:row>36</xdr:row>
      <xdr:rowOff>112631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80025"/>
          <a:ext cx="698500" cy="8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26775</xdr:rowOff>
    </xdr:from>
    <xdr:to>
      <xdr:col>18</xdr:col>
      <xdr:colOff>177800</xdr:colOff>
      <xdr:row>36</xdr:row>
      <xdr:rowOff>33829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80025"/>
          <a:ext cx="6985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65652</xdr:rowOff>
    </xdr:from>
    <xdr:to>
      <xdr:col>29</xdr:col>
      <xdr:colOff>177800</xdr:colOff>
      <xdr:row>36</xdr:row>
      <xdr:rowOff>167252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1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37729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9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59284</xdr:rowOff>
    </xdr:from>
    <xdr:to>
      <xdr:col>26</xdr:col>
      <xdr:colOff>101600</xdr:colOff>
      <xdr:row>36</xdr:row>
      <xdr:rowOff>160884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1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145661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98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61831</xdr:rowOff>
    </xdr:from>
    <xdr:to>
      <xdr:col>22</xdr:col>
      <xdr:colOff>165100</xdr:colOff>
      <xdr:row>36</xdr:row>
      <xdr:rowOff>163431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1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148208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0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318875</xdr:rowOff>
    </xdr:from>
    <xdr:to>
      <xdr:col>19</xdr:col>
      <xdr:colOff>38100</xdr:colOff>
      <xdr:row>36</xdr:row>
      <xdr:rowOff>77575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62352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1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325929</xdr:rowOff>
    </xdr:from>
    <xdr:to>
      <xdr:col>15</xdr:col>
      <xdr:colOff>101600</xdr:colOff>
      <xdr:row>36</xdr:row>
      <xdr:rowOff>84629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69406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30,802
28,645
31.69
15,830,955
13,868,668
1,635,449
8,491,531
16,488,720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162054</xdr:rowOff>
    </xdr:from>
    <xdr:to>
      <xdr:col>24</xdr:col>
      <xdr:colOff>63500</xdr:colOff>
      <xdr:row>37</xdr:row>
      <xdr:rowOff>156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4254"/>
          <a:ext cx="8382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xdr:rowOff>
    </xdr:from>
    <xdr:to>
      <xdr:col>19</xdr:col>
      <xdr:colOff>177800</xdr:colOff>
      <xdr:row>37</xdr:row>
      <xdr:rowOff>13350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380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13350</xdr:rowOff>
    </xdr:from>
    <xdr:to>
      <xdr:col>15</xdr:col>
      <xdr:colOff>50800</xdr:colOff>
      <xdr:row>38</xdr:row>
      <xdr:rowOff>30788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7000"/>
          <a:ext cx="8890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30168</xdr:rowOff>
    </xdr:from>
    <xdr:to>
      <xdr:col>10</xdr:col>
      <xdr:colOff>114300</xdr:colOff>
      <xdr:row>38</xdr:row>
      <xdr:rowOff>30788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111254</xdr:rowOff>
    </xdr:from>
    <xdr:to>
      <xdr:col>24</xdr:col>
      <xdr:colOff>114300</xdr:colOff>
      <xdr:row>37</xdr:row>
      <xdr:rowOff>41404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89681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120806</xdr:rowOff>
    </xdr:from>
    <xdr:to>
      <xdr:col>20</xdr:col>
      <xdr:colOff>38100</xdr:colOff>
      <xdr:row>37</xdr:row>
      <xdr:rowOff>50956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42083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134000</xdr:rowOff>
    </xdr:from>
    <xdr:to>
      <xdr:col>15</xdr:col>
      <xdr:colOff>101600</xdr:colOff>
      <xdr:row>37</xdr:row>
      <xdr:rowOff>64150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55277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151438</xdr:rowOff>
    </xdr:from>
    <xdr:to>
      <xdr:col>10</xdr:col>
      <xdr:colOff>165100</xdr:colOff>
      <xdr:row>38</xdr:row>
      <xdr:rowOff>81589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72715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150818</xdr:rowOff>
    </xdr:from>
    <xdr:to>
      <xdr:col>6</xdr:col>
      <xdr:colOff>38100</xdr:colOff>
      <xdr:row>38</xdr:row>
      <xdr:rowOff>80968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72095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148304</xdr:rowOff>
    </xdr:from>
    <xdr:to>
      <xdr:col>24</xdr:col>
      <xdr:colOff>63500</xdr:colOff>
      <xdr:row>56</xdr:row>
      <xdr:rowOff>162423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9504"/>
          <a:ext cx="8382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162423</xdr:rowOff>
    </xdr:from>
    <xdr:to>
      <xdr:col>19</xdr:col>
      <xdr:colOff>177800</xdr:colOff>
      <xdr:row>57</xdr:row>
      <xdr:rowOff>99915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3623"/>
          <a:ext cx="889000" cy="10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25153</xdr:rowOff>
    </xdr:from>
    <xdr:to>
      <xdr:col>15</xdr:col>
      <xdr:colOff>50800</xdr:colOff>
      <xdr:row>57</xdr:row>
      <xdr:rowOff>99915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97803"/>
          <a:ext cx="889000" cy="7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25153</xdr:rowOff>
    </xdr:from>
    <xdr:to>
      <xdr:col>10</xdr:col>
      <xdr:colOff>114300</xdr:colOff>
      <xdr:row>57</xdr:row>
      <xdr:rowOff>62140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7803"/>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97504</xdr:rowOff>
    </xdr:from>
    <xdr:to>
      <xdr:col>24</xdr:col>
      <xdr:colOff>114300</xdr:colOff>
      <xdr:row>57</xdr:row>
      <xdr:rowOff>27654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75931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111623</xdr:rowOff>
    </xdr:from>
    <xdr:to>
      <xdr:col>20</xdr:col>
      <xdr:colOff>38100</xdr:colOff>
      <xdr:row>57</xdr:row>
      <xdr:rowOff>41773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58300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49115</xdr:rowOff>
    </xdr:from>
    <xdr:to>
      <xdr:col>15</xdr:col>
      <xdr:colOff>101600</xdr:colOff>
      <xdr:row>57</xdr:row>
      <xdr:rowOff>150715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141842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145803</xdr:rowOff>
    </xdr:from>
    <xdr:to>
      <xdr:col>10</xdr:col>
      <xdr:colOff>165100</xdr:colOff>
      <xdr:row>57</xdr:row>
      <xdr:rowOff>75953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92480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11340</xdr:rowOff>
    </xdr:from>
    <xdr:to>
      <xdr:col>6</xdr:col>
      <xdr:colOff>38100</xdr:colOff>
      <xdr:row>57</xdr:row>
      <xdr:rowOff>112940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129467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103718</xdr:rowOff>
    </xdr:from>
    <xdr:to>
      <xdr:col>24</xdr:col>
      <xdr:colOff>63500</xdr:colOff>
      <xdr:row>78</xdr:row>
      <xdr:rowOff>104107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6818"/>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104107</xdr:rowOff>
    </xdr:from>
    <xdr:to>
      <xdr:col>19</xdr:col>
      <xdr:colOff>177800</xdr:colOff>
      <xdr:row>78</xdr:row>
      <xdr:rowOff>104862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7207"/>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94459</xdr:rowOff>
    </xdr:from>
    <xdr:to>
      <xdr:col>15</xdr:col>
      <xdr:colOff>50800</xdr:colOff>
      <xdr:row>78</xdr:row>
      <xdr:rowOff>104862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7559"/>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88562</xdr:rowOff>
    </xdr:from>
    <xdr:to>
      <xdr:col>10</xdr:col>
      <xdr:colOff>114300</xdr:colOff>
      <xdr:row>78</xdr:row>
      <xdr:rowOff>94459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166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52918</xdr:rowOff>
    </xdr:from>
    <xdr:to>
      <xdr:col>24</xdr:col>
      <xdr:colOff>114300</xdr:colOff>
      <xdr:row>78</xdr:row>
      <xdr:rowOff>154518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139295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53307</xdr:rowOff>
    </xdr:from>
    <xdr:to>
      <xdr:col>20</xdr:col>
      <xdr:colOff>38100</xdr:colOff>
      <xdr:row>78</xdr:row>
      <xdr:rowOff>154907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146034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54062</xdr:rowOff>
    </xdr:from>
    <xdr:to>
      <xdr:col>15</xdr:col>
      <xdr:colOff>101600</xdr:colOff>
      <xdr:row>78</xdr:row>
      <xdr:rowOff>155662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146789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43659</xdr:rowOff>
    </xdr:from>
    <xdr:to>
      <xdr:col>10</xdr:col>
      <xdr:colOff>165100</xdr:colOff>
      <xdr:row>78</xdr:row>
      <xdr:rowOff>145259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136386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37762</xdr:rowOff>
    </xdr:from>
    <xdr:to>
      <xdr:col>6</xdr:col>
      <xdr:colOff>38100</xdr:colOff>
      <xdr:row>78</xdr:row>
      <xdr:rowOff>139362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130489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15291</xdr:rowOff>
    </xdr:from>
    <xdr:to>
      <xdr:col>24</xdr:col>
      <xdr:colOff>63500</xdr:colOff>
      <xdr:row>96</xdr:row>
      <xdr:rowOff>148132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74491"/>
          <a:ext cx="838200" cy="1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15291</xdr:rowOff>
    </xdr:from>
    <xdr:to>
      <xdr:col>19</xdr:col>
      <xdr:colOff>177800</xdr:colOff>
      <xdr:row>97</xdr:row>
      <xdr:rowOff>136043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4491"/>
          <a:ext cx="889000" cy="2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136043</xdr:rowOff>
    </xdr:from>
    <xdr:to>
      <xdr:col>15</xdr:col>
      <xdr:colOff>50800</xdr:colOff>
      <xdr:row>98</xdr:row>
      <xdr:rowOff>2287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66693"/>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2287</xdr:rowOff>
    </xdr:from>
    <xdr:to>
      <xdr:col>10</xdr:col>
      <xdr:colOff>114300</xdr:colOff>
      <xdr:row>98</xdr:row>
      <xdr:rowOff>44678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04387"/>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97332</xdr:rowOff>
    </xdr:from>
    <xdr:to>
      <xdr:col>24</xdr:col>
      <xdr:colOff>114300</xdr:colOff>
      <xdr:row>97</xdr:row>
      <xdr:rowOff>27482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75759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135941</xdr:rowOff>
    </xdr:from>
    <xdr:to>
      <xdr:col>20</xdr:col>
      <xdr:colOff>38100</xdr:colOff>
      <xdr:row>96</xdr:row>
      <xdr:rowOff>66091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57218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1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85243</xdr:rowOff>
    </xdr:from>
    <xdr:to>
      <xdr:col>15</xdr:col>
      <xdr:colOff>101600</xdr:colOff>
      <xdr:row>98</xdr:row>
      <xdr:rowOff>15393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6520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122937</xdr:rowOff>
    </xdr:from>
    <xdr:to>
      <xdr:col>10</xdr:col>
      <xdr:colOff>165100</xdr:colOff>
      <xdr:row>98</xdr:row>
      <xdr:rowOff>53087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165328</xdr:rowOff>
    </xdr:from>
    <xdr:to>
      <xdr:col>6</xdr:col>
      <xdr:colOff>38100</xdr:colOff>
      <xdr:row>98</xdr:row>
      <xdr:rowOff>95478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140876</xdr:rowOff>
    </xdr:from>
    <xdr:to>
      <xdr:col>55</xdr:col>
      <xdr:colOff>0</xdr:colOff>
      <xdr:row>36</xdr:row>
      <xdr:rowOff>159719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13076"/>
          <a:ext cx="8382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166163</xdr:rowOff>
    </xdr:from>
    <xdr:to>
      <xdr:col>50</xdr:col>
      <xdr:colOff>114300</xdr:colOff>
      <xdr:row>36</xdr:row>
      <xdr:rowOff>159719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09663"/>
          <a:ext cx="889000" cy="10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166163</xdr:rowOff>
    </xdr:from>
    <xdr:to>
      <xdr:col>45</xdr:col>
      <xdr:colOff>177800</xdr:colOff>
      <xdr:row>38</xdr:row>
      <xdr:rowOff>149258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09663"/>
          <a:ext cx="889000" cy="13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133778</xdr:rowOff>
    </xdr:from>
    <xdr:to>
      <xdr:col>41</xdr:col>
      <xdr:colOff>50800</xdr:colOff>
      <xdr:row>38</xdr:row>
      <xdr:rowOff>149258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48878"/>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90076</xdr:rowOff>
    </xdr:from>
    <xdr:to>
      <xdr:col>55</xdr:col>
      <xdr:colOff>50800</xdr:colOff>
      <xdr:row>37</xdr:row>
      <xdr:rowOff>20226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68503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108919</xdr:rowOff>
    </xdr:from>
    <xdr:to>
      <xdr:col>50</xdr:col>
      <xdr:colOff>165100</xdr:colOff>
      <xdr:row>37</xdr:row>
      <xdr:rowOff>39069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30196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115363</xdr:rowOff>
    </xdr:from>
    <xdr:to>
      <xdr:col>46</xdr:col>
      <xdr:colOff>38100</xdr:colOff>
      <xdr:row>31</xdr:row>
      <xdr:rowOff>45513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36640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98458</xdr:rowOff>
    </xdr:from>
    <xdr:to>
      <xdr:col>41</xdr:col>
      <xdr:colOff>101600</xdr:colOff>
      <xdr:row>39</xdr:row>
      <xdr:rowOff>28608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19735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82978</xdr:rowOff>
    </xdr:from>
    <xdr:to>
      <xdr:col>36</xdr:col>
      <xdr:colOff>165100</xdr:colOff>
      <xdr:row>39</xdr:row>
      <xdr:rowOff>13128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4255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91922</xdr:rowOff>
    </xdr:from>
    <xdr:to>
      <xdr:col>55</xdr:col>
      <xdr:colOff>0</xdr:colOff>
      <xdr:row>57</xdr:row>
      <xdr:rowOff>12674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21672"/>
          <a:ext cx="8382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91922</xdr:rowOff>
    </xdr:from>
    <xdr:to>
      <xdr:col>50</xdr:col>
      <xdr:colOff>114300</xdr:colOff>
      <xdr:row>55</xdr:row>
      <xdr:rowOff>131410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21672"/>
          <a:ext cx="889000" cy="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119560</xdr:rowOff>
    </xdr:from>
    <xdr:to>
      <xdr:col>45</xdr:col>
      <xdr:colOff>177800</xdr:colOff>
      <xdr:row>55</xdr:row>
      <xdr:rowOff>131410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206410"/>
          <a:ext cx="889000" cy="3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42049</xdr:rowOff>
    </xdr:from>
    <xdr:to>
      <xdr:col>41</xdr:col>
      <xdr:colOff>50800</xdr:colOff>
      <xdr:row>53</xdr:row>
      <xdr:rowOff>119560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957449"/>
          <a:ext cx="889000" cy="2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133324</xdr:rowOff>
    </xdr:from>
    <xdr:to>
      <xdr:col>55</xdr:col>
      <xdr:colOff>50800</xdr:colOff>
      <xdr:row>57</xdr:row>
      <xdr:rowOff>63474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111751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41122</xdr:rowOff>
    </xdr:from>
    <xdr:to>
      <xdr:col>50</xdr:col>
      <xdr:colOff>165100</xdr:colOff>
      <xdr:row>55</xdr:row>
      <xdr:rowOff>142722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159249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80610</xdr:rowOff>
    </xdr:from>
    <xdr:to>
      <xdr:col>46</xdr:col>
      <xdr:colOff>38100</xdr:colOff>
      <xdr:row>56</xdr:row>
      <xdr:rowOff>10760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27287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68760</xdr:rowOff>
    </xdr:from>
    <xdr:to>
      <xdr:col>41</xdr:col>
      <xdr:colOff>101600</xdr:colOff>
      <xdr:row>53</xdr:row>
      <xdr:rowOff>170360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1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15437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93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162699</xdr:rowOff>
    </xdr:from>
    <xdr:to>
      <xdr:col>36</xdr:col>
      <xdr:colOff>165100</xdr:colOff>
      <xdr:row>52</xdr:row>
      <xdr:rowOff>92849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109376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6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21786</xdr:rowOff>
    </xdr:from>
    <xdr:to>
      <xdr:col>55</xdr:col>
      <xdr:colOff>0</xdr:colOff>
      <xdr:row>79</xdr:row>
      <xdr:rowOff>87982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6336"/>
          <a:ext cx="8382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21786</xdr:rowOff>
    </xdr:from>
    <xdr:to>
      <xdr:col>50</xdr:col>
      <xdr:colOff>114300</xdr:colOff>
      <xdr:row>79</xdr:row>
      <xdr:rowOff>69704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6336"/>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8407</xdr:rowOff>
    </xdr:from>
    <xdr:to>
      <xdr:col>45</xdr:col>
      <xdr:colOff>177800</xdr:colOff>
      <xdr:row>79</xdr:row>
      <xdr:rowOff>69704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81507"/>
          <a:ext cx="889000" cy="2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7809</xdr:rowOff>
    </xdr:from>
    <xdr:to>
      <xdr:col>41</xdr:col>
      <xdr:colOff>50800</xdr:colOff>
      <xdr:row>78</xdr:row>
      <xdr:rowOff>8407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695109"/>
          <a:ext cx="889000" cy="68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37182</xdr:rowOff>
    </xdr:from>
    <xdr:to>
      <xdr:col>55</xdr:col>
      <xdr:colOff>50800</xdr:colOff>
      <xdr:row>79</xdr:row>
      <xdr:rowOff>138782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123559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142436</xdr:rowOff>
    </xdr:from>
    <xdr:to>
      <xdr:col>50</xdr:col>
      <xdr:colOff>165100</xdr:colOff>
      <xdr:row>79</xdr:row>
      <xdr:rowOff>72586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63713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18904</xdr:rowOff>
    </xdr:from>
    <xdr:to>
      <xdr:col>46</xdr:col>
      <xdr:colOff>38100</xdr:colOff>
      <xdr:row>79</xdr:row>
      <xdr:rowOff>120504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111631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129057</xdr:rowOff>
    </xdr:from>
    <xdr:to>
      <xdr:col>41</xdr:col>
      <xdr:colOff>101600</xdr:colOff>
      <xdr:row>78</xdr:row>
      <xdr:rowOff>59207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75734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128459</xdr:rowOff>
    </xdr:from>
    <xdr:to>
      <xdr:col>36</xdr:col>
      <xdr:colOff>165100</xdr:colOff>
      <xdr:row>74</xdr:row>
      <xdr:rowOff>58609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6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75136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4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150444</xdr:rowOff>
    </xdr:from>
    <xdr:to>
      <xdr:col>55</xdr:col>
      <xdr:colOff>0</xdr:colOff>
      <xdr:row>96</xdr:row>
      <xdr:rowOff>119797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095294"/>
          <a:ext cx="838200" cy="48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150444</xdr:rowOff>
    </xdr:from>
    <xdr:to>
      <xdr:col>50</xdr:col>
      <xdr:colOff>114300</xdr:colOff>
      <xdr:row>94</xdr:row>
      <xdr:rowOff>89466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095294"/>
          <a:ext cx="889000" cy="1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156074</xdr:rowOff>
    </xdr:from>
    <xdr:to>
      <xdr:col>45</xdr:col>
      <xdr:colOff>177800</xdr:colOff>
      <xdr:row>94</xdr:row>
      <xdr:rowOff>89466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100924"/>
          <a:ext cx="889000" cy="10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156074</xdr:rowOff>
    </xdr:from>
    <xdr:to>
      <xdr:col>41</xdr:col>
      <xdr:colOff>50800</xdr:colOff>
      <xdr:row>95</xdr:row>
      <xdr:rowOff>127470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100924"/>
          <a:ext cx="889000" cy="31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68997</xdr:rowOff>
    </xdr:from>
    <xdr:to>
      <xdr:col>55</xdr:col>
      <xdr:colOff>50800</xdr:colOff>
      <xdr:row>96</xdr:row>
      <xdr:rowOff>170597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47424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0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99644</xdr:rowOff>
    </xdr:from>
    <xdr:to>
      <xdr:col>50</xdr:col>
      <xdr:colOff>165100</xdr:colOff>
      <xdr:row>94</xdr:row>
      <xdr:rowOff>29794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0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46321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38666</xdr:rowOff>
    </xdr:from>
    <xdr:to>
      <xdr:col>46</xdr:col>
      <xdr:colOff>38100</xdr:colOff>
      <xdr:row>94</xdr:row>
      <xdr:rowOff>140266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1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9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105274</xdr:rowOff>
    </xdr:from>
    <xdr:to>
      <xdr:col>41</xdr:col>
      <xdr:colOff>101600</xdr:colOff>
      <xdr:row>94</xdr:row>
      <xdr:rowOff>35424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0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51951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8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76670</xdr:rowOff>
    </xdr:from>
    <xdr:to>
      <xdr:col>36</xdr:col>
      <xdr:colOff>165100</xdr:colOff>
      <xdr:row>96</xdr:row>
      <xdr:rowOff>6820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3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23347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132522</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4762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119629</xdr:rowOff>
    </xdr:from>
    <xdr:to>
      <xdr:col>71</xdr:col>
      <xdr:colOff>177800</xdr:colOff>
      <xdr:row>38</xdr:row>
      <xdr:rowOff>132522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3472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81722</xdr:rowOff>
    </xdr:from>
    <xdr:to>
      <xdr:col>72</xdr:col>
      <xdr:colOff>38100</xdr:colOff>
      <xdr:row>39</xdr:row>
      <xdr:rowOff>11872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2999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8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68829</xdr:rowOff>
    </xdr:from>
    <xdr:to>
      <xdr:col>67</xdr:col>
      <xdr:colOff>101600</xdr:colOff>
      <xdr:row>38</xdr:row>
      <xdr:rowOff>170429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161556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7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162204</xdr:rowOff>
    </xdr:from>
    <xdr:to>
      <xdr:col>85</xdr:col>
      <xdr:colOff>127000</xdr:colOff>
      <xdr:row>76</xdr:row>
      <xdr:rowOff>13957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20954"/>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13957</xdr:rowOff>
    </xdr:from>
    <xdr:to>
      <xdr:col>81</xdr:col>
      <xdr:colOff>50800</xdr:colOff>
      <xdr:row>76</xdr:row>
      <xdr:rowOff>37300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44157"/>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37300</xdr:rowOff>
    </xdr:from>
    <xdr:to>
      <xdr:col>76</xdr:col>
      <xdr:colOff>114300</xdr:colOff>
      <xdr:row>76</xdr:row>
      <xdr:rowOff>43193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67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43193</xdr:rowOff>
    </xdr:from>
    <xdr:to>
      <xdr:col>71</xdr:col>
      <xdr:colOff>177800</xdr:colOff>
      <xdr:row>76</xdr:row>
      <xdr:rowOff>55029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73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111404</xdr:rowOff>
    </xdr:from>
    <xdr:to>
      <xdr:col>85</xdr:col>
      <xdr:colOff>177800</xdr:colOff>
      <xdr:row>76</xdr:row>
      <xdr:rowOff>41554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89831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134607</xdr:rowOff>
    </xdr:from>
    <xdr:to>
      <xdr:col>81</xdr:col>
      <xdr:colOff>101600</xdr:colOff>
      <xdr:row>76</xdr:row>
      <xdr:rowOff>64757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55884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157950</xdr:rowOff>
    </xdr:from>
    <xdr:to>
      <xdr:col>76</xdr:col>
      <xdr:colOff>165100</xdr:colOff>
      <xdr:row>76</xdr:row>
      <xdr:rowOff>88100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79227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163843</xdr:rowOff>
    </xdr:from>
    <xdr:to>
      <xdr:col>72</xdr:col>
      <xdr:colOff>38100</xdr:colOff>
      <xdr:row>76</xdr:row>
      <xdr:rowOff>93993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85120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4229</xdr:rowOff>
    </xdr:from>
    <xdr:to>
      <xdr:col>67</xdr:col>
      <xdr:colOff>101600</xdr:colOff>
      <xdr:row>76</xdr:row>
      <xdr:rowOff>105829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96956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148895</xdr:rowOff>
    </xdr:from>
    <xdr:to>
      <xdr:col>85</xdr:col>
      <xdr:colOff>127000</xdr:colOff>
      <xdr:row>98</xdr:row>
      <xdr:rowOff>161277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36645"/>
          <a:ext cx="838200" cy="5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148895</xdr:rowOff>
    </xdr:from>
    <xdr:to>
      <xdr:col>81</xdr:col>
      <xdr:colOff>50800</xdr:colOff>
      <xdr:row>97</xdr:row>
      <xdr:rowOff>125591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36645"/>
          <a:ext cx="889000" cy="3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125591</xdr:rowOff>
    </xdr:from>
    <xdr:to>
      <xdr:col>76</xdr:col>
      <xdr:colOff>114300</xdr:colOff>
      <xdr:row>98</xdr:row>
      <xdr:rowOff>117348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56241"/>
          <a:ext cx="8890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28487</xdr:rowOff>
    </xdr:from>
    <xdr:to>
      <xdr:col>71</xdr:col>
      <xdr:colOff>177800</xdr:colOff>
      <xdr:row>98</xdr:row>
      <xdr:rowOff>117348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110477</xdr:rowOff>
    </xdr:from>
    <xdr:to>
      <xdr:col>85</xdr:col>
      <xdr:colOff>177800</xdr:colOff>
      <xdr:row>99</xdr:row>
      <xdr:rowOff>40627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25404</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98095</xdr:rowOff>
    </xdr:from>
    <xdr:to>
      <xdr:col>81</xdr:col>
      <xdr:colOff>101600</xdr:colOff>
      <xdr:row>96</xdr:row>
      <xdr:rowOff>28245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44772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1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74791</xdr:rowOff>
    </xdr:from>
    <xdr:to>
      <xdr:col>76</xdr:col>
      <xdr:colOff>165100</xdr:colOff>
      <xdr:row>98</xdr:row>
      <xdr:rowOff>4941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167518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66548</xdr:rowOff>
    </xdr:from>
    <xdr:to>
      <xdr:col>72</xdr:col>
      <xdr:colOff>38100</xdr:colOff>
      <xdr:row>98</xdr:row>
      <xdr:rowOff>168148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159275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149137</xdr:rowOff>
    </xdr:from>
    <xdr:to>
      <xdr:col>67</xdr:col>
      <xdr:colOff>101600</xdr:colOff>
      <xdr:row>98</xdr:row>
      <xdr:rowOff>79287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95814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14675</xdr:rowOff>
    </xdr:from>
    <xdr:to>
      <xdr:col>116</xdr:col>
      <xdr:colOff>63500</xdr:colOff>
      <xdr:row>78</xdr:row>
      <xdr:rowOff>35801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87775"/>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35801</xdr:rowOff>
    </xdr:from>
    <xdr:to>
      <xdr:col>111</xdr:col>
      <xdr:colOff>177800</xdr:colOff>
      <xdr:row>78</xdr:row>
      <xdr:rowOff>53899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0890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16256</xdr:rowOff>
    </xdr:from>
    <xdr:to>
      <xdr:col>107</xdr:col>
      <xdr:colOff>50800</xdr:colOff>
      <xdr:row>78</xdr:row>
      <xdr:rowOff>53899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46456"/>
          <a:ext cx="8890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101162</xdr:rowOff>
    </xdr:from>
    <xdr:to>
      <xdr:col>102</xdr:col>
      <xdr:colOff>114300</xdr:colOff>
      <xdr:row>76</xdr:row>
      <xdr:rowOff>16256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135325</xdr:rowOff>
    </xdr:from>
    <xdr:to>
      <xdr:col>116</xdr:col>
      <xdr:colOff>114300</xdr:colOff>
      <xdr:row>78</xdr:row>
      <xdr:rowOff>65475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113752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156451</xdr:rowOff>
    </xdr:from>
    <xdr:to>
      <xdr:col>112</xdr:col>
      <xdr:colOff>38100</xdr:colOff>
      <xdr:row>78</xdr:row>
      <xdr:rowOff>86601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77728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3099</xdr:rowOff>
    </xdr:from>
    <xdr:to>
      <xdr:col>107</xdr:col>
      <xdr:colOff>101600</xdr:colOff>
      <xdr:row>78</xdr:row>
      <xdr:rowOff>104699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95826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136906</xdr:rowOff>
    </xdr:from>
    <xdr:to>
      <xdr:col>102</xdr:col>
      <xdr:colOff>165100</xdr:colOff>
      <xdr:row>76</xdr:row>
      <xdr:rowOff>67056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58183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50362</xdr:rowOff>
    </xdr:from>
    <xdr:to>
      <xdr:col>98</xdr:col>
      <xdr:colOff>38100</xdr:colOff>
      <xdr:row>75</xdr:row>
      <xdr:rowOff>151963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168489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全ての費目において類似団体内平均値を下回っている。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前年度に比べ増加したが、類似団体内平均と比較すると、依然、抑制されている状況のため職員数の適正化を検討する必要がある。人件費については、将来を見据えた中で過大又は過少にならないように適正規模を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物件費については、老朽化した施設の維持管理費や情報関連機器の導入・更新等今後も高い水準で推移していくことが予想される状況であり、引き続き経費の節減や平準化に努める。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扶助費については、前年度からは減少したが、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ヶ年の推移で見ると依然増加傾向にある。類似団体内平均を下回っているが、今後も高齢化の進行や制度の拡充により増加するものと見込まれているため、事務処理の適正化等に努める。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については、子育て支援拠点整備やリニア関連事業などの大型事業が重なったことにより類似団体内平均値を上回っていたが、事業の終了により類似団体平均と同水準となった。しかしながら、今後も老朽化した保育園、学校等の統廃合や大規模修繕事業等が予定されているため、増加していくことが想定さ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積立金については、リニア沿線公共施設等移転整備基金等の各種基金積立金の減額により類似団体平均を下回った。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30,802
28,645
31.69
15,830,955
13,868,668
1,635,449
8,491,531
16,488,720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26543</xdr:rowOff>
    </xdr:from>
    <xdr:to>
      <xdr:col>24</xdr:col>
      <xdr:colOff>63500</xdr:colOff>
      <xdr:row>36</xdr:row>
      <xdr:rowOff>66167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8743"/>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36</xdr:row>
      <xdr:rowOff>26543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569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136271</xdr:rowOff>
    </xdr:from>
    <xdr:to>
      <xdr:col>15</xdr:col>
      <xdr:colOff>50800</xdr:colOff>
      <xdr:row>35</xdr:row>
      <xdr:rowOff>154940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70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136271</xdr:rowOff>
    </xdr:from>
    <xdr:to>
      <xdr:col>10</xdr:col>
      <xdr:colOff>114300</xdr:colOff>
      <xdr:row>36</xdr:row>
      <xdr:rowOff>22352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702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15367</xdr:rowOff>
    </xdr:from>
    <xdr:to>
      <xdr:col>24</xdr:col>
      <xdr:colOff>114300</xdr:colOff>
      <xdr:row>36</xdr:row>
      <xdr:rowOff>116967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147193</xdr:rowOff>
    </xdr:from>
    <xdr:to>
      <xdr:col>20</xdr:col>
      <xdr:colOff>38100</xdr:colOff>
      <xdr:row>36</xdr:row>
      <xdr:rowOff>77343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104140</xdr:rowOff>
    </xdr:from>
    <xdr:to>
      <xdr:col>15</xdr:col>
      <xdr:colOff>101600</xdr:colOff>
      <xdr:row>36</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25417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85471</xdr:rowOff>
    </xdr:from>
    <xdr:to>
      <xdr:col>10</xdr:col>
      <xdr:colOff>165100</xdr:colOff>
      <xdr:row>36</xdr:row>
      <xdr:rowOff>15621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143002</xdr:rowOff>
    </xdr:from>
    <xdr:to>
      <xdr:col>6</xdr:col>
      <xdr:colOff>38100</xdr:colOff>
      <xdr:row>36</xdr:row>
      <xdr:rowOff>73152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64279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56234</xdr:rowOff>
    </xdr:from>
    <xdr:to>
      <xdr:col>24</xdr:col>
      <xdr:colOff>63500</xdr:colOff>
      <xdr:row>57</xdr:row>
      <xdr:rowOff>45553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57434"/>
          <a:ext cx="838200" cy="1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50605</xdr:rowOff>
    </xdr:from>
    <xdr:to>
      <xdr:col>19</xdr:col>
      <xdr:colOff>177800</xdr:colOff>
      <xdr:row>56</xdr:row>
      <xdr:rowOff>56234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08905"/>
          <a:ext cx="889000" cy="3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50605</xdr:rowOff>
    </xdr:from>
    <xdr:to>
      <xdr:col>15</xdr:col>
      <xdr:colOff>50800</xdr:colOff>
      <xdr:row>56</xdr:row>
      <xdr:rowOff>123675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08905"/>
          <a:ext cx="889000" cy="4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133999</xdr:rowOff>
    </xdr:from>
    <xdr:to>
      <xdr:col>10</xdr:col>
      <xdr:colOff>114300</xdr:colOff>
      <xdr:row>56</xdr:row>
      <xdr:rowOff>123675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63749"/>
          <a:ext cx="889000" cy="16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166203</xdr:rowOff>
    </xdr:from>
    <xdr:to>
      <xdr:col>24</xdr:col>
      <xdr:colOff>114300</xdr:colOff>
      <xdr:row>57</xdr:row>
      <xdr:rowOff>96353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81130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5434</xdr:rowOff>
    </xdr:from>
    <xdr:to>
      <xdr:col>20</xdr:col>
      <xdr:colOff>38100</xdr:colOff>
      <xdr:row>56</xdr:row>
      <xdr:rowOff>107034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123561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171255</xdr:rowOff>
    </xdr:from>
    <xdr:to>
      <xdr:col>15</xdr:col>
      <xdr:colOff>101600</xdr:colOff>
      <xdr:row>54</xdr:row>
      <xdr:rowOff>101405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92532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5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72875</xdr:rowOff>
    </xdr:from>
    <xdr:to>
      <xdr:col>10</xdr:col>
      <xdr:colOff>165100</xdr:colOff>
      <xdr:row>57</xdr:row>
      <xdr:rowOff>3025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19552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83199</xdr:rowOff>
    </xdr:from>
    <xdr:to>
      <xdr:col>6</xdr:col>
      <xdr:colOff>38100</xdr:colOff>
      <xdr:row>56</xdr:row>
      <xdr:rowOff>13349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29876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8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82615</xdr:rowOff>
    </xdr:from>
    <xdr:to>
      <xdr:col>24</xdr:col>
      <xdr:colOff>63500</xdr:colOff>
      <xdr:row>77</xdr:row>
      <xdr:rowOff>113466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2815"/>
          <a:ext cx="838200" cy="20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82615</xdr:rowOff>
    </xdr:from>
    <xdr:to>
      <xdr:col>19</xdr:col>
      <xdr:colOff>177800</xdr:colOff>
      <xdr:row>78</xdr:row>
      <xdr:rowOff>158793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2815"/>
          <a:ext cx="889000" cy="4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158793</xdr:rowOff>
    </xdr:from>
    <xdr:to>
      <xdr:col>15</xdr:col>
      <xdr:colOff>50800</xdr:colOff>
      <xdr:row>79</xdr:row>
      <xdr:rowOff>29276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31893"/>
          <a:ext cx="889000" cy="4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29276</xdr:rowOff>
    </xdr:from>
    <xdr:to>
      <xdr:col>10</xdr:col>
      <xdr:colOff>114300</xdr:colOff>
      <xdr:row>79</xdr:row>
      <xdr:rowOff>38866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73826"/>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62666</xdr:rowOff>
    </xdr:from>
    <xdr:to>
      <xdr:col>24</xdr:col>
      <xdr:colOff>114300</xdr:colOff>
      <xdr:row>77</xdr:row>
      <xdr:rowOff>164266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41093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31815</xdr:rowOff>
    </xdr:from>
    <xdr:to>
      <xdr:col>20</xdr:col>
      <xdr:colOff>38100</xdr:colOff>
      <xdr:row>76</xdr:row>
      <xdr:rowOff>133415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124542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107993</xdr:rowOff>
    </xdr:from>
    <xdr:to>
      <xdr:col>15</xdr:col>
      <xdr:colOff>101600</xdr:colOff>
      <xdr:row>79</xdr:row>
      <xdr:rowOff>38143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29270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7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149926</xdr:rowOff>
    </xdr:from>
    <xdr:to>
      <xdr:col>10</xdr:col>
      <xdr:colOff>165100</xdr:colOff>
      <xdr:row>79</xdr:row>
      <xdr:rowOff>80076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159516</xdr:rowOff>
    </xdr:from>
    <xdr:to>
      <xdr:col>6</xdr:col>
      <xdr:colOff>38100</xdr:colOff>
      <xdr:row>79</xdr:row>
      <xdr:rowOff>89666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80793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2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117210</xdr:rowOff>
    </xdr:from>
    <xdr:to>
      <xdr:col>24</xdr:col>
      <xdr:colOff>63500</xdr:colOff>
      <xdr:row>98</xdr:row>
      <xdr:rowOff>168297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19310"/>
          <a:ext cx="8382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117210</xdr:rowOff>
    </xdr:from>
    <xdr:to>
      <xdr:col>19</xdr:col>
      <xdr:colOff>177800</xdr:colOff>
      <xdr:row>99</xdr:row>
      <xdr:rowOff>67408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9310"/>
          <a:ext cx="889000" cy="1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67408</xdr:rowOff>
    </xdr:from>
    <xdr:to>
      <xdr:col>15</xdr:col>
      <xdr:colOff>50800</xdr:colOff>
      <xdr:row>99</xdr:row>
      <xdr:rowOff>81440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40958"/>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79361</xdr:rowOff>
    </xdr:from>
    <xdr:to>
      <xdr:col>10</xdr:col>
      <xdr:colOff>114300</xdr:colOff>
      <xdr:row>99</xdr:row>
      <xdr:rowOff>81440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52911"/>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117497</xdr:rowOff>
    </xdr:from>
    <xdr:to>
      <xdr:col>24</xdr:col>
      <xdr:colOff>114300</xdr:colOff>
      <xdr:row>99</xdr:row>
      <xdr:rowOff>47647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32424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66410</xdr:rowOff>
    </xdr:from>
    <xdr:to>
      <xdr:col>20</xdr:col>
      <xdr:colOff>38100</xdr:colOff>
      <xdr:row>98</xdr:row>
      <xdr:rowOff>168010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159137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16608</xdr:rowOff>
    </xdr:from>
    <xdr:to>
      <xdr:col>15</xdr:col>
      <xdr:colOff>101600</xdr:colOff>
      <xdr:row>99</xdr:row>
      <xdr:rowOff>118208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109335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30640</xdr:rowOff>
    </xdr:from>
    <xdr:to>
      <xdr:col>10</xdr:col>
      <xdr:colOff>165100</xdr:colOff>
      <xdr:row>99</xdr:row>
      <xdr:rowOff>132240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123367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28561</xdr:rowOff>
    </xdr:from>
    <xdr:to>
      <xdr:col>6</xdr:col>
      <xdr:colOff>38100</xdr:colOff>
      <xdr:row>99</xdr:row>
      <xdr:rowOff>130161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121288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59363</xdr:rowOff>
    </xdr:from>
    <xdr:to>
      <xdr:col>55</xdr:col>
      <xdr:colOff>0</xdr:colOff>
      <xdr:row>39</xdr:row>
      <xdr:rowOff>59363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4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59363</xdr:rowOff>
    </xdr:from>
    <xdr:to>
      <xdr:col>50</xdr:col>
      <xdr:colOff>114300</xdr:colOff>
      <xdr:row>39</xdr:row>
      <xdr:rowOff>59690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4591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58710</xdr:rowOff>
    </xdr:from>
    <xdr:to>
      <xdr:col>45</xdr:col>
      <xdr:colOff>177800</xdr:colOff>
      <xdr:row>39</xdr:row>
      <xdr:rowOff>59690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452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35851</xdr:rowOff>
    </xdr:from>
    <xdr:to>
      <xdr:col>41</xdr:col>
      <xdr:colOff>50800</xdr:colOff>
      <xdr:row>39</xdr:row>
      <xdr:rowOff>58710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240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8563</xdr:rowOff>
    </xdr:from>
    <xdr:to>
      <xdr:col>55</xdr:col>
      <xdr:colOff>50800</xdr:colOff>
      <xdr:row>39</xdr:row>
      <xdr:rowOff>110163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94940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1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8563</xdr:rowOff>
    </xdr:from>
    <xdr:to>
      <xdr:col>50</xdr:col>
      <xdr:colOff>165100</xdr:colOff>
      <xdr:row>39</xdr:row>
      <xdr:rowOff>110163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101290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8890</xdr:rowOff>
    </xdr:from>
    <xdr:to>
      <xdr:col>46</xdr:col>
      <xdr:colOff>38100</xdr:colOff>
      <xdr:row>39</xdr:row>
      <xdr:rowOff>110490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101617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7910</xdr:rowOff>
    </xdr:from>
    <xdr:to>
      <xdr:col>41</xdr:col>
      <xdr:colOff>101600</xdr:colOff>
      <xdr:row>39</xdr:row>
      <xdr:rowOff>109510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100637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156501</xdr:rowOff>
    </xdr:from>
    <xdr:to>
      <xdr:col>36</xdr:col>
      <xdr:colOff>165100</xdr:colOff>
      <xdr:row>39</xdr:row>
      <xdr:rowOff>86651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77778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73139</xdr:rowOff>
    </xdr:from>
    <xdr:to>
      <xdr:col>55</xdr:col>
      <xdr:colOff>0</xdr:colOff>
      <xdr:row>57</xdr:row>
      <xdr:rowOff>107315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45789"/>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82264</xdr:rowOff>
    </xdr:from>
    <xdr:to>
      <xdr:col>50</xdr:col>
      <xdr:colOff>114300</xdr:colOff>
      <xdr:row>57</xdr:row>
      <xdr:rowOff>107315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854914"/>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10865</xdr:rowOff>
    </xdr:from>
    <xdr:to>
      <xdr:col>45</xdr:col>
      <xdr:colOff>177800</xdr:colOff>
      <xdr:row>57</xdr:row>
      <xdr:rowOff>82264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83515"/>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140977</xdr:rowOff>
    </xdr:from>
    <xdr:to>
      <xdr:col>41</xdr:col>
      <xdr:colOff>50800</xdr:colOff>
      <xdr:row>57</xdr:row>
      <xdr:rowOff>10865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742177"/>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22339</xdr:rowOff>
    </xdr:from>
    <xdr:to>
      <xdr:col>55</xdr:col>
      <xdr:colOff>50800</xdr:colOff>
      <xdr:row>57</xdr:row>
      <xdr:rowOff>123939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56515</xdr:rowOff>
    </xdr:from>
    <xdr:to>
      <xdr:col>50</xdr:col>
      <xdr:colOff>165100</xdr:colOff>
      <xdr:row>57</xdr:row>
      <xdr:rowOff>158115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149242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31464</xdr:rowOff>
    </xdr:from>
    <xdr:to>
      <xdr:col>46</xdr:col>
      <xdr:colOff>38100</xdr:colOff>
      <xdr:row>57</xdr:row>
      <xdr:rowOff>133064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124191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131515</xdr:rowOff>
    </xdr:from>
    <xdr:to>
      <xdr:col>41</xdr:col>
      <xdr:colOff>101600</xdr:colOff>
      <xdr:row>57</xdr:row>
      <xdr:rowOff>61665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90177</xdr:rowOff>
    </xdr:from>
    <xdr:to>
      <xdr:col>36</xdr:col>
      <xdr:colOff>165100</xdr:colOff>
      <xdr:row>57</xdr:row>
      <xdr:rowOff>20327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36854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163361</xdr:rowOff>
    </xdr:from>
    <xdr:to>
      <xdr:col>55</xdr:col>
      <xdr:colOff>0</xdr:colOff>
      <xdr:row>76</xdr:row>
      <xdr:rowOff>2494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22111"/>
          <a:ext cx="8382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2494</xdr:rowOff>
    </xdr:from>
    <xdr:to>
      <xdr:col>50</xdr:col>
      <xdr:colOff>114300</xdr:colOff>
      <xdr:row>78</xdr:row>
      <xdr:rowOff>44557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32694"/>
          <a:ext cx="8890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21537</xdr:rowOff>
    </xdr:from>
    <xdr:to>
      <xdr:col>45</xdr:col>
      <xdr:colOff>177800</xdr:colOff>
      <xdr:row>78</xdr:row>
      <xdr:rowOff>44557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94637"/>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136317</xdr:rowOff>
    </xdr:from>
    <xdr:to>
      <xdr:col>41</xdr:col>
      <xdr:colOff>50800</xdr:colOff>
      <xdr:row>78</xdr:row>
      <xdr:rowOff>21537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37967"/>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112560</xdr:rowOff>
    </xdr:from>
    <xdr:to>
      <xdr:col>55</xdr:col>
      <xdr:colOff>50800</xdr:colOff>
      <xdr:row>76</xdr:row>
      <xdr:rowOff>42711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71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90987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4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123144</xdr:rowOff>
    </xdr:from>
    <xdr:to>
      <xdr:col>50</xdr:col>
      <xdr:colOff>165100</xdr:colOff>
      <xdr:row>76</xdr:row>
      <xdr:rowOff>53294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44421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165207</xdr:rowOff>
    </xdr:from>
    <xdr:to>
      <xdr:col>46</xdr:col>
      <xdr:colOff>38100</xdr:colOff>
      <xdr:row>78</xdr:row>
      <xdr:rowOff>95357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86484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142187</xdr:rowOff>
    </xdr:from>
    <xdr:to>
      <xdr:col>41</xdr:col>
      <xdr:colOff>101600</xdr:colOff>
      <xdr:row>78</xdr:row>
      <xdr:rowOff>72337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63464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3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85517</xdr:rowOff>
    </xdr:from>
    <xdr:to>
      <xdr:col>36</xdr:col>
      <xdr:colOff>165100</xdr:colOff>
      <xdr:row>78</xdr:row>
      <xdr:rowOff>15667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6794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169977</xdr:rowOff>
    </xdr:from>
    <xdr:to>
      <xdr:col>55</xdr:col>
      <xdr:colOff>0</xdr:colOff>
      <xdr:row>98</xdr:row>
      <xdr:rowOff>41490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00627"/>
          <a:ext cx="8382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152527</xdr:rowOff>
    </xdr:from>
    <xdr:to>
      <xdr:col>50</xdr:col>
      <xdr:colOff>114300</xdr:colOff>
      <xdr:row>97</xdr:row>
      <xdr:rowOff>169977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83177"/>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138709</xdr:rowOff>
    </xdr:from>
    <xdr:to>
      <xdr:col>45</xdr:col>
      <xdr:colOff>177800</xdr:colOff>
      <xdr:row>97</xdr:row>
      <xdr:rowOff>152527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69359"/>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55181</xdr:rowOff>
    </xdr:from>
    <xdr:to>
      <xdr:col>41</xdr:col>
      <xdr:colOff>50800</xdr:colOff>
      <xdr:row>97</xdr:row>
      <xdr:rowOff>138709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85831"/>
          <a:ext cx="889000" cy="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162140</xdr:rowOff>
    </xdr:from>
    <xdr:to>
      <xdr:col>55</xdr:col>
      <xdr:colOff>50800</xdr:colOff>
      <xdr:row>98</xdr:row>
      <xdr:rowOff>92290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140567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119177</xdr:rowOff>
    </xdr:from>
    <xdr:to>
      <xdr:col>50</xdr:col>
      <xdr:colOff>165100</xdr:colOff>
      <xdr:row>98</xdr:row>
      <xdr:rowOff>49327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101727</xdr:rowOff>
    </xdr:from>
    <xdr:to>
      <xdr:col>46</xdr:col>
      <xdr:colOff>38100</xdr:colOff>
      <xdr:row>98</xdr:row>
      <xdr:rowOff>31877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87909</xdr:rowOff>
    </xdr:from>
    <xdr:to>
      <xdr:col>41</xdr:col>
      <xdr:colOff>101600</xdr:colOff>
      <xdr:row>98</xdr:row>
      <xdr:rowOff>18059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4381</xdr:rowOff>
    </xdr:from>
    <xdr:to>
      <xdr:col>36</xdr:col>
      <xdr:colOff>165100</xdr:colOff>
      <xdr:row>97</xdr:row>
      <xdr:rowOff>105981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122508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47651</xdr:rowOff>
    </xdr:from>
    <xdr:to>
      <xdr:col>85</xdr:col>
      <xdr:colOff>127000</xdr:colOff>
      <xdr:row>37</xdr:row>
      <xdr:rowOff>50698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9130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48413</xdr:rowOff>
    </xdr:from>
    <xdr:to>
      <xdr:col>81</xdr:col>
      <xdr:colOff>50800</xdr:colOff>
      <xdr:row>37</xdr:row>
      <xdr:rowOff>50698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92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105905</xdr:rowOff>
    </xdr:from>
    <xdr:to>
      <xdr:col>76</xdr:col>
      <xdr:colOff>114300</xdr:colOff>
      <xdr:row>37</xdr:row>
      <xdr:rowOff>48413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78105"/>
          <a:ext cx="8890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105905</xdr:rowOff>
    </xdr:from>
    <xdr:to>
      <xdr:col>71</xdr:col>
      <xdr:colOff>177800</xdr:colOff>
      <xdr:row>37</xdr:row>
      <xdr:rowOff>14389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78105"/>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168301</xdr:rowOff>
    </xdr:from>
    <xdr:to>
      <xdr:col>85</xdr:col>
      <xdr:colOff>177800</xdr:colOff>
      <xdr:row>37</xdr:row>
      <xdr:rowOff>98451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146728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171348</xdr:rowOff>
    </xdr:from>
    <xdr:to>
      <xdr:col>81</xdr:col>
      <xdr:colOff>101600</xdr:colOff>
      <xdr:row>37</xdr:row>
      <xdr:rowOff>101498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92625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169063</xdr:rowOff>
    </xdr:from>
    <xdr:to>
      <xdr:col>76</xdr:col>
      <xdr:colOff>165100</xdr:colOff>
      <xdr:row>37</xdr:row>
      <xdr:rowOff>99213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90340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55105</xdr:rowOff>
    </xdr:from>
    <xdr:to>
      <xdr:col>72</xdr:col>
      <xdr:colOff>38100</xdr:colOff>
      <xdr:row>36</xdr:row>
      <xdr:rowOff>156705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135039</xdr:rowOff>
    </xdr:from>
    <xdr:to>
      <xdr:col>67</xdr:col>
      <xdr:colOff>101600</xdr:colOff>
      <xdr:row>37</xdr:row>
      <xdr:rowOff>65189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81716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160782</xdr:rowOff>
    </xdr:from>
    <xdr:to>
      <xdr:col>85</xdr:col>
      <xdr:colOff>127000</xdr:colOff>
      <xdr:row>57</xdr:row>
      <xdr:rowOff>96825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90532"/>
          <a:ext cx="838200" cy="2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151067</xdr:rowOff>
    </xdr:from>
    <xdr:to>
      <xdr:col>81</xdr:col>
      <xdr:colOff>50800</xdr:colOff>
      <xdr:row>55</xdr:row>
      <xdr:rowOff>160782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09367"/>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16866</xdr:rowOff>
    </xdr:from>
    <xdr:to>
      <xdr:col>76</xdr:col>
      <xdr:colOff>114300</xdr:colOff>
      <xdr:row>54</xdr:row>
      <xdr:rowOff>151067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75166"/>
          <a:ext cx="889000" cy="1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16866</xdr:rowOff>
    </xdr:from>
    <xdr:to>
      <xdr:col>71</xdr:col>
      <xdr:colOff>177800</xdr:colOff>
      <xdr:row>54</xdr:row>
      <xdr:rowOff>81052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75166"/>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46025</xdr:rowOff>
    </xdr:from>
    <xdr:to>
      <xdr:col>85</xdr:col>
      <xdr:colOff>177800</xdr:colOff>
      <xdr:row>57</xdr:row>
      <xdr:rowOff>147625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24452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109982</xdr:rowOff>
    </xdr:from>
    <xdr:to>
      <xdr:col>81</xdr:col>
      <xdr:colOff>101600</xdr:colOff>
      <xdr:row>56</xdr:row>
      <xdr:rowOff>40132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56659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100267</xdr:rowOff>
    </xdr:from>
    <xdr:to>
      <xdr:col>76</xdr:col>
      <xdr:colOff>165100</xdr:colOff>
      <xdr:row>55</xdr:row>
      <xdr:rowOff>30417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46944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137516</xdr:rowOff>
    </xdr:from>
    <xdr:to>
      <xdr:col>72</xdr:col>
      <xdr:colOff>38100</xdr:colOff>
      <xdr:row>54</xdr:row>
      <xdr:rowOff>67666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84193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9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30252</xdr:rowOff>
    </xdr:from>
    <xdr:to>
      <xdr:col>67</xdr:col>
      <xdr:colOff>101600</xdr:colOff>
      <xdr:row>54</xdr:row>
      <xdr:rowOff>131852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148379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132522</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0562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119628</xdr:rowOff>
    </xdr:from>
    <xdr:to>
      <xdr:col>71</xdr:col>
      <xdr:colOff>177800</xdr:colOff>
      <xdr:row>78</xdr:row>
      <xdr:rowOff>132522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92728"/>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81722</xdr:rowOff>
    </xdr:from>
    <xdr:to>
      <xdr:col>72</xdr:col>
      <xdr:colOff>38100</xdr:colOff>
      <xdr:row>79</xdr:row>
      <xdr:rowOff>11872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2999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68828</xdr:rowOff>
    </xdr:from>
    <xdr:to>
      <xdr:col>67</xdr:col>
      <xdr:colOff>101600</xdr:colOff>
      <xdr:row>78</xdr:row>
      <xdr:rowOff>170428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161555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3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162204</xdr:rowOff>
    </xdr:from>
    <xdr:to>
      <xdr:col>85</xdr:col>
      <xdr:colOff>127000</xdr:colOff>
      <xdr:row>96</xdr:row>
      <xdr:rowOff>13957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49954"/>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13957</xdr:rowOff>
    </xdr:from>
    <xdr:to>
      <xdr:col>81</xdr:col>
      <xdr:colOff>50800</xdr:colOff>
      <xdr:row>96</xdr:row>
      <xdr:rowOff>37300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73157"/>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37300</xdr:rowOff>
    </xdr:from>
    <xdr:to>
      <xdr:col>76</xdr:col>
      <xdr:colOff>114300</xdr:colOff>
      <xdr:row>96</xdr:row>
      <xdr:rowOff>43193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96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43193</xdr:rowOff>
    </xdr:from>
    <xdr:to>
      <xdr:col>71</xdr:col>
      <xdr:colOff>177800</xdr:colOff>
      <xdr:row>96</xdr:row>
      <xdr:rowOff>55029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02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111404</xdr:rowOff>
    </xdr:from>
    <xdr:to>
      <xdr:col>85</xdr:col>
      <xdr:colOff>177800</xdr:colOff>
      <xdr:row>96</xdr:row>
      <xdr:rowOff>41554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89831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134607</xdr:rowOff>
    </xdr:from>
    <xdr:to>
      <xdr:col>81</xdr:col>
      <xdr:colOff>101600</xdr:colOff>
      <xdr:row>96</xdr:row>
      <xdr:rowOff>64757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55884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157950</xdr:rowOff>
    </xdr:from>
    <xdr:to>
      <xdr:col>76</xdr:col>
      <xdr:colOff>165100</xdr:colOff>
      <xdr:row>96</xdr:row>
      <xdr:rowOff>88100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79227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163843</xdr:rowOff>
    </xdr:from>
    <xdr:to>
      <xdr:col>72</xdr:col>
      <xdr:colOff>38100</xdr:colOff>
      <xdr:row>96</xdr:row>
      <xdr:rowOff>93993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85120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4229</xdr:rowOff>
    </xdr:from>
    <xdr:to>
      <xdr:col>67</xdr:col>
      <xdr:colOff>101600</xdr:colOff>
      <xdr:row>96</xdr:row>
      <xdr:rowOff>105829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96956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全ての費目において類似団体内平均値を下回っている。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総務費については、財産総合管理費や各選挙委託費の増額はあったものの、各種基金の基金積立金の減額により大幅な減となり類似団体内平均値を下回った。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についは、生活困窮世帯緊急生活支援金事業等の増額はあったものの、新型コロナウイルス関連施策として実施した子育て世帯臨時特別給付金事業等の減額や子育て支援総合拠点施設整備事業の完成に伴う減額により大幅な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教育費については、リニア建設関連事業の減額や玉穂Ｂ＆Ｇ海洋センター改修事業の完成による減額により大幅な減となり類似団体内平均値を下回った。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財政調整基金残高は、積み立て額を取り崩し額が上回ることにより減少した。　</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は、歳入歳出総額ともに減少したが歳入の減少額と比較し、歳出の減少が上回るとともに、翌年度に繰越すべき財源額についても減少したため増加した。また、実質単年度収支は、財政調整基金の取崩額は増加したが、単年度収支が前年度より増加したことに伴い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今後、リニア関連事業や保育園、公営住宅、学校等の統廃合及び大規模修繕等の大型建設事業が予定されているため、財政調整基金額は減少するものと見込まれる。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中期的には、引き続き、財政上厳しい状況が想定されるため、各種事業における経費削減や平準化等全庁的な体制で財政健全化に取り組む。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全ての会計において、前年度に引き続き黒字である。</a:t>
          </a:r>
        </a:p>
        <a:p>
          <a:r>
            <a:rPr kumimoji="1" lang="ja-JP" altLang="en-US" sz="1400">
              <a:latin typeface="ＭＳ ゴシック" pitchFamily="49" charset="-128"/>
              <a:ea typeface="ＭＳ ゴシック" pitchFamily="49" charset="-128"/>
            </a:rPr>
            <a:t>　引き続き各会計において、適正な財政運営・企業運営に努める。</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令和２年度より簡易水道事業、公共下水道事業および農業集落排水事業については地方公営企業法の一部適用により公営企業会計に移行しているため、令和元年度までの記載がなくなっている。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15830955</v>
      </c>
      <c r="BO4" s="449"/>
      <c r="BP4" s="449"/>
      <c r="BQ4" s="449"/>
      <c r="BR4" s="449"/>
      <c r="BS4" s="449"/>
      <c r="BT4" s="449"/>
      <c r="BU4" s="450"/>
      <c r="BV4" s="448">
        <v>17987289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19.3</v>
      </c>
      <c r="CU4" s="589"/>
      <c r="CV4" s="589"/>
      <c r="CW4" s="589"/>
      <c r="CX4" s="589"/>
      <c r="CY4" s="589"/>
      <c r="CZ4" s="589"/>
      <c r="DA4" s="590"/>
      <c r="DB4" s="588">
        <v>14.8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13868668</v>
      </c>
      <c r="BO5" s="420"/>
      <c r="BP5" s="420"/>
      <c r="BQ5" s="420"/>
      <c r="BR5" s="420"/>
      <c r="BS5" s="420"/>
      <c r="BT5" s="420"/>
      <c r="BU5" s="421"/>
      <c r="BV5" s="419">
        <v>16305281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87.9</v>
      </c>
      <c r="CU5" s="417"/>
      <c r="CV5" s="417"/>
      <c r="CW5" s="417"/>
      <c r="CX5" s="417"/>
      <c r="CY5" s="417"/>
      <c r="CZ5" s="417"/>
      <c r="DA5" s="418"/>
      <c r="DB5" s="416">
        <v>81.900000000000006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1962287</v>
      </c>
      <c r="BO6" s="420"/>
      <c r="BP6" s="420"/>
      <c r="BQ6" s="420"/>
      <c r="BR6" s="420"/>
      <c r="BS6" s="420"/>
      <c r="BT6" s="420"/>
      <c r="BU6" s="421"/>
      <c r="BV6" s="419">
        <v>1682008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89.6</v>
      </c>
      <c r="CU6" s="563"/>
      <c r="CV6" s="563"/>
      <c r="CW6" s="563"/>
      <c r="CX6" s="563"/>
      <c r="CY6" s="563"/>
      <c r="CZ6" s="563"/>
      <c r="DA6" s="564"/>
      <c r="DB6" s="562">
        <v>86.4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326838</v>
      </c>
      <c r="BO7" s="420"/>
      <c r="BP7" s="420"/>
      <c r="BQ7" s="420"/>
      <c r="BR7" s="420"/>
      <c r="BS7" s="420"/>
      <c r="BT7" s="420"/>
      <c r="BU7" s="421"/>
      <c r="BV7" s="419">
        <v>388652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8491531</v>
      </c>
      <c r="CU7" s="420"/>
      <c r="CV7" s="420"/>
      <c r="CW7" s="420"/>
      <c r="CX7" s="420"/>
      <c r="CY7" s="420"/>
      <c r="CZ7" s="420"/>
      <c r="DA7" s="421"/>
      <c r="DB7" s="419">
        <v>8709866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1635449</v>
      </c>
      <c r="BO8" s="420"/>
      <c r="BP8" s="420"/>
      <c r="BQ8" s="420"/>
      <c r="BR8" s="420"/>
      <c r="BS8" s="420"/>
      <c r="BT8" s="420"/>
      <c r="BU8" s="421"/>
      <c r="BV8" s="419">
        <v>1293356</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0.67</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31216</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342093</v>
      </c>
      <c r="BO9" s="420"/>
      <c r="BP9" s="420"/>
      <c r="BQ9" s="420"/>
      <c r="BR9" s="420"/>
      <c r="BS9" s="420"/>
      <c r="BT9" s="420"/>
      <c r="BU9" s="421"/>
      <c r="BV9" s="419">
        <v>-74293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12.1</v>
      </c>
      <c r="CU9" s="417"/>
      <c r="CV9" s="417"/>
      <c r="CW9" s="417"/>
      <c r="CX9" s="417"/>
      <c r="CY9" s="417"/>
      <c r="CZ9" s="417"/>
      <c r="DA9" s="418"/>
      <c r="DB9" s="416">
        <v>11.4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31124</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38911</v>
      </c>
      <c r="BO10" s="420"/>
      <c r="BP10" s="420"/>
      <c r="BQ10" s="420"/>
      <c r="BR10" s="420"/>
      <c r="BS10" s="420"/>
      <c r="BT10" s="420"/>
      <c r="BU10" s="421"/>
      <c r="BV10" s="419">
        <v>260621</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96</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30802</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188880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28645</v>
      </c>
      <c r="S13" s="507"/>
      <c r="T13" s="507"/>
      <c r="U13" s="507"/>
      <c r="V13" s="508"/>
      <c r="W13" s="509" t="s">
        <v>143</v>
      </c>
      <c r="X13" s="405"/>
      <c r="Y13" s="405"/>
      <c r="Z13" s="405"/>
      <c r="AA13" s="405"/>
      <c r="AB13" s="406"/>
      <c r="AC13" s="372">
        <v>836</v>
      </c>
      <c r="AD13" s="373"/>
      <c r="AE13" s="373"/>
      <c r="AF13" s="373"/>
      <c r="AG13" s="374"/>
      <c r="AH13" s="372">
        <v>1021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192124</v>
      </c>
      <c r="BO13" s="420"/>
      <c r="BP13" s="420"/>
      <c r="BQ13" s="420"/>
      <c r="BR13" s="420"/>
      <c r="BS13" s="420"/>
      <c r="BT13" s="420"/>
      <c r="BU13" s="421"/>
      <c r="BV13" s="419">
        <v>186328</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7</v>
      </c>
      <c r="CU13" s="417"/>
      <c r="CV13" s="417"/>
      <c r="CW13" s="417"/>
      <c r="CX13" s="417"/>
      <c r="CY13" s="417"/>
      <c r="CZ13" s="417"/>
      <c r="DA13" s="418"/>
      <c r="DB13" s="416">
        <v>7.6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30766</v>
      </c>
      <c r="S14" s="507"/>
      <c r="T14" s="507"/>
      <c r="U14" s="507"/>
      <c r="V14" s="508"/>
      <c r="W14" s="510"/>
      <c r="X14" s="408"/>
      <c r="Y14" s="408"/>
      <c r="Z14" s="408"/>
      <c r="AA14" s="408"/>
      <c r="AB14" s="409"/>
      <c r="AC14" s="499">
        <v>5.7</v>
      </c>
      <c r="AD14" s="500"/>
      <c r="AE14" s="500"/>
      <c r="AF14" s="500"/>
      <c r="AG14" s="501"/>
      <c r="AH14" s="499">
        <v>6.7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0.5</v>
      </c>
      <c r="CU14" s="517"/>
      <c r="CV14" s="517"/>
      <c r="CW14" s="517"/>
      <c r="CX14" s="517"/>
      <c r="CY14" s="517"/>
      <c r="CZ14" s="517"/>
      <c r="DA14" s="518"/>
      <c r="DB14" s="516" t="s">
        <v>150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28870</v>
      </c>
      <c r="S15" s="507"/>
      <c r="T15" s="507"/>
      <c r="U15" s="507"/>
      <c r="V15" s="508"/>
      <c r="W15" s="509" t="s">
        <v>152</v>
      </c>
      <c r="X15" s="405"/>
      <c r="Y15" s="405"/>
      <c r="Z15" s="405"/>
      <c r="AA15" s="405"/>
      <c r="AB15" s="406"/>
      <c r="AC15" s="372">
        <v>4993</v>
      </c>
      <c r="AD15" s="373"/>
      <c r="AE15" s="373"/>
      <c r="AF15" s="373"/>
      <c r="AG15" s="374"/>
      <c r="AH15" s="372">
        <v>4943</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4687297</v>
      </c>
      <c r="BO15" s="449"/>
      <c r="BP15" s="449"/>
      <c r="BQ15" s="449"/>
      <c r="BR15" s="449"/>
      <c r="BS15" s="449"/>
      <c r="BT15" s="449"/>
      <c r="BU15" s="450"/>
      <c r="BV15" s="448">
        <v>4393326</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33.9</v>
      </c>
      <c r="AD16" s="500"/>
      <c r="AE16" s="500"/>
      <c r="AF16" s="500"/>
      <c r="AG16" s="501"/>
      <c r="AH16" s="499">
        <v>32.6</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7042917</v>
      </c>
      <c r="BO16" s="420"/>
      <c r="BP16" s="420"/>
      <c r="BQ16" s="420"/>
      <c r="BR16" s="420"/>
      <c r="BS16" s="420"/>
      <c r="BT16" s="420"/>
      <c r="BU16" s="421"/>
      <c r="BV16" s="419">
        <v>6878005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8917</v>
      </c>
      <c r="AD17" s="373"/>
      <c r="AE17" s="373"/>
      <c r="AF17" s="373"/>
      <c r="AG17" s="374"/>
      <c r="AH17" s="372">
        <v>9200</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5970452</v>
      </c>
      <c r="BO17" s="420"/>
      <c r="BP17" s="420"/>
      <c r="BQ17" s="420"/>
      <c r="BR17" s="420"/>
      <c r="BS17" s="420"/>
      <c r="BT17" s="420"/>
      <c r="BU17" s="421"/>
      <c r="BV17" s="419">
        <v>5590051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31.69</v>
      </c>
      <c r="M18" s="472"/>
      <c r="N18" s="472"/>
      <c r="O18" s="472"/>
      <c r="P18" s="472"/>
      <c r="Q18" s="472"/>
      <c r="R18" s="473"/>
      <c r="S18" s="473"/>
      <c r="T18" s="473"/>
      <c r="U18" s="473"/>
      <c r="V18" s="474"/>
      <c r="W18" s="490"/>
      <c r="X18" s="491"/>
      <c r="Y18" s="491"/>
      <c r="Z18" s="491"/>
      <c r="AA18" s="491"/>
      <c r="AB18" s="515"/>
      <c r="AC18" s="389">
        <v>60.5</v>
      </c>
      <c r="AD18" s="390"/>
      <c r="AE18" s="390"/>
      <c r="AF18" s="390"/>
      <c r="AG18" s="475"/>
      <c r="AH18" s="389">
        <v>60.7</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7583880</v>
      </c>
      <c r="BO18" s="420"/>
      <c r="BP18" s="420"/>
      <c r="BQ18" s="420"/>
      <c r="BR18" s="420"/>
      <c r="BS18" s="420"/>
      <c r="BT18" s="420"/>
      <c r="BU18" s="421"/>
      <c r="BV18" s="419">
        <v>7273334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985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11057810</v>
      </c>
      <c r="BO19" s="420"/>
      <c r="BP19" s="420"/>
      <c r="BQ19" s="420"/>
      <c r="BR19" s="420"/>
      <c r="BS19" s="420"/>
      <c r="BT19" s="420"/>
      <c r="BU19" s="421"/>
      <c r="BV19" s="419">
        <v>11272131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13552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16488720</v>
      </c>
      <c r="BO22" s="449"/>
      <c r="BP22" s="449"/>
      <c r="BQ22" s="449"/>
      <c r="BR22" s="449"/>
      <c r="BS22" s="449"/>
      <c r="BT22" s="449"/>
      <c r="BU22" s="450"/>
      <c r="BV22" s="448">
        <v>17145840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7238058</v>
      </c>
      <c r="BO23" s="420"/>
      <c r="BP23" s="420"/>
      <c r="BQ23" s="420"/>
      <c r="BR23" s="420"/>
      <c r="BS23" s="420"/>
      <c r="BT23" s="420"/>
      <c r="BU23" s="421"/>
      <c r="BV23" s="419">
        <v>7539308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7640</v>
      </c>
      <c r="R24" s="373"/>
      <c r="S24" s="373"/>
      <c r="T24" s="373"/>
      <c r="U24" s="373"/>
      <c r="V24" s="374"/>
      <c r="W24" s="462"/>
      <c r="X24" s="399"/>
      <c r="Y24" s="400"/>
      <c r="Z24" s="375" t="s">
        <v>177</v>
      </c>
      <c r="AA24" s="376"/>
      <c r="AB24" s="376"/>
      <c r="AC24" s="376"/>
      <c r="AD24" s="376"/>
      <c r="AE24" s="376"/>
      <c r="AF24" s="376"/>
      <c r="AG24" s="377"/>
      <c r="AH24" s="372">
        <v>208</v>
      </c>
      <c r="AI24" s="373"/>
      <c r="AJ24" s="373"/>
      <c r="AK24" s="373"/>
      <c r="AL24" s="374"/>
      <c r="AM24" s="372">
        <v>631904</v>
      </c>
      <c r="AN24" s="373"/>
      <c r="AO24" s="373"/>
      <c r="AP24" s="373"/>
      <c r="AQ24" s="373"/>
      <c r="AR24" s="374"/>
      <c r="AS24" s="372">
        <v>3038</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10052982</v>
      </c>
      <c r="BO24" s="420"/>
      <c r="BP24" s="420"/>
      <c r="BQ24" s="420"/>
      <c r="BR24" s="420"/>
      <c r="BS24" s="420"/>
      <c r="BT24" s="420"/>
      <c r="BU24" s="421"/>
      <c r="BV24" s="419">
        <v>10280613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1</v>
      </c>
      <c r="M25" s="373"/>
      <c r="N25" s="373"/>
      <c r="O25" s="373"/>
      <c r="P25" s="374"/>
      <c r="Q25" s="372">
        <v>5970</v>
      </c>
      <c r="R25" s="373"/>
      <c r="S25" s="373"/>
      <c r="T25" s="373"/>
      <c r="U25" s="373"/>
      <c r="V25" s="374"/>
      <c r="W25" s="462"/>
      <c r="X25" s="399"/>
      <c r="Y25" s="400"/>
      <c r="Z25" s="375" t="s">
        <v>180</v>
      </c>
      <c r="AA25" s="376"/>
      <c r="AB25" s="376"/>
      <c r="AC25" s="376"/>
      <c r="AD25" s="376"/>
      <c r="AE25" s="376"/>
      <c r="AF25" s="376"/>
      <c r="AG25" s="377"/>
      <c r="AH25" s="372" t="s">
        <v>132</v>
      </c>
      <c r="AI25" s="373"/>
      <c r="AJ25" s="373"/>
      <c r="AK25" s="373"/>
      <c r="AL25" s="374"/>
      <c r="AM25" s="372" t="s">
        <v>132</v>
      </c>
      <c r="AN25" s="373"/>
      <c r="AO25" s="373"/>
      <c r="AP25" s="373"/>
      <c r="AQ25" s="373"/>
      <c r="AR25" s="374"/>
      <c r="AS25" s="372" t="s">
        <v>132</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1009866</v>
      </c>
      <c r="BO25" s="449"/>
      <c r="BP25" s="449"/>
      <c r="BQ25" s="449"/>
      <c r="BR25" s="449"/>
      <c r="BS25" s="449"/>
      <c r="BT25" s="449"/>
      <c r="BU25" s="450"/>
      <c r="BV25" s="448">
        <v>1175023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5580</v>
      </c>
      <c r="R26" s="373"/>
      <c r="S26" s="373"/>
      <c r="T26" s="373"/>
      <c r="U26" s="373"/>
      <c r="V26" s="374"/>
      <c r="W26" s="462"/>
      <c r="X26" s="399"/>
      <c r="Y26" s="400"/>
      <c r="Z26" s="375" t="s">
        <v>183</v>
      </c>
      <c r="AA26" s="430"/>
      <c r="AB26" s="430"/>
      <c r="AC26" s="430"/>
      <c r="AD26" s="430"/>
      <c r="AE26" s="430"/>
      <c r="AF26" s="430"/>
      <c r="AG26" s="431"/>
      <c r="AH26" s="372">
        <v>1</v>
      </c>
      <c r="AI26" s="373"/>
      <c r="AJ26" s="373"/>
      <c r="AK26" s="373"/>
      <c r="AL26" s="374"/>
      <c r="AM26" s="372" t="s">
        <v>184</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3300</v>
      </c>
      <c r="R27" s="373"/>
      <c r="S27" s="373"/>
      <c r="T27" s="373"/>
      <c r="U27" s="373"/>
      <c r="V27" s="374"/>
      <c r="W27" s="462"/>
      <c r="X27" s="399"/>
      <c r="Y27" s="400"/>
      <c r="Z27" s="375" t="s">
        <v>187</v>
      </c>
      <c r="AA27" s="376"/>
      <c r="AB27" s="376"/>
      <c r="AC27" s="376"/>
      <c r="AD27" s="376"/>
      <c r="AE27" s="376"/>
      <c r="AF27" s="376"/>
      <c r="AG27" s="377"/>
      <c r="AH27" s="372" t="s">
        <v>132</v>
      </c>
      <c r="AI27" s="373"/>
      <c r="AJ27" s="373"/>
      <c r="AK27" s="373"/>
      <c r="AL27" s="374"/>
      <c r="AM27" s="372" t="s">
        <v>132</v>
      </c>
      <c r="AN27" s="373"/>
      <c r="AO27" s="373"/>
      <c r="AP27" s="373"/>
      <c r="AQ27" s="373"/>
      <c r="AR27" s="374"/>
      <c r="AS27" s="372" t="s">
        <v>132</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529758</v>
      </c>
      <c r="BO27" s="454"/>
      <c r="BP27" s="454"/>
      <c r="BQ27" s="454"/>
      <c r="BR27" s="454"/>
      <c r="BS27" s="454"/>
      <c r="BT27" s="454"/>
      <c r="BU27" s="455"/>
      <c r="BV27" s="453">
        <v>529745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3000</v>
      </c>
      <c r="R28" s="373"/>
      <c r="S28" s="373"/>
      <c r="T28" s="373"/>
      <c r="U28" s="373"/>
      <c r="V28" s="374"/>
      <c r="W28" s="462"/>
      <c r="X28" s="399"/>
      <c r="Y28" s="400"/>
      <c r="Z28" s="375" t="s">
        <v>190</v>
      </c>
      <c r="AA28" s="376"/>
      <c r="AB28" s="376"/>
      <c r="AC28" s="376"/>
      <c r="AD28" s="376"/>
      <c r="AE28" s="376"/>
      <c r="AF28" s="376"/>
      <c r="AG28" s="377"/>
      <c r="AH28" s="372" t="s">
        <v>132</v>
      </c>
      <c r="AI28" s="373"/>
      <c r="AJ28" s="373"/>
      <c r="AK28" s="373"/>
      <c r="AL28" s="374"/>
      <c r="AM28" s="372" t="s">
        <v>132</v>
      </c>
      <c r="AN28" s="373"/>
      <c r="AO28" s="373"/>
      <c r="AP28" s="373"/>
      <c r="AQ28" s="373"/>
      <c r="AR28" s="374"/>
      <c r="AS28" s="372" t="s">
        <v>132</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2894632</v>
      </c>
      <c r="BO28" s="449"/>
      <c r="BP28" s="449"/>
      <c r="BQ28" s="449"/>
      <c r="BR28" s="449"/>
      <c r="BS28" s="449"/>
      <c r="BT28" s="449"/>
      <c r="BU28" s="450"/>
      <c r="BV28" s="448">
        <v>3044600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16</v>
      </c>
      <c r="M29" s="373"/>
      <c r="N29" s="373"/>
      <c r="O29" s="373"/>
      <c r="P29" s="374"/>
      <c r="Q29" s="372">
        <v>2900</v>
      </c>
      <c r="R29" s="373"/>
      <c r="S29" s="373"/>
      <c r="T29" s="373"/>
      <c r="U29" s="373"/>
      <c r="V29" s="374"/>
      <c r="W29" s="463"/>
      <c r="X29" s="464"/>
      <c r="Y29" s="465"/>
      <c r="Z29" s="375" t="s">
        <v>193</v>
      </c>
      <c r="AA29" s="376"/>
      <c r="AB29" s="376"/>
      <c r="AC29" s="376"/>
      <c r="AD29" s="376"/>
      <c r="AE29" s="376"/>
      <c r="AF29" s="376"/>
      <c r="AG29" s="377"/>
      <c r="AH29" s="372">
        <v>208</v>
      </c>
      <c r="AI29" s="373"/>
      <c r="AJ29" s="373"/>
      <c r="AK29" s="373"/>
      <c r="AL29" s="374"/>
      <c r="AM29" s="372">
        <v>631904</v>
      </c>
      <c r="AN29" s="373"/>
      <c r="AO29" s="373"/>
      <c r="AP29" s="373"/>
      <c r="AQ29" s="373"/>
      <c r="AR29" s="374"/>
      <c r="AS29" s="372">
        <v>3038</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396449</v>
      </c>
      <c r="BO29" s="420"/>
      <c r="BP29" s="420"/>
      <c r="BQ29" s="420"/>
      <c r="BR29" s="420"/>
      <c r="BS29" s="420"/>
      <c r="BT29" s="420"/>
      <c r="BU29" s="421"/>
      <c r="BV29" s="419">
        <v>396336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4464658</v>
      </c>
      <c r="BO30" s="454"/>
      <c r="BP30" s="454"/>
      <c r="BQ30" s="454"/>
      <c r="BR30" s="454"/>
      <c r="BS30" s="454"/>
      <c r="BT30" s="454"/>
      <c r="BU30" s="455"/>
      <c r="BV30" s="453">
        <v>4632491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山梨県市町村総合事務組合（一般会計）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中央市農業振興公社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田富よし原処理センター事業特別会計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山梨県市町村総合事務組合（行政手続の電子化事業特別会計他3特別会計）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中巨摩地区広域事務組合（一般会計）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地域包括支援センター特別会計</v>
      </c>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IF('各会計、関係団体の財政状況及び健全化判断比率'!B35="","",'各会計、関係団体の財政状況及び健全化判断比率'!B35)</f>
        <v>農業集落排水事業会計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中巨摩地区広域事務組合（ごみ処理事業特別会計）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中巨摩地区広域事務組合（地区公園事業特別会計）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中巨摩地区広域事務組合（老人福祉事業特別会計）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中巨摩地区広域事務組合（勤労青年センター事業特別会計）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中巨摩地区広域事務組合（し尿処理事業特別会計）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三郡衛生組合（一般会計）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三郡衛生組合（し尿処理事業特別会計）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u86bUCwounk1SGZ0YQaoQNuRMSTw/Am1IGY5r6dVIu/yTXDDId6AvIeK+sGrnfR8R/Lhxci+Btt/hNX6EVGVOA==" saltValue="Ab0VUPWnIq3czPnApQfX7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580</v>
      </c>
      <c r="D34" s="1151"/>
      <c r="E34" s="1152"/>
      <c r="F34" s="32">
        <v>9.4700000000000006</v>
      </c>
      <c r="G34" s="33">
        <v>14.6</v>
      </c>
      <c r="H34" s="33">
        <v>15.71</v>
      </c>
      <c r="I34" s="33">
        <v>14.13</v>
      </c>
      <c r="J34" s="34">
        <v>18.47</v>
      </c>
      <c r="K34" s="22"/>
      <c r="L34" s="22"/>
      <c r="M34" s="22"/>
      <c r="N34" s="22"/>
      <c r="O34" s="22"/>
      <c r="P34" s="22"/>
    </row>
    <row r="35" spans="1:16" ht="39" customHeight="1" x14ac:dyDescent="0.2">
      <c r="A35" s="22"/>
      <c r="B35" s="35"/>
      <c r="C35" s="1145" t="s">
        <v>581</v>
      </c>
      <c r="D35" s="1146"/>
      <c r="E35" s="1147"/>
      <c r="F35" s="36">
        <v>5.17</v>
      </c>
      <c r="G35" s="37">
        <v>4.7699999999999996</v>
      </c>
      <c r="H35" s="37">
        <v>3.95</v>
      </c>
      <c r="I35" s="37">
        <v>3.72</v>
      </c>
      <c r="J35" s="38">
        <v>4.07</v>
      </c>
      <c r="K35" s="22"/>
      <c r="L35" s="22"/>
      <c r="M35" s="22"/>
      <c r="N35" s="22"/>
      <c r="O35" s="22"/>
      <c r="P35" s="22"/>
    </row>
    <row r="36" spans="1:16" ht="39" customHeight="1" x14ac:dyDescent="0.2">
      <c r="A36" s="22"/>
      <c r="B36" s="35"/>
      <c r="C36" s="1145" t="s">
        <v>582</v>
      </c>
      <c r="D36" s="1146"/>
      <c r="E36" s="1147"/>
      <c r="F36" s="36" t="s">
        <v>533</v>
      </c>
      <c r="G36" s="37" t="s">
        <v>533</v>
      </c>
      <c r="H36" s="37">
        <v>1.57</v>
      </c>
      <c r="I36" s="37">
        <v>1.58</v>
      </c>
      <c r="J36" s="38">
        <v>1.81</v>
      </c>
      <c r="K36" s="22"/>
      <c r="L36" s="22"/>
      <c r="M36" s="22"/>
      <c r="N36" s="22"/>
      <c r="O36" s="22"/>
      <c r="P36" s="22"/>
    </row>
    <row r="37" spans="1:16" ht="39" customHeight="1" x14ac:dyDescent="0.2">
      <c r="A37" s="22"/>
      <c r="B37" s="35"/>
      <c r="C37" s="1145" t="s">
        <v>583</v>
      </c>
      <c r="D37" s="1146"/>
      <c r="E37" s="1147"/>
      <c r="F37" s="36">
        <v>0.67</v>
      </c>
      <c r="G37" s="37">
        <v>0.62</v>
      </c>
      <c r="H37" s="37">
        <v>1.6</v>
      </c>
      <c r="I37" s="37">
        <v>1.53</v>
      </c>
      <c r="J37" s="38">
        <v>1.71</v>
      </c>
      <c r="K37" s="22"/>
      <c r="L37" s="22"/>
      <c r="M37" s="22"/>
      <c r="N37" s="22"/>
      <c r="O37" s="22"/>
      <c r="P37" s="22"/>
    </row>
    <row r="38" spans="1:16" ht="39" customHeight="1" x14ac:dyDescent="0.2">
      <c r="A38" s="22"/>
      <c r="B38" s="35"/>
      <c r="C38" s="1145" t="s">
        <v>584</v>
      </c>
      <c r="D38" s="1146"/>
      <c r="E38" s="1147"/>
      <c r="F38" s="36" t="s">
        <v>533</v>
      </c>
      <c r="G38" s="37" t="s">
        <v>533</v>
      </c>
      <c r="H38" s="37">
        <v>0.17</v>
      </c>
      <c r="I38" s="37">
        <v>0.73</v>
      </c>
      <c r="J38" s="38">
        <v>0.83</v>
      </c>
      <c r="K38" s="22"/>
      <c r="L38" s="22"/>
      <c r="M38" s="22"/>
      <c r="N38" s="22"/>
      <c r="O38" s="22"/>
      <c r="P38" s="22"/>
    </row>
    <row r="39" spans="1:16" ht="39" customHeight="1" x14ac:dyDescent="0.2">
      <c r="A39" s="22"/>
      <c r="B39" s="35"/>
      <c r="C39" s="1145" t="s">
        <v>585</v>
      </c>
      <c r="D39" s="1146"/>
      <c r="E39" s="1147"/>
      <c r="F39" s="36">
        <v>0.47</v>
      </c>
      <c r="G39" s="37">
        <v>0.55000000000000004</v>
      </c>
      <c r="H39" s="37">
        <v>0.67</v>
      </c>
      <c r="I39" s="37">
        <v>0.71</v>
      </c>
      <c r="J39" s="38">
        <v>0.78</v>
      </c>
      <c r="K39" s="22"/>
      <c r="L39" s="22"/>
      <c r="M39" s="22"/>
      <c r="N39" s="22"/>
      <c r="O39" s="22"/>
      <c r="P39" s="22"/>
    </row>
    <row r="40" spans="1:16" ht="39" customHeight="1" x14ac:dyDescent="0.2">
      <c r="A40" s="22"/>
      <c r="B40" s="35"/>
      <c r="C40" s="1145" t="s">
        <v>586</v>
      </c>
      <c r="D40" s="1146"/>
      <c r="E40" s="1147"/>
      <c r="F40" s="36">
        <v>0.02</v>
      </c>
      <c r="G40" s="37">
        <v>0.42</v>
      </c>
      <c r="H40" s="37">
        <v>0.33</v>
      </c>
      <c r="I40" s="37">
        <v>0.45</v>
      </c>
      <c r="J40" s="38">
        <v>0.59</v>
      </c>
      <c r="K40" s="22"/>
      <c r="L40" s="22"/>
      <c r="M40" s="22"/>
      <c r="N40" s="22"/>
      <c r="O40" s="22"/>
      <c r="P40" s="22"/>
    </row>
    <row r="41" spans="1:16" ht="39" customHeight="1" x14ac:dyDescent="0.2">
      <c r="A41" s="22"/>
      <c r="B41" s="35"/>
      <c r="C41" s="1145" t="s">
        <v>587</v>
      </c>
      <c r="D41" s="1146"/>
      <c r="E41" s="1147"/>
      <c r="F41" s="36" t="s">
        <v>533</v>
      </c>
      <c r="G41" s="37" t="s">
        <v>533</v>
      </c>
      <c r="H41" s="37">
        <v>1.34</v>
      </c>
      <c r="I41" s="37">
        <v>0.12</v>
      </c>
      <c r="J41" s="38">
        <v>0.34</v>
      </c>
      <c r="K41" s="22"/>
      <c r="L41" s="22"/>
      <c r="M41" s="22"/>
      <c r="N41" s="22"/>
      <c r="O41" s="22"/>
      <c r="P41" s="22"/>
    </row>
    <row r="42" spans="1:16" ht="39" customHeight="1" x14ac:dyDescent="0.2">
      <c r="A42" s="22"/>
      <c r="B42" s="39"/>
      <c r="C42" s="1145" t="s">
        <v>588</v>
      </c>
      <c r="D42" s="1146"/>
      <c r="E42" s="1147"/>
      <c r="F42" s="36" t="s">
        <v>533</v>
      </c>
      <c r="G42" s="37" t="s">
        <v>533</v>
      </c>
      <c r="H42" s="37" t="s">
        <v>533</v>
      </c>
      <c r="I42" s="37" t="s">
        <v>533</v>
      </c>
      <c r="J42" s="38" t="s">
        <v>533</v>
      </c>
      <c r="K42" s="22"/>
      <c r="L42" s="22"/>
      <c r="M42" s="22"/>
      <c r="N42" s="22"/>
      <c r="O42" s="22"/>
      <c r="P42" s="22"/>
    </row>
    <row r="43" spans="1:16" ht="39" customHeight="1" thickBot="1" x14ac:dyDescent="0.25">
      <c r="A43" s="22"/>
      <c r="B43" s="40"/>
      <c r="C43" s="1148" t="s">
        <v>589</v>
      </c>
      <c r="D43" s="1149"/>
      <c r="E43" s="1150"/>
      <c r="F43" s="41">
        <v>0.88</v>
      </c>
      <c r="G43" s="42">
        <v>1.56</v>
      </c>
      <c r="H43" s="42">
        <v>0.02</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6Zrcq0VhhL0HNqo5vRpNa7515Dpt2Ce839sUNhTqDYSuho0Cq1le0yTi2a99/45zZbCaDT3UEDWVPwVK6qKYw==" saltValue="/K9qtj2Zkqtft9pYQV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1226</v>
      </c>
      <c r="L45" s="60">
        <v>1259</v>
      </c>
      <c r="M45" s="60">
        <v>1272</v>
      </c>
      <c r="N45" s="60">
        <v>1320</v>
      </c>
      <c r="O45" s="61">
        <v>1332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2">
      <c r="A48" s="48"/>
      <c r="B48" s="1178"/>
      <c r="C48" s="1179"/>
      <c r="D48" s="62"/>
      <c r="E48" s="1155" t="s">
        <v>15</v>
      </c>
      <c r="F48" s="1155"/>
      <c r="G48" s="1155"/>
      <c r="H48" s="1155"/>
      <c r="I48" s="1155"/>
      <c r="J48" s="1156"/>
      <c r="K48" s="63">
        <v>741</v>
      </c>
      <c r="L48" s="64">
        <v>603</v>
      </c>
      <c r="M48" s="64">
        <v>485</v>
      </c>
      <c r="N48" s="64">
        <v>427</v>
      </c>
      <c r="O48" s="65">
        <v>427</v>
      </c>
      <c r="P48" s="48"/>
      <c r="Q48" s="48"/>
      <c r="R48" s="48"/>
      <c r="S48" s="48"/>
      <c r="T48" s="48"/>
      <c r="U48" s="48"/>
    </row>
    <row r="49" spans="1:21" ht="30.75" customHeight="1" x14ac:dyDescent="0.2">
      <c r="A49" s="48"/>
      <c r="B49" s="1178"/>
      <c r="C49" s="1179"/>
      <c r="D49" s="62"/>
      <c r="E49" s="1155" t="s">
        <v>16</v>
      </c>
      <c r="F49" s="1155"/>
      <c r="G49" s="1155"/>
      <c r="H49" s="1155"/>
      <c r="I49" s="1155"/>
      <c r="J49" s="1156"/>
      <c r="K49" s="63">
        <v>61</v>
      </c>
      <c r="L49" s="64">
        <v>74</v>
      </c>
      <c r="M49" s="64">
        <v>75</v>
      </c>
      <c r="N49" s="64">
        <v>78</v>
      </c>
      <c r="O49" s="65">
        <v>77</v>
      </c>
      <c r="P49" s="48"/>
      <c r="Q49" s="48"/>
      <c r="R49" s="48"/>
      <c r="S49" s="48"/>
      <c r="T49" s="48"/>
      <c r="U49" s="48"/>
    </row>
    <row r="50" spans="1:21" ht="30.75" customHeight="1" x14ac:dyDescent="0.2">
      <c r="A50" s="48"/>
      <c r="B50" s="1178"/>
      <c r="C50" s="1179"/>
      <c r="D50" s="62"/>
      <c r="E50" s="1155" t="s">
        <v>17</v>
      </c>
      <c r="F50" s="1155"/>
      <c r="G50" s="1155"/>
      <c r="H50" s="1155"/>
      <c r="I50" s="1155"/>
      <c r="J50" s="1156"/>
      <c r="K50" s="63">
        <v>14</v>
      </c>
      <c r="L50" s="64">
        <v>13</v>
      </c>
      <c r="M50" s="64">
        <v>12</v>
      </c>
      <c r="N50" s="64">
        <v>12</v>
      </c>
      <c r="O50" s="65">
        <v>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533</v>
      </c>
      <c r="L51" s="64">
        <v>0</v>
      </c>
      <c r="M51" s="64" t="s">
        <v>533</v>
      </c>
      <c r="N51" s="64" t="s">
        <v>533</v>
      </c>
      <c r="O51" s="65" t="s">
        <v>533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1451</v>
      </c>
      <c r="L52" s="64">
        <v>1349</v>
      </c>
      <c r="M52" s="64">
        <v>1327</v>
      </c>
      <c r="N52" s="64">
        <v>1321</v>
      </c>
      <c r="O52" s="65">
        <v>1337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591</v>
      </c>
      <c r="L53" s="69">
        <v>600</v>
      </c>
      <c r="M53" s="69">
        <v>517</v>
      </c>
      <c r="N53" s="69">
        <v>516</v>
      </c>
      <c r="O53" s="70">
        <v>510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5">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pzTdRzuO/DIiNnb33jFOUfJhYjGbWBp/bkrzHm4izkRqmIyuRAzjih6qOgjzh842YYQWN6uyOI/OfdCRpJYNw==" saltValue="IgDpRvxdvdhagkOxE9jV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96" t="s">
        <v>32</v>
      </c>
      <c r="C41" s="1197"/>
      <c r="D41" s="105"/>
      <c r="E41" s="1198" t="s">
        <v>33</v>
      </c>
      <c r="F41" s="1198"/>
      <c r="G41" s="1198"/>
      <c r="H41" s="1199"/>
      <c r="I41" s="355">
        <v>16301</v>
      </c>
      <c r="J41" s="356">
        <v>17068</v>
      </c>
      <c r="K41" s="356">
        <v>17274</v>
      </c>
      <c r="L41" s="356">
        <v>17146</v>
      </c>
      <c r="M41" s="357">
        <v>16489</v>
      </c>
    </row>
    <row r="42" spans="2:13" ht="27.75" customHeight="1" x14ac:dyDescent="0.2">
      <c r="B42" s="1186"/>
      <c r="C42" s="1187"/>
      <c r="D42" s="106"/>
      <c r="E42" s="1190" t="s">
        <v>34</v>
      </c>
      <c r="F42" s="1190"/>
      <c r="G42" s="1190"/>
      <c r="H42" s="1191"/>
      <c r="I42" s="358">
        <v>157</v>
      </c>
      <c r="J42" s="359">
        <v>145</v>
      </c>
      <c r="K42" s="359">
        <v>133</v>
      </c>
      <c r="L42" s="359">
        <v>122</v>
      </c>
      <c r="M42" s="360">
        <v>148</v>
      </c>
    </row>
    <row r="43" spans="2:13" ht="27.75" customHeight="1" x14ac:dyDescent="0.2">
      <c r="B43" s="1186"/>
      <c r="C43" s="1187"/>
      <c r="D43" s="106"/>
      <c r="E43" s="1190" t="s">
        <v>35</v>
      </c>
      <c r="F43" s="1190"/>
      <c r="G43" s="1190"/>
      <c r="H43" s="1191"/>
      <c r="I43" s="358">
        <v>7763</v>
      </c>
      <c r="J43" s="359">
        <v>7315</v>
      </c>
      <c r="K43" s="359">
        <v>6804</v>
      </c>
      <c r="L43" s="359">
        <v>6216</v>
      </c>
      <c r="M43" s="360">
        <v>6306</v>
      </c>
    </row>
    <row r="44" spans="2:13" ht="27.75" customHeight="1" x14ac:dyDescent="0.2">
      <c r="B44" s="1186"/>
      <c r="C44" s="1187"/>
      <c r="D44" s="106"/>
      <c r="E44" s="1190" t="s">
        <v>36</v>
      </c>
      <c r="F44" s="1190"/>
      <c r="G44" s="1190"/>
      <c r="H44" s="1191"/>
      <c r="I44" s="358">
        <v>704</v>
      </c>
      <c r="J44" s="359">
        <v>668</v>
      </c>
      <c r="K44" s="359">
        <v>612</v>
      </c>
      <c r="L44" s="359">
        <v>582</v>
      </c>
      <c r="M44" s="360">
        <v>537</v>
      </c>
    </row>
    <row r="45" spans="2:13" ht="27.75" customHeight="1" x14ac:dyDescent="0.2">
      <c r="B45" s="1186"/>
      <c r="C45" s="1187"/>
      <c r="D45" s="106"/>
      <c r="E45" s="1190" t="s">
        <v>37</v>
      </c>
      <c r="F45" s="1190"/>
      <c r="G45" s="1190"/>
      <c r="H45" s="1191"/>
      <c r="I45" s="358">
        <v>575</v>
      </c>
      <c r="J45" s="359">
        <v>700</v>
      </c>
      <c r="K45" s="359">
        <v>712</v>
      </c>
      <c r="L45" s="359">
        <v>725</v>
      </c>
      <c r="M45" s="360">
        <v>682</v>
      </c>
    </row>
    <row r="46" spans="2:13" ht="27.75" customHeight="1" x14ac:dyDescent="0.2">
      <c r="B46" s="1186"/>
      <c r="C46" s="1187"/>
      <c r="D46" s="107"/>
      <c r="E46" s="1190" t="s">
        <v>38</v>
      </c>
      <c r="F46" s="1190"/>
      <c r="G46" s="1190"/>
      <c r="H46" s="1191"/>
      <c r="I46" s="358">
        <v>5</v>
      </c>
      <c r="J46" s="359">
        <v>4</v>
      </c>
      <c r="K46" s="359">
        <v>3</v>
      </c>
      <c r="L46" s="359">
        <v>2</v>
      </c>
      <c r="M46" s="360">
        <v>1</v>
      </c>
    </row>
    <row r="47" spans="2:13" ht="27.75" customHeight="1" x14ac:dyDescent="0.2">
      <c r="B47" s="1186"/>
      <c r="C47" s="1187"/>
      <c r="D47" s="108"/>
      <c r="E47" s="1200" t="s">
        <v>39</v>
      </c>
      <c r="F47" s="1201"/>
      <c r="G47" s="1201"/>
      <c r="H47" s="1202"/>
      <c r="I47" s="358" t="s">
        <v>533</v>
      </c>
      <c r="J47" s="359" t="s">
        <v>533</v>
      </c>
      <c r="K47" s="359" t="s">
        <v>533</v>
      </c>
      <c r="L47" s="359" t="s">
        <v>533</v>
      </c>
      <c r="M47" s="360" t="s">
        <v>533</v>
      </c>
    </row>
    <row r="48" spans="2:13" ht="27.75" customHeight="1" x14ac:dyDescent="0.2">
      <c r="B48" s="1186"/>
      <c r="C48" s="1187"/>
      <c r="D48" s="106"/>
      <c r="E48" s="1190" t="s">
        <v>40</v>
      </c>
      <c r="F48" s="1190"/>
      <c r="G48" s="1190"/>
      <c r="H48" s="1191"/>
      <c r="I48" s="358" t="s">
        <v>533</v>
      </c>
      <c r="J48" s="359" t="s">
        <v>533</v>
      </c>
      <c r="K48" s="359" t="s">
        <v>533</v>
      </c>
      <c r="L48" s="359" t="s">
        <v>533</v>
      </c>
      <c r="M48" s="360" t="s">
        <v>533</v>
      </c>
    </row>
    <row r="49" spans="2:13" ht="27.75" customHeight="1" x14ac:dyDescent="0.2">
      <c r="B49" s="1188"/>
      <c r="C49" s="1189"/>
      <c r="D49" s="106"/>
      <c r="E49" s="1190" t="s">
        <v>41</v>
      </c>
      <c r="F49" s="1190"/>
      <c r="G49" s="1190"/>
      <c r="H49" s="1191"/>
      <c r="I49" s="358" t="s">
        <v>533</v>
      </c>
      <c r="J49" s="359" t="s">
        <v>533</v>
      </c>
      <c r="K49" s="359" t="s">
        <v>533</v>
      </c>
      <c r="L49" s="359" t="s">
        <v>533</v>
      </c>
      <c r="M49" s="360" t="s">
        <v>533</v>
      </c>
    </row>
    <row r="50" spans="2:13" ht="27.75" customHeight="1" x14ac:dyDescent="0.2">
      <c r="B50" s="1184" t="s">
        <v>42</v>
      </c>
      <c r="C50" s="1185"/>
      <c r="D50" s="109"/>
      <c r="E50" s="1190" t="s">
        <v>43</v>
      </c>
      <c r="F50" s="1190"/>
      <c r="G50" s="1190"/>
      <c r="H50" s="1191"/>
      <c r="I50" s="358">
        <v>5571</v>
      </c>
      <c r="J50" s="359">
        <v>5423</v>
      </c>
      <c r="K50" s="359">
        <v>6077</v>
      </c>
      <c r="L50" s="359">
        <v>7449</v>
      </c>
      <c r="M50" s="360">
        <v>7214</v>
      </c>
    </row>
    <row r="51" spans="2:13" ht="27.75" customHeight="1" x14ac:dyDescent="0.2">
      <c r="B51" s="1186"/>
      <c r="C51" s="1187"/>
      <c r="D51" s="106"/>
      <c r="E51" s="1190" t="s">
        <v>44</v>
      </c>
      <c r="F51" s="1190"/>
      <c r="G51" s="1190"/>
      <c r="H51" s="1191"/>
      <c r="I51" s="358">
        <v>206</v>
      </c>
      <c r="J51" s="359">
        <v>266</v>
      </c>
      <c r="K51" s="359">
        <v>233</v>
      </c>
      <c r="L51" s="359">
        <v>420</v>
      </c>
      <c r="M51" s="360">
        <v>411</v>
      </c>
    </row>
    <row r="52" spans="2:13" ht="27.75" customHeight="1" x14ac:dyDescent="0.2">
      <c r="B52" s="1188"/>
      <c r="C52" s="1189"/>
      <c r="D52" s="106"/>
      <c r="E52" s="1190" t="s">
        <v>45</v>
      </c>
      <c r="F52" s="1190"/>
      <c r="G52" s="1190"/>
      <c r="H52" s="1191"/>
      <c r="I52" s="358">
        <v>17673</v>
      </c>
      <c r="J52" s="359">
        <v>17933</v>
      </c>
      <c r="K52" s="359">
        <v>17560</v>
      </c>
      <c r="L52" s="359">
        <v>17262</v>
      </c>
      <c r="M52" s="360">
        <v>16497</v>
      </c>
    </row>
    <row r="53" spans="2:13" ht="27.75" customHeight="1" thickBot="1" x14ac:dyDescent="0.25">
      <c r="B53" s="1192" t="s">
        <v>46</v>
      </c>
      <c r="C53" s="1193"/>
      <c r="D53" s="110"/>
      <c r="E53" s="1194" t="s">
        <v>47</v>
      </c>
      <c r="F53" s="1194"/>
      <c r="G53" s="1194"/>
      <c r="H53" s="1195"/>
      <c r="I53" s="361">
        <v>2054</v>
      </c>
      <c r="J53" s="362">
        <v>2278</v>
      </c>
      <c r="K53" s="362">
        <v>1667</v>
      </c>
      <c r="L53" s="362">
        <v>-339</v>
      </c>
      <c r="M53" s="363">
        <v>41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JD8h4NdGDjS+nZACY9PgH5CNzvt8ztQcrjghhwdV+4gR7gDMX4g0vfc2JwK2dhoE7FA7AFbnZaQKGeOa7n21Q==" saltValue="abfZrPCYu5xhidndqnnT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576</v>
      </c>
      <c r="G54" s="119" t="s">
        <v>577</v>
      </c>
      <c r="H54" s="120" t="s">
        <v>578</v>
      </c>
    </row>
    <row r="55" spans="2:8" ht="52.5" customHeight="1" x14ac:dyDescent="0.2">
      <c r="B55" s="121"/>
      <c r="C55" s="1211" t="s">
        <v>50</v>
      </c>
      <c r="D55" s="1211"/>
      <c r="E55" s="1212"/>
      <c r="F55" s="122">
        <v>2784</v>
      </c>
      <c r="G55" s="122">
        <v>3045</v>
      </c>
      <c r="H55" s="123">
        <v>2895</v>
      </c>
    </row>
    <row r="56" spans="2:8" ht="52.5" customHeight="1" x14ac:dyDescent="0.2">
      <c r="B56" s="124"/>
      <c r="C56" s="1213" t="s">
        <v>51</v>
      </c>
      <c r="D56" s="1213"/>
      <c r="E56" s="1214"/>
      <c r="F56" s="125">
        <v>396</v>
      </c>
      <c r="G56" s="125">
        <v>396</v>
      </c>
      <c r="H56" s="126">
        <v>396</v>
      </c>
    </row>
    <row r="57" spans="2:8" ht="53.25" customHeight="1" x14ac:dyDescent="0.2">
      <c r="B57" s="124"/>
      <c r="C57" s="1215" t="s">
        <v>52</v>
      </c>
      <c r="D57" s="1215"/>
      <c r="E57" s="1216"/>
      <c r="F57" s="127">
        <v>3701</v>
      </c>
      <c r="G57" s="127">
        <v>4632</v>
      </c>
      <c r="H57" s="128">
        <v>4465</v>
      </c>
    </row>
    <row r="58" spans="2:8" ht="45.75" customHeight="1" x14ac:dyDescent="0.2">
      <c r="B58" s="129"/>
      <c r="C58" s="1203" t="s">
        <v>619</v>
      </c>
      <c r="D58" s="1204"/>
      <c r="E58" s="1205"/>
      <c r="F58" s="130">
        <v>1698</v>
      </c>
      <c r="G58" s="130">
        <v>1692</v>
      </c>
      <c r="H58" s="131">
        <v>1689</v>
      </c>
    </row>
    <row r="59" spans="2:8" ht="45.75" customHeight="1" x14ac:dyDescent="0.2">
      <c r="B59" s="129"/>
      <c r="C59" s="1203" t="s">
        <v>618</v>
      </c>
      <c r="D59" s="1204"/>
      <c r="E59" s="1205"/>
      <c r="F59" s="130">
        <v>1125</v>
      </c>
      <c r="G59" s="130">
        <v>1648</v>
      </c>
      <c r="H59" s="131">
        <v>1672</v>
      </c>
    </row>
    <row r="60" spans="2:8" ht="45.75" customHeight="1" x14ac:dyDescent="0.2">
      <c r="B60" s="129"/>
      <c r="C60" s="1203" t="s">
        <v>620</v>
      </c>
      <c r="D60" s="1204"/>
      <c r="E60" s="1205"/>
      <c r="F60" s="130">
        <v>213</v>
      </c>
      <c r="G60" s="130">
        <v>610</v>
      </c>
      <c r="H60" s="131">
        <v>418</v>
      </c>
    </row>
    <row r="61" spans="2:8" ht="45.75" customHeight="1" x14ac:dyDescent="0.2">
      <c r="B61" s="129"/>
      <c r="C61" s="1203" t="s">
        <v>616</v>
      </c>
      <c r="D61" s="1204"/>
      <c r="E61" s="1205"/>
      <c r="F61" s="130">
        <v>244</v>
      </c>
      <c r="G61" s="130">
        <v>256</v>
      </c>
      <c r="H61" s="131">
        <v>256</v>
      </c>
    </row>
    <row r="62" spans="2:8" ht="45.75" customHeight="1" thickBot="1" x14ac:dyDescent="0.25">
      <c r="B62" s="132"/>
      <c r="C62" s="1206" t="s">
        <v>617</v>
      </c>
      <c r="D62" s="1207"/>
      <c r="E62" s="1208"/>
      <c r="F62" s="133">
        <v>246</v>
      </c>
      <c r="G62" s="133">
        <v>246</v>
      </c>
      <c r="H62" s="134">
        <v>246</v>
      </c>
    </row>
    <row r="63" spans="2:8" ht="52.5" customHeight="1" thickBot="1" x14ac:dyDescent="0.25">
      <c r="B63" s="135"/>
      <c r="C63" s="1209" t="s">
        <v>53</v>
      </c>
      <c r="D63" s="1209"/>
      <c r="E63" s="1210"/>
      <c r="F63" s="136">
        <v>6881</v>
      </c>
      <c r="G63" s="136">
        <v>8073</v>
      </c>
      <c r="H63" s="137">
        <v>7756</v>
      </c>
    </row>
    <row r="64" spans="2:8" ht="13.2" x14ac:dyDescent="0.2"/>
  </sheetData>
  <sheetProtection algorithmName="SHA-512" hashValue="Sc0qEPEJbw1Kg8z7JteujWEMwbCMV3K+yFrEn90NoLJ+pag3rLVc0sZfyotqNrJT0WqGYZwwDTVrkWZpBXTtCA==" saltValue="qdnbYDQzMRNNpX83WhRO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157815</v>
      </c>
      <c r="E3" s="156"/>
      <c r="F3" s="157">
        <v>69729</v>
      </c>
      <c r="G3" s="158"/>
      <c r="H3" s="159"/>
    </row>
    <row r="4" spans="1:8" x14ac:dyDescent="0.2">
      <c r="A4" s="160"/>
      <c r="B4" s="161"/>
      <c r="C4" s="162"/>
      <c r="D4" s="163">
        <v>128165</v>
      </c>
      <c r="E4" s="164"/>
      <c r="F4" s="165">
        <v>38908</v>
      </c>
      <c r="G4" s="166"/>
      <c r="H4" s="167"/>
    </row>
    <row r="5" spans="1:8" x14ac:dyDescent="0.2">
      <c r="A5" s="148" t="s">
        <v>566</v>
      </c>
      <c r="B5" s="153"/>
      <c r="C5" s="154"/>
      <c r="D5" s="155">
        <v>125143</v>
      </c>
      <c r="E5" s="156"/>
      <c r="F5" s="157">
        <v>74581</v>
      </c>
      <c r="G5" s="158"/>
      <c r="H5" s="159"/>
    </row>
    <row r="6" spans="1:8" x14ac:dyDescent="0.2">
      <c r="A6" s="160"/>
      <c r="B6" s="161"/>
      <c r="C6" s="162"/>
      <c r="D6" s="163">
        <v>97943</v>
      </c>
      <c r="E6" s="164"/>
      <c r="F6" s="165">
        <v>41563</v>
      </c>
      <c r="G6" s="166"/>
      <c r="H6" s="167"/>
    </row>
    <row r="7" spans="1:8" x14ac:dyDescent="0.2">
      <c r="A7" s="148" t="s">
        <v>567</v>
      </c>
      <c r="B7" s="153"/>
      <c r="C7" s="154"/>
      <c r="D7" s="155">
        <v>78588</v>
      </c>
      <c r="E7" s="156"/>
      <c r="F7" s="157">
        <v>76347</v>
      </c>
      <c r="G7" s="158"/>
      <c r="H7" s="159"/>
    </row>
    <row r="8" spans="1:8" x14ac:dyDescent="0.2">
      <c r="A8" s="160"/>
      <c r="B8" s="161"/>
      <c r="C8" s="162"/>
      <c r="D8" s="163">
        <v>42577</v>
      </c>
      <c r="E8" s="164"/>
      <c r="F8" s="165">
        <v>41762</v>
      </c>
      <c r="G8" s="166"/>
      <c r="H8" s="167"/>
    </row>
    <row r="9" spans="1:8" x14ac:dyDescent="0.2">
      <c r="A9" s="148" t="s">
        <v>568</v>
      </c>
      <c r="B9" s="153"/>
      <c r="C9" s="154"/>
      <c r="D9" s="155">
        <v>83770</v>
      </c>
      <c r="E9" s="156"/>
      <c r="F9" s="157">
        <v>69604</v>
      </c>
      <c r="G9" s="158"/>
      <c r="H9" s="159"/>
    </row>
    <row r="10" spans="1:8" x14ac:dyDescent="0.2">
      <c r="A10" s="160"/>
      <c r="B10" s="161"/>
      <c r="C10" s="162"/>
      <c r="D10" s="163">
        <v>62502</v>
      </c>
      <c r="E10" s="164"/>
      <c r="F10" s="165">
        <v>36247</v>
      </c>
      <c r="G10" s="166"/>
      <c r="H10" s="167"/>
    </row>
    <row r="11" spans="1:8" x14ac:dyDescent="0.2">
      <c r="A11" s="148" t="s">
        <v>569</v>
      </c>
      <c r="B11" s="153"/>
      <c r="C11" s="154"/>
      <c r="D11" s="155">
        <v>49170</v>
      </c>
      <c r="E11" s="156"/>
      <c r="F11" s="157">
        <v>68410</v>
      </c>
      <c r="G11" s="158"/>
      <c r="H11" s="159"/>
    </row>
    <row r="12" spans="1:8" x14ac:dyDescent="0.2">
      <c r="A12" s="160"/>
      <c r="B12" s="161"/>
      <c r="C12" s="168"/>
      <c r="D12" s="163">
        <v>32655</v>
      </c>
      <c r="E12" s="164"/>
      <c r="F12" s="165">
        <v>35086</v>
      </c>
      <c r="G12" s="166"/>
      <c r="H12" s="167"/>
    </row>
    <row r="13" spans="1:8" x14ac:dyDescent="0.2">
      <c r="A13" s="148"/>
      <c r="B13" s="153"/>
      <c r="C13" s="169"/>
      <c r="D13" s="170">
        <v>98897</v>
      </c>
      <c r="E13" s="171"/>
      <c r="F13" s="172">
        <v>71734</v>
      </c>
      <c r="G13" s="173"/>
      <c r="H13" s="159"/>
    </row>
    <row r="14" spans="1:8" x14ac:dyDescent="0.2">
      <c r="A14" s="160"/>
      <c r="B14" s="161"/>
      <c r="C14" s="162"/>
      <c r="D14" s="163">
        <v>72768</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9.9499999999999993</v>
      </c>
      <c r="C19" s="174">
        <f>ROUND(VALUE(SUBSTITUTE(実質収支比率等に係る経年分析!G$48,"▲","-")),2)</f>
        <v>15.16</v>
      </c>
      <c r="D19" s="174">
        <f>ROUND(VALUE(SUBSTITUTE(実質収支比率等に係る経年分析!H$48,"▲","-")),2)</f>
        <v>16.39</v>
      </c>
      <c r="E19" s="174">
        <f>ROUND(VALUE(SUBSTITUTE(実質収支比率等に係る経年分析!I$48,"▲","-")),2)</f>
        <v>14.85</v>
      </c>
      <c r="F19" s="174">
        <f>ROUND(VALUE(SUBSTITUTE(実質収支比率等に係る経年分析!J$48,"▲","-")),2)</f>
        <v>19.260000000000002</v>
      </c>
    </row>
    <row r="20" spans="1:11" x14ac:dyDescent="0.2">
      <c r="A20" s="174" t="s">
        <v>57</v>
      </c>
      <c r="B20" s="174">
        <f>ROUND(VALUE(SUBSTITUTE(実質収支比率等に係る経年分析!F$47,"▲","-")),2)</f>
        <v>35.44</v>
      </c>
      <c r="C20" s="174">
        <f>ROUND(VALUE(SUBSTITUTE(実質収支比率等に係る経年分析!G$47,"▲","-")),2)</f>
        <v>31.66</v>
      </c>
      <c r="D20" s="174">
        <f>ROUND(VALUE(SUBSTITUTE(実質収支比率等に係る経年分析!H$47,"▲","-")),2)</f>
        <v>33.369999999999997</v>
      </c>
      <c r="E20" s="174">
        <f>ROUND(VALUE(SUBSTITUTE(実質収支比率等に係る経年分析!I$47,"▲","-")),2)</f>
        <v>34.96</v>
      </c>
      <c r="F20" s="174">
        <f>ROUND(VALUE(SUBSTITUTE(実質収支比率等に係る経年分析!J$47,"▲","-")),2)</f>
        <v>34.090000000000003</v>
      </c>
    </row>
    <row r="21" spans="1:11" x14ac:dyDescent="0.2">
      <c r="A21" s="174" t="s">
        <v>58</v>
      </c>
      <c r="B21" s="174">
        <f>IF(ISNUMBER(VALUE(SUBSTITUTE(実質収支比率等に係る経年分析!F$49,"▲","-"))),ROUND(VALUE(SUBSTITUTE(実質収支比率等に係る経年分析!F$49,"▲","-")),2),NA())</f>
        <v>-5.07</v>
      </c>
      <c r="C21" s="174">
        <f>IF(ISNUMBER(VALUE(SUBSTITUTE(実質収支比率等に係る経年分析!G$49,"▲","-"))),ROUND(VALUE(SUBSTITUTE(実質収支比率等に係る経年分析!G$49,"▲","-")),2),NA())</f>
        <v>1.23</v>
      </c>
      <c r="D21" s="174">
        <f>IF(ISNUMBER(VALUE(SUBSTITUTE(実質収支比率等に係る経年分析!H$49,"▲","-"))),ROUND(VALUE(SUBSTITUTE(実質収支比率等に係る経年分析!H$49,"▲","-")),2),NA())</f>
        <v>3.79</v>
      </c>
      <c r="E21" s="174">
        <f>IF(ISNUMBER(VALUE(SUBSTITUTE(実質収支比率等に係る経年分析!I$49,"▲","-"))),ROUND(VALUE(SUBSTITUTE(実質収支比率等に係る経年分析!I$49,"▲","-")),2),NA())</f>
        <v>2.14</v>
      </c>
      <c r="F21" s="174">
        <f>IF(ISNUMBER(VALUE(SUBSTITUTE(実質収支比率等に係る経年分析!J$49,"▲","-"))),ROUND(VALUE(SUBSTITUTE(実質収支比率等に係る経年分析!J$49,"▲","-")),2),NA())</f>
        <v>2.2599999999999998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1.56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公共下水道事業会計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1.34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0.34</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0.59</v>
      </c>
    </row>
    <row r="31" spans="1:11" x14ac:dyDescent="0.2">
      <c r="A31" s="175" t="str">
        <f>IF(連結実質赤字比率に係る赤字・黒字の構成分析!C$39="",NA(),連結実質赤字比率に係る赤字・黒字の構成分析!C$39)</f>
        <v>田富よし原処理センター事業特別会計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0.55000000000000004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0.78</v>
      </c>
    </row>
    <row r="32" spans="1:11" x14ac:dyDescent="0.2">
      <c r="A32" s="175" t="str">
        <f>IF(連結実質赤字比率に係る赤字・黒字の構成分析!C$38="",NA(),連結実質赤字比率に係る赤字・黒字の構成分析!C$38)</f>
        <v>農業集落排水事業会計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2">
      <c r="A34" s="175" t="str">
        <f>IF(連結実質赤字比率に係る赤字・黒字の構成分析!C$36="",NA(),連結実質赤字比率に係る赤字・黒字の構成分析!C$36)</f>
        <v>簡易水道事業会計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x14ac:dyDescent="0.2">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4.7699999999999996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9.4700000000000006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18.47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1451</v>
      </c>
      <c r="E42" s="176"/>
      <c r="F42" s="176"/>
      <c r="G42" s="176">
        <f>'実質公債費比率（分子）の構造'!L$52</f>
        <v>1349</v>
      </c>
      <c r="H42" s="176"/>
      <c r="I42" s="176"/>
      <c r="J42" s="176">
        <f>'実質公債費比率（分子）の構造'!M$52</f>
        <v>1327</v>
      </c>
      <c r="K42" s="176"/>
      <c r="L42" s="176"/>
      <c r="M42" s="176">
        <f>'実質公債費比率（分子）の構造'!N$52</f>
        <v>1321</v>
      </c>
      <c r="N42" s="176"/>
      <c r="O42" s="176"/>
      <c r="P42" s="176">
        <f>'実質公債費比率（分子）の構造'!O$52</f>
        <v>1337</v>
      </c>
    </row>
    <row r="43" spans="1:16" x14ac:dyDescent="0.2">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14</v>
      </c>
      <c r="C44" s="176"/>
      <c r="D44" s="176"/>
      <c r="E44" s="176">
        <f>'実質公債費比率（分子）の構造'!L$50</f>
        <v>13</v>
      </c>
      <c r="F44" s="176"/>
      <c r="G44" s="176"/>
      <c r="H44" s="176">
        <f>'実質公債費比率（分子）の構造'!M$50</f>
        <v>12</v>
      </c>
      <c r="I44" s="176"/>
      <c r="J44" s="176"/>
      <c r="K44" s="176">
        <f>'実質公債費比率（分子）の構造'!N$50</f>
        <v>12</v>
      </c>
      <c r="L44" s="176"/>
      <c r="M44" s="176"/>
      <c r="N44" s="176">
        <f>'実質公債費比率（分子）の構造'!O$50</f>
        <v>11</v>
      </c>
      <c r="O44" s="176"/>
      <c r="P44" s="176"/>
    </row>
    <row r="45" spans="1:16" x14ac:dyDescent="0.2">
      <c r="A45" s="176" t="s">
        <v>68</v>
      </c>
      <c r="B45" s="176">
        <f>'実質公債費比率（分子）の構造'!K$49</f>
        <v>61</v>
      </c>
      <c r="C45" s="176"/>
      <c r="D45" s="176"/>
      <c r="E45" s="176">
        <f>'実質公債費比率（分子）の構造'!L$49</f>
        <v>74</v>
      </c>
      <c r="F45" s="176"/>
      <c r="G45" s="176"/>
      <c r="H45" s="176">
        <f>'実質公債費比率（分子）の構造'!M$49</f>
        <v>75</v>
      </c>
      <c r="I45" s="176"/>
      <c r="J45" s="176"/>
      <c r="K45" s="176">
        <f>'実質公債費比率（分子）の構造'!N$49</f>
        <v>78</v>
      </c>
      <c r="L45" s="176"/>
      <c r="M45" s="176"/>
      <c r="N45" s="176">
        <f>'実質公債費比率（分子）の構造'!O$49</f>
        <v>77</v>
      </c>
      <c r="O45" s="176"/>
      <c r="P45" s="176"/>
    </row>
    <row r="46" spans="1:16" x14ac:dyDescent="0.2">
      <c r="A46" s="176" t="s">
        <v>69</v>
      </c>
      <c r="B46" s="176">
        <f>'実質公債費比率（分子）の構造'!K$48</f>
        <v>741</v>
      </c>
      <c r="C46" s="176"/>
      <c r="D46" s="176"/>
      <c r="E46" s="176">
        <f>'実質公債費比率（分子）の構造'!L$48</f>
        <v>603</v>
      </c>
      <c r="F46" s="176"/>
      <c r="G46" s="176"/>
      <c r="H46" s="176">
        <f>'実質公債費比率（分子）の構造'!M$48</f>
        <v>485</v>
      </c>
      <c r="I46" s="176"/>
      <c r="J46" s="176"/>
      <c r="K46" s="176">
        <f>'実質公債費比率（分子）の構造'!N$48</f>
        <v>427</v>
      </c>
      <c r="L46" s="176"/>
      <c r="M46" s="176"/>
      <c r="N46" s="176">
        <f>'実質公債費比率（分子）の構造'!O$48</f>
        <v>427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1226</v>
      </c>
      <c r="C49" s="176"/>
      <c r="D49" s="176"/>
      <c r="E49" s="176">
        <f>'実質公債費比率（分子）の構造'!L$45</f>
        <v>1259</v>
      </c>
      <c r="F49" s="176"/>
      <c r="G49" s="176"/>
      <c r="H49" s="176">
        <f>'実質公債費比率（分子）の構造'!M$45</f>
        <v>1272</v>
      </c>
      <c r="I49" s="176"/>
      <c r="J49" s="176"/>
      <c r="K49" s="176">
        <f>'実質公債費比率（分子）の構造'!N$45</f>
        <v>1320</v>
      </c>
      <c r="L49" s="176"/>
      <c r="M49" s="176"/>
      <c r="N49" s="176">
        <f>'実質公債費比率（分子）の構造'!O$45</f>
        <v>1332</v>
      </c>
      <c r="O49" s="176"/>
      <c r="P49" s="176"/>
    </row>
    <row r="50" spans="1:16" x14ac:dyDescent="0.2">
      <c r="A50" s="176" t="s">
        <v>73</v>
      </c>
      <c r="B50" s="176" t="e">
        <f>NA()</f>
        <v>#N/A</v>
      </c>
      <c r="C50" s="176">
        <f>IF(ISNUMBER('実質公債費比率（分子）の構造'!K$53),'実質公債費比率（分子）の構造'!K$53,NA())</f>
        <v>591</v>
      </c>
      <c r="D50" s="176" t="e">
        <f>NA()</f>
        <v>#N/A</v>
      </c>
      <c r="E50" s="176" t="e">
        <f>NA()</f>
        <v>#N/A</v>
      </c>
      <c r="F50" s="176">
        <f>IF(ISNUMBER('実質公債費比率（分子）の構造'!L$53),'実質公債費比率（分子）の構造'!L$53,NA())</f>
        <v>600</v>
      </c>
      <c r="G50" s="176" t="e">
        <f>NA()</f>
        <v>#N/A</v>
      </c>
      <c r="H50" s="176" t="e">
        <f>NA()</f>
        <v>#N/A</v>
      </c>
      <c r="I50" s="176">
        <f>IF(ISNUMBER('実質公債費比率（分子）の構造'!M$53),'実質公債費比率（分子）の構造'!M$53,NA())</f>
        <v>517</v>
      </c>
      <c r="J50" s="176" t="e">
        <f>NA()</f>
        <v>#N/A</v>
      </c>
      <c r="K50" s="176" t="e">
        <f>NA()</f>
        <v>#N/A</v>
      </c>
      <c r="L50" s="176">
        <f>IF(ISNUMBER('実質公債費比率（分子）の構造'!N$53),'実質公債費比率（分子）の構造'!N$53,NA())</f>
        <v>516</v>
      </c>
      <c r="M50" s="176" t="e">
        <f>NA()</f>
        <v>#N/A</v>
      </c>
      <c r="N50" s="176" t="e">
        <f>NA()</f>
        <v>#N/A</v>
      </c>
      <c r="O50" s="176">
        <f>IF(ISNUMBER('実質公債費比率（分子）の構造'!O$53),'実質公債費比率（分子）の構造'!O$53,NA())</f>
        <v>510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17673</v>
      </c>
      <c r="E56" s="175"/>
      <c r="F56" s="175"/>
      <c r="G56" s="175">
        <f>'将来負担比率（分子）の構造'!J$52</f>
        <v>17933</v>
      </c>
      <c r="H56" s="175"/>
      <c r="I56" s="175"/>
      <c r="J56" s="175">
        <f>'将来負担比率（分子）の構造'!K$52</f>
        <v>17560</v>
      </c>
      <c r="K56" s="175"/>
      <c r="L56" s="175"/>
      <c r="M56" s="175">
        <f>'将来負担比率（分子）の構造'!L$52</f>
        <v>17262</v>
      </c>
      <c r="N56" s="175"/>
      <c r="O56" s="175"/>
      <c r="P56" s="175">
        <f>'将来負担比率（分子）の構造'!M$52</f>
        <v>16497</v>
      </c>
    </row>
    <row r="57" spans="1:16" x14ac:dyDescent="0.2">
      <c r="A57" s="175" t="s">
        <v>44</v>
      </c>
      <c r="B57" s="175"/>
      <c r="C57" s="175"/>
      <c r="D57" s="175">
        <f>'将来負担比率（分子）の構造'!I$51</f>
        <v>206</v>
      </c>
      <c r="E57" s="175"/>
      <c r="F57" s="175"/>
      <c r="G57" s="175">
        <f>'将来負担比率（分子）の構造'!J$51</f>
        <v>266</v>
      </c>
      <c r="H57" s="175"/>
      <c r="I57" s="175"/>
      <c r="J57" s="175">
        <f>'将来負担比率（分子）の構造'!K$51</f>
        <v>233</v>
      </c>
      <c r="K57" s="175"/>
      <c r="L57" s="175"/>
      <c r="M57" s="175">
        <f>'将来負担比率（分子）の構造'!L$51</f>
        <v>420</v>
      </c>
      <c r="N57" s="175"/>
      <c r="O57" s="175"/>
      <c r="P57" s="175">
        <f>'将来負担比率（分子）の構造'!M$51</f>
        <v>411</v>
      </c>
    </row>
    <row r="58" spans="1:16" x14ac:dyDescent="0.2">
      <c r="A58" s="175" t="s">
        <v>43</v>
      </c>
      <c r="B58" s="175"/>
      <c r="C58" s="175"/>
      <c r="D58" s="175">
        <f>'将来負担比率（分子）の構造'!I$50</f>
        <v>5571</v>
      </c>
      <c r="E58" s="175"/>
      <c r="F58" s="175"/>
      <c r="G58" s="175">
        <f>'将来負担比率（分子）の構造'!J$50</f>
        <v>5423</v>
      </c>
      <c r="H58" s="175"/>
      <c r="I58" s="175"/>
      <c r="J58" s="175">
        <f>'将来負担比率（分子）の構造'!K$50</f>
        <v>6077</v>
      </c>
      <c r="K58" s="175"/>
      <c r="L58" s="175"/>
      <c r="M58" s="175">
        <f>'将来負担比率（分子）の構造'!L$50</f>
        <v>7449</v>
      </c>
      <c r="N58" s="175"/>
      <c r="O58" s="175"/>
      <c r="P58" s="175">
        <f>'将来負担比率（分子）の構造'!M$50</f>
        <v>7214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v>
      </c>
      <c r="C61" s="175"/>
      <c r="D61" s="175"/>
      <c r="E61" s="175">
        <f>'将来負担比率（分子）の構造'!J$46</f>
        <v>4</v>
      </c>
      <c r="F61" s="175"/>
      <c r="G61" s="175"/>
      <c r="H61" s="175">
        <f>'将来負担比率（分子）の構造'!K$46</f>
        <v>3</v>
      </c>
      <c r="I61" s="175"/>
      <c r="J61" s="175"/>
      <c r="K61" s="175">
        <f>'将来負担比率（分子）の構造'!L$46</f>
        <v>2</v>
      </c>
      <c r="L61" s="175"/>
      <c r="M61" s="175"/>
      <c r="N61" s="175">
        <f>'将来負担比率（分子）の構造'!M$46</f>
        <v>1</v>
      </c>
      <c r="O61" s="175"/>
      <c r="P61" s="175"/>
    </row>
    <row r="62" spans="1:16" x14ac:dyDescent="0.2">
      <c r="A62" s="175" t="s">
        <v>37</v>
      </c>
      <c r="B62" s="175">
        <f>'将来負担比率（分子）の構造'!I$45</f>
        <v>575</v>
      </c>
      <c r="C62" s="175"/>
      <c r="D62" s="175"/>
      <c r="E62" s="175">
        <f>'将来負担比率（分子）の構造'!J$45</f>
        <v>700</v>
      </c>
      <c r="F62" s="175"/>
      <c r="G62" s="175"/>
      <c r="H62" s="175">
        <f>'将来負担比率（分子）の構造'!K$45</f>
        <v>712</v>
      </c>
      <c r="I62" s="175"/>
      <c r="J62" s="175"/>
      <c r="K62" s="175">
        <f>'将来負担比率（分子）の構造'!L$45</f>
        <v>725</v>
      </c>
      <c r="L62" s="175"/>
      <c r="M62" s="175"/>
      <c r="N62" s="175">
        <f>'将来負担比率（分子）の構造'!M$45</f>
        <v>682</v>
      </c>
      <c r="O62" s="175"/>
      <c r="P62" s="175"/>
    </row>
    <row r="63" spans="1:16" x14ac:dyDescent="0.2">
      <c r="A63" s="175" t="s">
        <v>36</v>
      </c>
      <c r="B63" s="175">
        <f>'将来負担比率（分子）の構造'!I$44</f>
        <v>704</v>
      </c>
      <c r="C63" s="175"/>
      <c r="D63" s="175"/>
      <c r="E63" s="175">
        <f>'将来負担比率（分子）の構造'!J$44</f>
        <v>668</v>
      </c>
      <c r="F63" s="175"/>
      <c r="G63" s="175"/>
      <c r="H63" s="175">
        <f>'将来負担比率（分子）の構造'!K$44</f>
        <v>612</v>
      </c>
      <c r="I63" s="175"/>
      <c r="J63" s="175"/>
      <c r="K63" s="175">
        <f>'将来負担比率（分子）の構造'!L$44</f>
        <v>582</v>
      </c>
      <c r="L63" s="175"/>
      <c r="M63" s="175"/>
      <c r="N63" s="175">
        <f>'将来負担比率（分子）の構造'!M$44</f>
        <v>537</v>
      </c>
      <c r="O63" s="175"/>
      <c r="P63" s="175"/>
    </row>
    <row r="64" spans="1:16" x14ac:dyDescent="0.2">
      <c r="A64" s="175" t="s">
        <v>35</v>
      </c>
      <c r="B64" s="175">
        <f>'将来負担比率（分子）の構造'!I$43</f>
        <v>7763</v>
      </c>
      <c r="C64" s="175"/>
      <c r="D64" s="175"/>
      <c r="E64" s="175">
        <f>'将来負担比率（分子）の構造'!J$43</f>
        <v>7315</v>
      </c>
      <c r="F64" s="175"/>
      <c r="G64" s="175"/>
      <c r="H64" s="175">
        <f>'将来負担比率（分子）の構造'!K$43</f>
        <v>6804</v>
      </c>
      <c r="I64" s="175"/>
      <c r="J64" s="175"/>
      <c r="K64" s="175">
        <f>'将来負担比率（分子）の構造'!L$43</f>
        <v>6216</v>
      </c>
      <c r="L64" s="175"/>
      <c r="M64" s="175"/>
      <c r="N64" s="175">
        <f>'将来負担比率（分子）の構造'!M$43</f>
        <v>6306</v>
      </c>
      <c r="O64" s="175"/>
      <c r="P64" s="175"/>
    </row>
    <row r="65" spans="1:16" x14ac:dyDescent="0.2">
      <c r="A65" s="175" t="s">
        <v>34</v>
      </c>
      <c r="B65" s="175">
        <f>'将来負担比率（分子）の構造'!I$42</f>
        <v>157</v>
      </c>
      <c r="C65" s="175"/>
      <c r="D65" s="175"/>
      <c r="E65" s="175">
        <f>'将来負担比率（分子）の構造'!J$42</f>
        <v>145</v>
      </c>
      <c r="F65" s="175"/>
      <c r="G65" s="175"/>
      <c r="H65" s="175">
        <f>'将来負担比率（分子）の構造'!K$42</f>
        <v>133</v>
      </c>
      <c r="I65" s="175"/>
      <c r="J65" s="175"/>
      <c r="K65" s="175">
        <f>'将来負担比率（分子）の構造'!L$42</f>
        <v>122</v>
      </c>
      <c r="L65" s="175"/>
      <c r="M65" s="175"/>
      <c r="N65" s="175">
        <f>'将来負担比率（分子）の構造'!M$42</f>
        <v>148</v>
      </c>
      <c r="O65" s="175"/>
      <c r="P65" s="175"/>
    </row>
    <row r="66" spans="1:16" x14ac:dyDescent="0.2">
      <c r="A66" s="175" t="s">
        <v>33</v>
      </c>
      <c r="B66" s="175">
        <f>'将来負担比率（分子）の構造'!I$41</f>
        <v>16301</v>
      </c>
      <c r="C66" s="175"/>
      <c r="D66" s="175"/>
      <c r="E66" s="175">
        <f>'将来負担比率（分子）の構造'!J$41</f>
        <v>17068</v>
      </c>
      <c r="F66" s="175"/>
      <c r="G66" s="175"/>
      <c r="H66" s="175">
        <f>'将来負担比率（分子）の構造'!K$41</f>
        <v>17274</v>
      </c>
      <c r="I66" s="175"/>
      <c r="J66" s="175"/>
      <c r="K66" s="175">
        <f>'将来負担比率（分子）の構造'!L$41</f>
        <v>17146</v>
      </c>
      <c r="L66" s="175"/>
      <c r="M66" s="175"/>
      <c r="N66" s="175">
        <f>'将来負担比率（分子）の構造'!M$41</f>
        <v>16489</v>
      </c>
      <c r="O66" s="175"/>
      <c r="P66" s="175"/>
    </row>
    <row r="67" spans="1:16" x14ac:dyDescent="0.2">
      <c r="A67" s="175" t="s">
        <v>77</v>
      </c>
      <c r="B67" s="175" t="e">
        <f>NA()</f>
        <v>#N/A</v>
      </c>
      <c r="C67" s="175">
        <f>IF(ISNUMBER('将来負担比率（分子）の構造'!I$53), IF('将来負担比率（分子）の構造'!I$53 &lt; 0, 0, '将来負担比率（分子）の構造'!I$53), NA())</f>
        <v>2054</v>
      </c>
      <c r="D67" s="175" t="e">
        <f>NA()</f>
        <v>#N/A</v>
      </c>
      <c r="E67" s="175" t="e">
        <f>NA()</f>
        <v>#N/A</v>
      </c>
      <c r="F67" s="175">
        <f>IF(ISNUMBER('将来負担比率（分子）の構造'!J$53), IF('将来負担比率（分子）の構造'!J$53 &lt; 0, 0, '将来負担比率（分子）の構造'!J$53), NA())</f>
        <v>2278</v>
      </c>
      <c r="G67" s="175" t="e">
        <f>NA()</f>
        <v>#N/A</v>
      </c>
      <c r="H67" s="175" t="e">
        <f>NA()</f>
        <v>#N/A</v>
      </c>
      <c r="I67" s="175">
        <f>IF(ISNUMBER('将来負担比率（分子）の構造'!K$53), IF('将来負担比率（分子）の構造'!K$53 &lt; 0, 0, '将来負担比率（分子）の構造'!K$53), NA())</f>
        <v>1667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41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2784</v>
      </c>
      <c r="C72" s="179">
        <f>基金残高に係る経年分析!G55</f>
        <v>3045</v>
      </c>
      <c r="D72" s="179">
        <f>基金残高に係る経年分析!H55</f>
        <v>2895</v>
      </c>
    </row>
    <row r="73" spans="1:16" x14ac:dyDescent="0.2">
      <c r="A73" s="178" t="s">
        <v>80</v>
      </c>
      <c r="B73" s="179">
        <f>基金残高に係る経年分析!F56</f>
        <v>396</v>
      </c>
      <c r="C73" s="179">
        <f>基金残高に係る経年分析!G56</f>
        <v>396</v>
      </c>
      <c r="D73" s="179">
        <f>基金残高に係る経年分析!H56</f>
        <v>396</v>
      </c>
    </row>
    <row r="74" spans="1:16" x14ac:dyDescent="0.2">
      <c r="A74" s="178" t="s">
        <v>81</v>
      </c>
      <c r="B74" s="179">
        <f>基金残高に係る経年分析!F57</f>
        <v>3701</v>
      </c>
      <c r="C74" s="179">
        <f>基金残高に係る経年分析!G57</f>
        <v>4632</v>
      </c>
      <c r="D74" s="179">
        <f>基金残高に係る経年分析!H57</f>
        <v>4465</v>
      </c>
    </row>
  </sheetData>
  <sheetProtection algorithmName="SHA-512" hashValue="GZWFJFmOHATXHiDxUbF3I+gmwgENSdLpU3WWPxHlv1xFx5jSf6bydwYoOscusZjP9Rqzx2xiPeq6//Ta9hbGJw==" saltValue="Rvp6ZtZr+kzM7snDxKsU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4953081</v>
      </c>
      <c r="S5" s="677"/>
      <c r="T5" s="677"/>
      <c r="U5" s="677"/>
      <c r="V5" s="677"/>
      <c r="W5" s="677"/>
      <c r="X5" s="677"/>
      <c r="Y5" s="702"/>
      <c r="Z5" s="715">
        <v>31.3</v>
      </c>
      <c r="AA5" s="715"/>
      <c r="AB5" s="715"/>
      <c r="AC5" s="715"/>
      <c r="AD5" s="716">
        <v>4953081</v>
      </c>
      <c r="AE5" s="716"/>
      <c r="AF5" s="716"/>
      <c r="AG5" s="716"/>
      <c r="AH5" s="716"/>
      <c r="AI5" s="716"/>
      <c r="AJ5" s="716"/>
      <c r="AK5" s="716"/>
      <c r="AL5" s="703">
        <v>58.5</v>
      </c>
      <c r="AM5" s="685"/>
      <c r="AN5" s="685"/>
      <c r="AO5" s="704"/>
      <c r="AP5" s="679" t="s">
        <v>232</v>
      </c>
      <c r="AQ5" s="680"/>
      <c r="AR5" s="680"/>
      <c r="AS5" s="680"/>
      <c r="AT5" s="680"/>
      <c r="AU5" s="680"/>
      <c r="AV5" s="680"/>
      <c r="AW5" s="680"/>
      <c r="AX5" s="680"/>
      <c r="AY5" s="680"/>
      <c r="AZ5" s="680"/>
      <c r="BA5" s="680"/>
      <c r="BB5" s="680"/>
      <c r="BC5" s="680"/>
      <c r="BD5" s="680"/>
      <c r="BE5" s="680"/>
      <c r="BF5" s="681"/>
      <c r="BG5" s="621">
        <v>4953081</v>
      </c>
      <c r="BH5" s="622"/>
      <c r="BI5" s="622"/>
      <c r="BJ5" s="622"/>
      <c r="BK5" s="622"/>
      <c r="BL5" s="622"/>
      <c r="BM5" s="622"/>
      <c r="BN5" s="623"/>
      <c r="BO5" s="659">
        <v>100</v>
      </c>
      <c r="BP5" s="659"/>
      <c r="BQ5" s="659"/>
      <c r="BR5" s="659"/>
      <c r="BS5" s="660" t="s">
        <v>233</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225</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121829</v>
      </c>
      <c r="S6" s="622"/>
      <c r="T6" s="622"/>
      <c r="U6" s="622"/>
      <c r="V6" s="622"/>
      <c r="W6" s="622"/>
      <c r="X6" s="622"/>
      <c r="Y6" s="623"/>
      <c r="Z6" s="659">
        <v>0.8</v>
      </c>
      <c r="AA6" s="659"/>
      <c r="AB6" s="659"/>
      <c r="AC6" s="659"/>
      <c r="AD6" s="660">
        <v>121829</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4953081</v>
      </c>
      <c r="BH6" s="622"/>
      <c r="BI6" s="622"/>
      <c r="BJ6" s="622"/>
      <c r="BK6" s="622"/>
      <c r="BL6" s="622"/>
      <c r="BM6" s="622"/>
      <c r="BN6" s="623"/>
      <c r="BO6" s="659">
        <v>100</v>
      </c>
      <c r="BP6" s="659"/>
      <c r="BQ6" s="659"/>
      <c r="BR6" s="659"/>
      <c r="BS6" s="660" t="s">
        <v>239</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132221</v>
      </c>
      <c r="CS6" s="622"/>
      <c r="CT6" s="622"/>
      <c r="CU6" s="622"/>
      <c r="CV6" s="622"/>
      <c r="CW6" s="622"/>
      <c r="CX6" s="622"/>
      <c r="CY6" s="623"/>
      <c r="CZ6" s="703">
        <v>1</v>
      </c>
      <c r="DA6" s="685"/>
      <c r="DB6" s="685"/>
      <c r="DC6" s="705"/>
      <c r="DD6" s="627" t="s">
        <v>239</v>
      </c>
      <c r="DE6" s="622"/>
      <c r="DF6" s="622"/>
      <c r="DG6" s="622"/>
      <c r="DH6" s="622"/>
      <c r="DI6" s="622"/>
      <c r="DJ6" s="622"/>
      <c r="DK6" s="622"/>
      <c r="DL6" s="622"/>
      <c r="DM6" s="622"/>
      <c r="DN6" s="622"/>
      <c r="DO6" s="622"/>
      <c r="DP6" s="623"/>
      <c r="DQ6" s="627">
        <v>130353</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1714</v>
      </c>
      <c r="S7" s="622"/>
      <c r="T7" s="622"/>
      <c r="U7" s="622"/>
      <c r="V7" s="622"/>
      <c r="W7" s="622"/>
      <c r="X7" s="622"/>
      <c r="Y7" s="623"/>
      <c r="Z7" s="659">
        <v>0</v>
      </c>
      <c r="AA7" s="659"/>
      <c r="AB7" s="659"/>
      <c r="AC7" s="659"/>
      <c r="AD7" s="660">
        <v>1714</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2142456</v>
      </c>
      <c r="BH7" s="622"/>
      <c r="BI7" s="622"/>
      <c r="BJ7" s="622"/>
      <c r="BK7" s="622"/>
      <c r="BL7" s="622"/>
      <c r="BM7" s="622"/>
      <c r="BN7" s="623"/>
      <c r="BO7" s="659">
        <v>43.3</v>
      </c>
      <c r="BP7" s="659"/>
      <c r="BQ7" s="659"/>
      <c r="BR7" s="659"/>
      <c r="BS7" s="660" t="s">
        <v>233</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1789359</v>
      </c>
      <c r="CS7" s="622"/>
      <c r="CT7" s="622"/>
      <c r="CU7" s="622"/>
      <c r="CV7" s="622"/>
      <c r="CW7" s="622"/>
      <c r="CX7" s="622"/>
      <c r="CY7" s="623"/>
      <c r="CZ7" s="659">
        <v>12.9</v>
      </c>
      <c r="DA7" s="659"/>
      <c r="DB7" s="659"/>
      <c r="DC7" s="659"/>
      <c r="DD7" s="627">
        <v>159225</v>
      </c>
      <c r="DE7" s="622"/>
      <c r="DF7" s="622"/>
      <c r="DG7" s="622"/>
      <c r="DH7" s="622"/>
      <c r="DI7" s="622"/>
      <c r="DJ7" s="622"/>
      <c r="DK7" s="622"/>
      <c r="DL7" s="622"/>
      <c r="DM7" s="622"/>
      <c r="DN7" s="622"/>
      <c r="DO7" s="622"/>
      <c r="DP7" s="623"/>
      <c r="DQ7" s="627">
        <v>1466384</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21121</v>
      </c>
      <c r="S8" s="622"/>
      <c r="T8" s="622"/>
      <c r="U8" s="622"/>
      <c r="V8" s="622"/>
      <c r="W8" s="622"/>
      <c r="X8" s="622"/>
      <c r="Y8" s="623"/>
      <c r="Z8" s="659">
        <v>0.1</v>
      </c>
      <c r="AA8" s="659"/>
      <c r="AB8" s="659"/>
      <c r="AC8" s="659"/>
      <c r="AD8" s="660">
        <v>21121</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58312</v>
      </c>
      <c r="BH8" s="622"/>
      <c r="BI8" s="622"/>
      <c r="BJ8" s="622"/>
      <c r="BK8" s="622"/>
      <c r="BL8" s="622"/>
      <c r="BM8" s="622"/>
      <c r="BN8" s="623"/>
      <c r="BO8" s="659">
        <v>1.2</v>
      </c>
      <c r="BP8" s="659"/>
      <c r="BQ8" s="659"/>
      <c r="BR8" s="659"/>
      <c r="BS8" s="660" t="s">
        <v>239</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4625241</v>
      </c>
      <c r="CS8" s="622"/>
      <c r="CT8" s="622"/>
      <c r="CU8" s="622"/>
      <c r="CV8" s="622"/>
      <c r="CW8" s="622"/>
      <c r="CX8" s="622"/>
      <c r="CY8" s="623"/>
      <c r="CZ8" s="659">
        <v>33.4</v>
      </c>
      <c r="DA8" s="659"/>
      <c r="DB8" s="659"/>
      <c r="DC8" s="659"/>
      <c r="DD8" s="627">
        <v>87801</v>
      </c>
      <c r="DE8" s="622"/>
      <c r="DF8" s="622"/>
      <c r="DG8" s="622"/>
      <c r="DH8" s="622"/>
      <c r="DI8" s="622"/>
      <c r="DJ8" s="622"/>
      <c r="DK8" s="622"/>
      <c r="DL8" s="622"/>
      <c r="DM8" s="622"/>
      <c r="DN8" s="622"/>
      <c r="DO8" s="622"/>
      <c r="DP8" s="623"/>
      <c r="DQ8" s="627">
        <v>2246182</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18431</v>
      </c>
      <c r="S9" s="622"/>
      <c r="T9" s="622"/>
      <c r="U9" s="622"/>
      <c r="V9" s="622"/>
      <c r="W9" s="622"/>
      <c r="X9" s="622"/>
      <c r="Y9" s="623"/>
      <c r="Z9" s="659">
        <v>0.1</v>
      </c>
      <c r="AA9" s="659"/>
      <c r="AB9" s="659"/>
      <c r="AC9" s="659"/>
      <c r="AD9" s="660">
        <v>18431</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1695720</v>
      </c>
      <c r="BH9" s="622"/>
      <c r="BI9" s="622"/>
      <c r="BJ9" s="622"/>
      <c r="BK9" s="622"/>
      <c r="BL9" s="622"/>
      <c r="BM9" s="622"/>
      <c r="BN9" s="623"/>
      <c r="BO9" s="659">
        <v>34.200000000000003</v>
      </c>
      <c r="BP9" s="659"/>
      <c r="BQ9" s="659"/>
      <c r="BR9" s="659"/>
      <c r="BS9" s="660" t="s">
        <v>233</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1212779</v>
      </c>
      <c r="CS9" s="622"/>
      <c r="CT9" s="622"/>
      <c r="CU9" s="622"/>
      <c r="CV9" s="622"/>
      <c r="CW9" s="622"/>
      <c r="CX9" s="622"/>
      <c r="CY9" s="623"/>
      <c r="CZ9" s="659">
        <v>8.6999999999999993</v>
      </c>
      <c r="DA9" s="659"/>
      <c r="DB9" s="659"/>
      <c r="DC9" s="659"/>
      <c r="DD9" s="627">
        <v>9940</v>
      </c>
      <c r="DE9" s="622"/>
      <c r="DF9" s="622"/>
      <c r="DG9" s="622"/>
      <c r="DH9" s="622"/>
      <c r="DI9" s="622"/>
      <c r="DJ9" s="622"/>
      <c r="DK9" s="622"/>
      <c r="DL9" s="622"/>
      <c r="DM9" s="622"/>
      <c r="DN9" s="622"/>
      <c r="DO9" s="622"/>
      <c r="DP9" s="623"/>
      <c r="DQ9" s="627">
        <v>832006</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233</v>
      </c>
      <c r="AA10" s="659"/>
      <c r="AB10" s="659"/>
      <c r="AC10" s="659"/>
      <c r="AD10" s="660" t="s">
        <v>233</v>
      </c>
      <c r="AE10" s="660"/>
      <c r="AF10" s="660"/>
      <c r="AG10" s="660"/>
      <c r="AH10" s="660"/>
      <c r="AI10" s="660"/>
      <c r="AJ10" s="660"/>
      <c r="AK10" s="660"/>
      <c r="AL10" s="624" t="s">
        <v>233</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122903</v>
      </c>
      <c r="BH10" s="622"/>
      <c r="BI10" s="622"/>
      <c r="BJ10" s="622"/>
      <c r="BK10" s="622"/>
      <c r="BL10" s="622"/>
      <c r="BM10" s="622"/>
      <c r="BN10" s="623"/>
      <c r="BO10" s="659">
        <v>2.5</v>
      </c>
      <c r="BP10" s="659"/>
      <c r="BQ10" s="659"/>
      <c r="BR10" s="659"/>
      <c r="BS10" s="660" t="s">
        <v>233</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3725</v>
      </c>
      <c r="CS10" s="622"/>
      <c r="CT10" s="622"/>
      <c r="CU10" s="622"/>
      <c r="CV10" s="622"/>
      <c r="CW10" s="622"/>
      <c r="CX10" s="622"/>
      <c r="CY10" s="623"/>
      <c r="CZ10" s="659">
        <v>0</v>
      </c>
      <c r="DA10" s="659"/>
      <c r="DB10" s="659"/>
      <c r="DC10" s="659"/>
      <c r="DD10" s="627" t="s">
        <v>239</v>
      </c>
      <c r="DE10" s="622"/>
      <c r="DF10" s="622"/>
      <c r="DG10" s="622"/>
      <c r="DH10" s="622"/>
      <c r="DI10" s="622"/>
      <c r="DJ10" s="622"/>
      <c r="DK10" s="622"/>
      <c r="DL10" s="622"/>
      <c r="DM10" s="622"/>
      <c r="DN10" s="622"/>
      <c r="DO10" s="622"/>
      <c r="DP10" s="623"/>
      <c r="DQ10" s="627">
        <v>3725</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840904</v>
      </c>
      <c r="S11" s="622"/>
      <c r="T11" s="622"/>
      <c r="U11" s="622"/>
      <c r="V11" s="622"/>
      <c r="W11" s="622"/>
      <c r="X11" s="622"/>
      <c r="Y11" s="623"/>
      <c r="Z11" s="624">
        <v>5.3</v>
      </c>
      <c r="AA11" s="625"/>
      <c r="AB11" s="625"/>
      <c r="AC11" s="626"/>
      <c r="AD11" s="627">
        <v>840904</v>
      </c>
      <c r="AE11" s="622"/>
      <c r="AF11" s="622"/>
      <c r="AG11" s="622"/>
      <c r="AH11" s="622"/>
      <c r="AI11" s="622"/>
      <c r="AJ11" s="622"/>
      <c r="AK11" s="623"/>
      <c r="AL11" s="624">
        <v>9.9</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265521</v>
      </c>
      <c r="BH11" s="622"/>
      <c r="BI11" s="622"/>
      <c r="BJ11" s="622"/>
      <c r="BK11" s="622"/>
      <c r="BL11" s="622"/>
      <c r="BM11" s="622"/>
      <c r="BN11" s="623"/>
      <c r="BO11" s="659">
        <v>5.4</v>
      </c>
      <c r="BP11" s="659"/>
      <c r="BQ11" s="659"/>
      <c r="BR11" s="659"/>
      <c r="BS11" s="660" t="s">
        <v>233</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508037</v>
      </c>
      <c r="CS11" s="622"/>
      <c r="CT11" s="622"/>
      <c r="CU11" s="622"/>
      <c r="CV11" s="622"/>
      <c r="CW11" s="622"/>
      <c r="CX11" s="622"/>
      <c r="CY11" s="623"/>
      <c r="CZ11" s="659">
        <v>3.7</v>
      </c>
      <c r="DA11" s="659"/>
      <c r="DB11" s="659"/>
      <c r="DC11" s="659"/>
      <c r="DD11" s="627">
        <v>161317</v>
      </c>
      <c r="DE11" s="622"/>
      <c r="DF11" s="622"/>
      <c r="DG11" s="622"/>
      <c r="DH11" s="622"/>
      <c r="DI11" s="622"/>
      <c r="DJ11" s="622"/>
      <c r="DK11" s="622"/>
      <c r="DL11" s="622"/>
      <c r="DM11" s="622"/>
      <c r="DN11" s="622"/>
      <c r="DO11" s="622"/>
      <c r="DP11" s="623"/>
      <c r="DQ11" s="627">
        <v>394954</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233</v>
      </c>
      <c r="S12" s="622"/>
      <c r="T12" s="622"/>
      <c r="U12" s="622"/>
      <c r="V12" s="622"/>
      <c r="W12" s="622"/>
      <c r="X12" s="622"/>
      <c r="Y12" s="623"/>
      <c r="Z12" s="659" t="s">
        <v>239</v>
      </c>
      <c r="AA12" s="659"/>
      <c r="AB12" s="659"/>
      <c r="AC12" s="659"/>
      <c r="AD12" s="660" t="s">
        <v>233</v>
      </c>
      <c r="AE12" s="660"/>
      <c r="AF12" s="660"/>
      <c r="AG12" s="660"/>
      <c r="AH12" s="660"/>
      <c r="AI12" s="660"/>
      <c r="AJ12" s="660"/>
      <c r="AK12" s="660"/>
      <c r="AL12" s="624" t="s">
        <v>239</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2434539</v>
      </c>
      <c r="BH12" s="622"/>
      <c r="BI12" s="622"/>
      <c r="BJ12" s="622"/>
      <c r="BK12" s="622"/>
      <c r="BL12" s="622"/>
      <c r="BM12" s="622"/>
      <c r="BN12" s="623"/>
      <c r="BO12" s="659">
        <v>49.2</v>
      </c>
      <c r="BP12" s="659"/>
      <c r="BQ12" s="659"/>
      <c r="BR12" s="659"/>
      <c r="BS12" s="660" t="s">
        <v>239</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661178</v>
      </c>
      <c r="CS12" s="622"/>
      <c r="CT12" s="622"/>
      <c r="CU12" s="622"/>
      <c r="CV12" s="622"/>
      <c r="CW12" s="622"/>
      <c r="CX12" s="622"/>
      <c r="CY12" s="623"/>
      <c r="CZ12" s="659">
        <v>4.8</v>
      </c>
      <c r="DA12" s="659"/>
      <c r="DB12" s="659"/>
      <c r="DC12" s="659"/>
      <c r="DD12" s="627">
        <v>17234</v>
      </c>
      <c r="DE12" s="622"/>
      <c r="DF12" s="622"/>
      <c r="DG12" s="622"/>
      <c r="DH12" s="622"/>
      <c r="DI12" s="622"/>
      <c r="DJ12" s="622"/>
      <c r="DK12" s="622"/>
      <c r="DL12" s="622"/>
      <c r="DM12" s="622"/>
      <c r="DN12" s="622"/>
      <c r="DO12" s="622"/>
      <c r="DP12" s="623"/>
      <c r="DQ12" s="627">
        <v>428471</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233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2430422</v>
      </c>
      <c r="BH13" s="622"/>
      <c r="BI13" s="622"/>
      <c r="BJ13" s="622"/>
      <c r="BK13" s="622"/>
      <c r="BL13" s="622"/>
      <c r="BM13" s="622"/>
      <c r="BN13" s="623"/>
      <c r="BO13" s="659">
        <v>49.1</v>
      </c>
      <c r="BP13" s="659"/>
      <c r="BQ13" s="659"/>
      <c r="BR13" s="659"/>
      <c r="BS13" s="660" t="s">
        <v>239</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1347076</v>
      </c>
      <c r="CS13" s="622"/>
      <c r="CT13" s="622"/>
      <c r="CU13" s="622"/>
      <c r="CV13" s="622"/>
      <c r="CW13" s="622"/>
      <c r="CX13" s="622"/>
      <c r="CY13" s="623"/>
      <c r="CZ13" s="659">
        <v>9.6999999999999993</v>
      </c>
      <c r="DA13" s="659"/>
      <c r="DB13" s="659"/>
      <c r="DC13" s="659"/>
      <c r="DD13" s="627">
        <v>692643</v>
      </c>
      <c r="DE13" s="622"/>
      <c r="DF13" s="622"/>
      <c r="DG13" s="622"/>
      <c r="DH13" s="622"/>
      <c r="DI13" s="622"/>
      <c r="DJ13" s="622"/>
      <c r="DK13" s="622"/>
      <c r="DL13" s="622"/>
      <c r="DM13" s="622"/>
      <c r="DN13" s="622"/>
      <c r="DO13" s="622"/>
      <c r="DP13" s="623"/>
      <c r="DQ13" s="627">
        <v>696067</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281</v>
      </c>
      <c r="S14" s="622"/>
      <c r="T14" s="622"/>
      <c r="U14" s="622"/>
      <c r="V14" s="622"/>
      <c r="W14" s="622"/>
      <c r="X14" s="622"/>
      <c r="Y14" s="623"/>
      <c r="Z14" s="659">
        <v>0</v>
      </c>
      <c r="AA14" s="659"/>
      <c r="AB14" s="659"/>
      <c r="AC14" s="659"/>
      <c r="AD14" s="660">
        <v>281</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130787</v>
      </c>
      <c r="BH14" s="622"/>
      <c r="BI14" s="622"/>
      <c r="BJ14" s="622"/>
      <c r="BK14" s="622"/>
      <c r="BL14" s="622"/>
      <c r="BM14" s="622"/>
      <c r="BN14" s="623"/>
      <c r="BO14" s="659">
        <v>2.6</v>
      </c>
      <c r="BP14" s="659"/>
      <c r="BQ14" s="659"/>
      <c r="BR14" s="659"/>
      <c r="BS14" s="660" t="s">
        <v>233</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582637</v>
      </c>
      <c r="CS14" s="622"/>
      <c r="CT14" s="622"/>
      <c r="CU14" s="622"/>
      <c r="CV14" s="622"/>
      <c r="CW14" s="622"/>
      <c r="CX14" s="622"/>
      <c r="CY14" s="623"/>
      <c r="CZ14" s="659">
        <v>4.2</v>
      </c>
      <c r="DA14" s="659"/>
      <c r="DB14" s="659"/>
      <c r="DC14" s="659"/>
      <c r="DD14" s="627">
        <v>4324</v>
      </c>
      <c r="DE14" s="622"/>
      <c r="DF14" s="622"/>
      <c r="DG14" s="622"/>
      <c r="DH14" s="622"/>
      <c r="DI14" s="622"/>
      <c r="DJ14" s="622"/>
      <c r="DK14" s="622"/>
      <c r="DL14" s="622"/>
      <c r="DM14" s="622"/>
      <c r="DN14" s="622"/>
      <c r="DO14" s="622"/>
      <c r="DP14" s="623"/>
      <c r="DQ14" s="627">
        <v>575426</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233</v>
      </c>
      <c r="AE15" s="660"/>
      <c r="AF15" s="660"/>
      <c r="AG15" s="660"/>
      <c r="AH15" s="660"/>
      <c r="AI15" s="660"/>
      <c r="AJ15" s="660"/>
      <c r="AK15" s="660"/>
      <c r="AL15" s="624" t="s">
        <v>233</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245299</v>
      </c>
      <c r="BH15" s="622"/>
      <c r="BI15" s="622"/>
      <c r="BJ15" s="622"/>
      <c r="BK15" s="622"/>
      <c r="BL15" s="622"/>
      <c r="BM15" s="622"/>
      <c r="BN15" s="623"/>
      <c r="BO15" s="659">
        <v>5</v>
      </c>
      <c r="BP15" s="659"/>
      <c r="BQ15" s="659"/>
      <c r="BR15" s="659"/>
      <c r="BS15" s="660" t="s">
        <v>239</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1628698</v>
      </c>
      <c r="CS15" s="622"/>
      <c r="CT15" s="622"/>
      <c r="CU15" s="622"/>
      <c r="CV15" s="622"/>
      <c r="CW15" s="622"/>
      <c r="CX15" s="622"/>
      <c r="CY15" s="623"/>
      <c r="CZ15" s="659">
        <v>11.7</v>
      </c>
      <c r="DA15" s="659"/>
      <c r="DB15" s="659"/>
      <c r="DC15" s="659"/>
      <c r="DD15" s="627">
        <v>382043</v>
      </c>
      <c r="DE15" s="622"/>
      <c r="DF15" s="622"/>
      <c r="DG15" s="622"/>
      <c r="DH15" s="622"/>
      <c r="DI15" s="622"/>
      <c r="DJ15" s="622"/>
      <c r="DK15" s="622"/>
      <c r="DL15" s="622"/>
      <c r="DM15" s="622"/>
      <c r="DN15" s="622"/>
      <c r="DO15" s="622"/>
      <c r="DP15" s="623"/>
      <c r="DQ15" s="627">
        <v>982302</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15284</v>
      </c>
      <c r="S16" s="622"/>
      <c r="T16" s="622"/>
      <c r="U16" s="622"/>
      <c r="V16" s="622"/>
      <c r="W16" s="622"/>
      <c r="X16" s="622"/>
      <c r="Y16" s="623"/>
      <c r="Z16" s="659">
        <v>0.1</v>
      </c>
      <c r="AA16" s="659"/>
      <c r="AB16" s="659"/>
      <c r="AC16" s="659"/>
      <c r="AD16" s="660">
        <v>15284</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233</v>
      </c>
      <c r="BP16" s="659"/>
      <c r="BQ16" s="659"/>
      <c r="BR16" s="659"/>
      <c r="BS16" s="660" t="s">
        <v>233</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233</v>
      </c>
      <c r="CS16" s="622"/>
      <c r="CT16" s="622"/>
      <c r="CU16" s="622"/>
      <c r="CV16" s="622"/>
      <c r="CW16" s="622"/>
      <c r="CX16" s="622"/>
      <c r="CY16" s="623"/>
      <c r="CZ16" s="659" t="s">
        <v>239</v>
      </c>
      <c r="DA16" s="659"/>
      <c r="DB16" s="659"/>
      <c r="DC16" s="659"/>
      <c r="DD16" s="627" t="s">
        <v>239</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94317</v>
      </c>
      <c r="S17" s="622"/>
      <c r="T17" s="622"/>
      <c r="U17" s="622"/>
      <c r="V17" s="622"/>
      <c r="W17" s="622"/>
      <c r="X17" s="622"/>
      <c r="Y17" s="623"/>
      <c r="Z17" s="659">
        <v>0.6</v>
      </c>
      <c r="AA17" s="659"/>
      <c r="AB17" s="659"/>
      <c r="AC17" s="659"/>
      <c r="AD17" s="660">
        <v>94317</v>
      </c>
      <c r="AE17" s="660"/>
      <c r="AF17" s="660"/>
      <c r="AG17" s="660"/>
      <c r="AH17" s="660"/>
      <c r="AI17" s="660"/>
      <c r="AJ17" s="660"/>
      <c r="AK17" s="660"/>
      <c r="AL17" s="624">
        <v>1.1000000000000001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233</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1377717</v>
      </c>
      <c r="CS17" s="622"/>
      <c r="CT17" s="622"/>
      <c r="CU17" s="622"/>
      <c r="CV17" s="622"/>
      <c r="CW17" s="622"/>
      <c r="CX17" s="622"/>
      <c r="CY17" s="623"/>
      <c r="CZ17" s="659">
        <v>9.9</v>
      </c>
      <c r="DA17" s="659"/>
      <c r="DB17" s="659"/>
      <c r="DC17" s="659"/>
      <c r="DD17" s="627" t="s">
        <v>239</v>
      </c>
      <c r="DE17" s="622"/>
      <c r="DF17" s="622"/>
      <c r="DG17" s="622"/>
      <c r="DH17" s="622"/>
      <c r="DI17" s="622"/>
      <c r="DJ17" s="622"/>
      <c r="DK17" s="622"/>
      <c r="DL17" s="622"/>
      <c r="DM17" s="622"/>
      <c r="DN17" s="622"/>
      <c r="DO17" s="622"/>
      <c r="DP17" s="623"/>
      <c r="DQ17" s="627">
        <v>1339653</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33007</v>
      </c>
      <c r="S18" s="622"/>
      <c r="T18" s="622"/>
      <c r="U18" s="622"/>
      <c r="V18" s="622"/>
      <c r="W18" s="622"/>
      <c r="X18" s="622"/>
      <c r="Y18" s="623"/>
      <c r="Z18" s="659">
        <v>0.2</v>
      </c>
      <c r="AA18" s="659"/>
      <c r="AB18" s="659"/>
      <c r="AC18" s="659"/>
      <c r="AD18" s="660">
        <v>33007</v>
      </c>
      <c r="AE18" s="660"/>
      <c r="AF18" s="660"/>
      <c r="AG18" s="660"/>
      <c r="AH18" s="660"/>
      <c r="AI18" s="660"/>
      <c r="AJ18" s="660"/>
      <c r="AK18" s="660"/>
      <c r="AL18" s="624">
        <v>0.4</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233</v>
      </c>
      <c r="BP18" s="659"/>
      <c r="BQ18" s="659"/>
      <c r="BR18" s="659"/>
      <c r="BS18" s="660" t="s">
        <v>239</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233</v>
      </c>
      <c r="DA18" s="659"/>
      <c r="DB18" s="659"/>
      <c r="DC18" s="659"/>
      <c r="DD18" s="627" t="s">
        <v>233</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32373</v>
      </c>
      <c r="S19" s="622"/>
      <c r="T19" s="622"/>
      <c r="U19" s="622"/>
      <c r="V19" s="622"/>
      <c r="W19" s="622"/>
      <c r="X19" s="622"/>
      <c r="Y19" s="623"/>
      <c r="Z19" s="659">
        <v>0.2</v>
      </c>
      <c r="AA19" s="659"/>
      <c r="AB19" s="659"/>
      <c r="AC19" s="659"/>
      <c r="AD19" s="660">
        <v>32373</v>
      </c>
      <c r="AE19" s="660"/>
      <c r="AF19" s="660"/>
      <c r="AG19" s="660"/>
      <c r="AH19" s="660"/>
      <c r="AI19" s="660"/>
      <c r="AJ19" s="660"/>
      <c r="AK19" s="660"/>
      <c r="AL19" s="624">
        <v>0.4</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233</v>
      </c>
      <c r="BH19" s="622"/>
      <c r="BI19" s="622"/>
      <c r="BJ19" s="622"/>
      <c r="BK19" s="622"/>
      <c r="BL19" s="622"/>
      <c r="BM19" s="622"/>
      <c r="BN19" s="623"/>
      <c r="BO19" s="659" t="s">
        <v>233</v>
      </c>
      <c r="BP19" s="659"/>
      <c r="BQ19" s="659"/>
      <c r="BR19" s="659"/>
      <c r="BS19" s="660" t="s">
        <v>233</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239</v>
      </c>
      <c r="DA19" s="659"/>
      <c r="DB19" s="659"/>
      <c r="DC19" s="659"/>
      <c r="DD19" s="627" t="s">
        <v>233</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634</v>
      </c>
      <c r="S20" s="622"/>
      <c r="T20" s="622"/>
      <c r="U20" s="622"/>
      <c r="V20" s="622"/>
      <c r="W20" s="622"/>
      <c r="X20" s="622"/>
      <c r="Y20" s="623"/>
      <c r="Z20" s="659">
        <v>0</v>
      </c>
      <c r="AA20" s="659"/>
      <c r="AB20" s="659"/>
      <c r="AC20" s="659"/>
      <c r="AD20" s="660">
        <v>634</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233</v>
      </c>
      <c r="BH20" s="622"/>
      <c r="BI20" s="622"/>
      <c r="BJ20" s="622"/>
      <c r="BK20" s="622"/>
      <c r="BL20" s="622"/>
      <c r="BM20" s="622"/>
      <c r="BN20" s="623"/>
      <c r="BO20" s="659" t="s">
        <v>233</v>
      </c>
      <c r="BP20" s="659"/>
      <c r="BQ20" s="659"/>
      <c r="BR20" s="659"/>
      <c r="BS20" s="660" t="s">
        <v>239</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13868668</v>
      </c>
      <c r="CS20" s="622"/>
      <c r="CT20" s="622"/>
      <c r="CU20" s="622"/>
      <c r="CV20" s="622"/>
      <c r="CW20" s="622"/>
      <c r="CX20" s="622"/>
      <c r="CY20" s="623"/>
      <c r="CZ20" s="659">
        <v>100</v>
      </c>
      <c r="DA20" s="659"/>
      <c r="DB20" s="659"/>
      <c r="DC20" s="659"/>
      <c r="DD20" s="627">
        <v>1514527</v>
      </c>
      <c r="DE20" s="622"/>
      <c r="DF20" s="622"/>
      <c r="DG20" s="622"/>
      <c r="DH20" s="622"/>
      <c r="DI20" s="622"/>
      <c r="DJ20" s="622"/>
      <c r="DK20" s="622"/>
      <c r="DL20" s="622"/>
      <c r="DM20" s="622"/>
      <c r="DN20" s="622"/>
      <c r="DO20" s="622"/>
      <c r="DP20" s="623"/>
      <c r="DQ20" s="627">
        <v>9095523</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2682284</v>
      </c>
      <c r="S21" s="622"/>
      <c r="T21" s="622"/>
      <c r="U21" s="622"/>
      <c r="V21" s="622"/>
      <c r="W21" s="622"/>
      <c r="X21" s="622"/>
      <c r="Y21" s="623"/>
      <c r="Z21" s="659">
        <v>16.899999999999999</v>
      </c>
      <c r="AA21" s="659"/>
      <c r="AB21" s="659"/>
      <c r="AC21" s="659"/>
      <c r="AD21" s="660">
        <v>2355620</v>
      </c>
      <c r="AE21" s="660"/>
      <c r="AF21" s="660"/>
      <c r="AG21" s="660"/>
      <c r="AH21" s="660"/>
      <c r="AI21" s="660"/>
      <c r="AJ21" s="660"/>
      <c r="AK21" s="660"/>
      <c r="AL21" s="624">
        <v>27.8</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233</v>
      </c>
      <c r="BH21" s="622"/>
      <c r="BI21" s="622"/>
      <c r="BJ21" s="622"/>
      <c r="BK21" s="622"/>
      <c r="BL21" s="622"/>
      <c r="BM21" s="622"/>
      <c r="BN21" s="623"/>
      <c r="BO21" s="659" t="s">
        <v>233</v>
      </c>
      <c r="BP21" s="659"/>
      <c r="BQ21" s="659"/>
      <c r="BR21" s="659"/>
      <c r="BS21" s="660" t="s">
        <v>233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2355620</v>
      </c>
      <c r="S22" s="622"/>
      <c r="T22" s="622"/>
      <c r="U22" s="622"/>
      <c r="V22" s="622"/>
      <c r="W22" s="622"/>
      <c r="X22" s="622"/>
      <c r="Y22" s="623"/>
      <c r="Z22" s="659">
        <v>14.9</v>
      </c>
      <c r="AA22" s="659"/>
      <c r="AB22" s="659"/>
      <c r="AC22" s="659"/>
      <c r="AD22" s="660">
        <v>2355620</v>
      </c>
      <c r="AE22" s="660"/>
      <c r="AF22" s="660"/>
      <c r="AG22" s="660"/>
      <c r="AH22" s="660"/>
      <c r="AI22" s="660"/>
      <c r="AJ22" s="660"/>
      <c r="AK22" s="660"/>
      <c r="AL22" s="624">
        <v>27.8</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233</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326576</v>
      </c>
      <c r="S23" s="622"/>
      <c r="T23" s="622"/>
      <c r="U23" s="622"/>
      <c r="V23" s="622"/>
      <c r="W23" s="622"/>
      <c r="X23" s="622"/>
      <c r="Y23" s="623"/>
      <c r="Z23" s="659">
        <v>2.1</v>
      </c>
      <c r="AA23" s="659"/>
      <c r="AB23" s="659"/>
      <c r="AC23" s="659"/>
      <c r="AD23" s="660" t="s">
        <v>233</v>
      </c>
      <c r="AE23" s="660"/>
      <c r="AF23" s="660"/>
      <c r="AG23" s="660"/>
      <c r="AH23" s="660"/>
      <c r="AI23" s="660"/>
      <c r="AJ23" s="660"/>
      <c r="AK23" s="660"/>
      <c r="AL23" s="624" t="s">
        <v>233</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239</v>
      </c>
      <c r="BH23" s="622"/>
      <c r="BI23" s="622"/>
      <c r="BJ23" s="622"/>
      <c r="BK23" s="622"/>
      <c r="BL23" s="622"/>
      <c r="BM23" s="622"/>
      <c r="BN23" s="623"/>
      <c r="BO23" s="659" t="s">
        <v>233</v>
      </c>
      <c r="BP23" s="659"/>
      <c r="BQ23" s="659"/>
      <c r="BR23" s="659"/>
      <c r="BS23" s="660" t="s">
        <v>233</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v>88</v>
      </c>
      <c r="S24" s="622"/>
      <c r="T24" s="622"/>
      <c r="U24" s="622"/>
      <c r="V24" s="622"/>
      <c r="W24" s="622"/>
      <c r="X24" s="622"/>
      <c r="Y24" s="623"/>
      <c r="Z24" s="659">
        <v>0</v>
      </c>
      <c r="AA24" s="659"/>
      <c r="AB24" s="659"/>
      <c r="AC24" s="659"/>
      <c r="AD24" s="660" t="s">
        <v>233</v>
      </c>
      <c r="AE24" s="660"/>
      <c r="AF24" s="660"/>
      <c r="AG24" s="660"/>
      <c r="AH24" s="660"/>
      <c r="AI24" s="660"/>
      <c r="AJ24" s="660"/>
      <c r="AK24" s="660"/>
      <c r="AL24" s="624" t="s">
        <v>239</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239</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6304997</v>
      </c>
      <c r="CS24" s="677"/>
      <c r="CT24" s="677"/>
      <c r="CU24" s="677"/>
      <c r="CV24" s="677"/>
      <c r="CW24" s="677"/>
      <c r="CX24" s="677"/>
      <c r="CY24" s="702"/>
      <c r="CZ24" s="703">
        <v>45.5</v>
      </c>
      <c r="DA24" s="685"/>
      <c r="DB24" s="685"/>
      <c r="DC24" s="705"/>
      <c r="DD24" s="701">
        <v>3957093</v>
      </c>
      <c r="DE24" s="677"/>
      <c r="DF24" s="677"/>
      <c r="DG24" s="677"/>
      <c r="DH24" s="677"/>
      <c r="DI24" s="677"/>
      <c r="DJ24" s="677"/>
      <c r="DK24" s="702"/>
      <c r="DL24" s="701">
        <v>3589846</v>
      </c>
      <c r="DM24" s="677"/>
      <c r="DN24" s="677"/>
      <c r="DO24" s="677"/>
      <c r="DP24" s="677"/>
      <c r="DQ24" s="677"/>
      <c r="DR24" s="677"/>
      <c r="DS24" s="677"/>
      <c r="DT24" s="677"/>
      <c r="DU24" s="677"/>
      <c r="DV24" s="702"/>
      <c r="DW24" s="703">
        <v>41.6</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8782253</v>
      </c>
      <c r="S25" s="622"/>
      <c r="T25" s="622"/>
      <c r="U25" s="622"/>
      <c r="V25" s="622"/>
      <c r="W25" s="622"/>
      <c r="X25" s="622"/>
      <c r="Y25" s="623"/>
      <c r="Z25" s="659">
        <v>55.5</v>
      </c>
      <c r="AA25" s="659"/>
      <c r="AB25" s="659"/>
      <c r="AC25" s="659"/>
      <c r="AD25" s="660">
        <v>8455589</v>
      </c>
      <c r="AE25" s="660"/>
      <c r="AF25" s="660"/>
      <c r="AG25" s="660"/>
      <c r="AH25" s="660"/>
      <c r="AI25" s="660"/>
      <c r="AJ25" s="660"/>
      <c r="AK25" s="660"/>
      <c r="AL25" s="624">
        <v>99.9</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239</v>
      </c>
      <c r="BH25" s="622"/>
      <c r="BI25" s="622"/>
      <c r="BJ25" s="622"/>
      <c r="BK25" s="622"/>
      <c r="BL25" s="622"/>
      <c r="BM25" s="622"/>
      <c r="BN25" s="623"/>
      <c r="BO25" s="659" t="s">
        <v>239</v>
      </c>
      <c r="BP25" s="659"/>
      <c r="BQ25" s="659"/>
      <c r="BR25" s="659"/>
      <c r="BS25" s="660" t="s">
        <v>233</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2083161</v>
      </c>
      <c r="CS25" s="634"/>
      <c r="CT25" s="634"/>
      <c r="CU25" s="634"/>
      <c r="CV25" s="634"/>
      <c r="CW25" s="634"/>
      <c r="CX25" s="634"/>
      <c r="CY25" s="635"/>
      <c r="CZ25" s="624">
        <v>15</v>
      </c>
      <c r="DA25" s="636"/>
      <c r="DB25" s="636"/>
      <c r="DC25" s="637"/>
      <c r="DD25" s="627">
        <v>1943245</v>
      </c>
      <c r="DE25" s="634"/>
      <c r="DF25" s="634"/>
      <c r="DG25" s="634"/>
      <c r="DH25" s="634"/>
      <c r="DI25" s="634"/>
      <c r="DJ25" s="634"/>
      <c r="DK25" s="635"/>
      <c r="DL25" s="627">
        <v>1616661</v>
      </c>
      <c r="DM25" s="634"/>
      <c r="DN25" s="634"/>
      <c r="DO25" s="634"/>
      <c r="DP25" s="634"/>
      <c r="DQ25" s="634"/>
      <c r="DR25" s="634"/>
      <c r="DS25" s="634"/>
      <c r="DT25" s="634"/>
      <c r="DU25" s="634"/>
      <c r="DV25" s="635"/>
      <c r="DW25" s="624">
        <v>18.7</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4035</v>
      </c>
      <c r="S26" s="622"/>
      <c r="T26" s="622"/>
      <c r="U26" s="622"/>
      <c r="V26" s="622"/>
      <c r="W26" s="622"/>
      <c r="X26" s="622"/>
      <c r="Y26" s="623"/>
      <c r="Z26" s="659">
        <v>0</v>
      </c>
      <c r="AA26" s="659"/>
      <c r="AB26" s="659"/>
      <c r="AC26" s="659"/>
      <c r="AD26" s="660">
        <v>4035</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239</v>
      </c>
      <c r="BH26" s="622"/>
      <c r="BI26" s="622"/>
      <c r="BJ26" s="622"/>
      <c r="BK26" s="622"/>
      <c r="BL26" s="622"/>
      <c r="BM26" s="622"/>
      <c r="BN26" s="623"/>
      <c r="BO26" s="659" t="s">
        <v>239</v>
      </c>
      <c r="BP26" s="659"/>
      <c r="BQ26" s="659"/>
      <c r="BR26" s="659"/>
      <c r="BS26" s="660" t="s">
        <v>233</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1168325</v>
      </c>
      <c r="CS26" s="622"/>
      <c r="CT26" s="622"/>
      <c r="CU26" s="622"/>
      <c r="CV26" s="622"/>
      <c r="CW26" s="622"/>
      <c r="CX26" s="622"/>
      <c r="CY26" s="623"/>
      <c r="CZ26" s="624">
        <v>8.4</v>
      </c>
      <c r="DA26" s="636"/>
      <c r="DB26" s="636"/>
      <c r="DC26" s="637"/>
      <c r="DD26" s="627">
        <v>1104031</v>
      </c>
      <c r="DE26" s="622"/>
      <c r="DF26" s="622"/>
      <c r="DG26" s="622"/>
      <c r="DH26" s="622"/>
      <c r="DI26" s="622"/>
      <c r="DJ26" s="622"/>
      <c r="DK26" s="623"/>
      <c r="DL26" s="627" t="s">
        <v>233</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72167</v>
      </c>
      <c r="S27" s="622"/>
      <c r="T27" s="622"/>
      <c r="U27" s="622"/>
      <c r="V27" s="622"/>
      <c r="W27" s="622"/>
      <c r="X27" s="622"/>
      <c r="Y27" s="623"/>
      <c r="Z27" s="659">
        <v>0.5</v>
      </c>
      <c r="AA27" s="659"/>
      <c r="AB27" s="659"/>
      <c r="AC27" s="659"/>
      <c r="AD27" s="660" t="s">
        <v>233</v>
      </c>
      <c r="AE27" s="660"/>
      <c r="AF27" s="660"/>
      <c r="AG27" s="660"/>
      <c r="AH27" s="660"/>
      <c r="AI27" s="660"/>
      <c r="AJ27" s="660"/>
      <c r="AK27" s="660"/>
      <c r="AL27" s="624" t="s">
        <v>239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4953081</v>
      </c>
      <c r="BH27" s="622"/>
      <c r="BI27" s="622"/>
      <c r="BJ27" s="622"/>
      <c r="BK27" s="622"/>
      <c r="BL27" s="622"/>
      <c r="BM27" s="622"/>
      <c r="BN27" s="623"/>
      <c r="BO27" s="659">
        <v>100</v>
      </c>
      <c r="BP27" s="659"/>
      <c r="BQ27" s="659"/>
      <c r="BR27" s="659"/>
      <c r="BS27" s="660" t="s">
        <v>239</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2844119</v>
      </c>
      <c r="CS27" s="634"/>
      <c r="CT27" s="634"/>
      <c r="CU27" s="634"/>
      <c r="CV27" s="634"/>
      <c r="CW27" s="634"/>
      <c r="CX27" s="634"/>
      <c r="CY27" s="635"/>
      <c r="CZ27" s="624">
        <v>20.5</v>
      </c>
      <c r="DA27" s="636"/>
      <c r="DB27" s="636"/>
      <c r="DC27" s="637"/>
      <c r="DD27" s="627">
        <v>674195</v>
      </c>
      <c r="DE27" s="634"/>
      <c r="DF27" s="634"/>
      <c r="DG27" s="634"/>
      <c r="DH27" s="634"/>
      <c r="DI27" s="634"/>
      <c r="DJ27" s="634"/>
      <c r="DK27" s="635"/>
      <c r="DL27" s="627">
        <v>633532</v>
      </c>
      <c r="DM27" s="634"/>
      <c r="DN27" s="634"/>
      <c r="DO27" s="634"/>
      <c r="DP27" s="634"/>
      <c r="DQ27" s="634"/>
      <c r="DR27" s="634"/>
      <c r="DS27" s="634"/>
      <c r="DT27" s="634"/>
      <c r="DU27" s="634"/>
      <c r="DV27" s="635"/>
      <c r="DW27" s="624">
        <v>7.3</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104074</v>
      </c>
      <c r="S28" s="622"/>
      <c r="T28" s="622"/>
      <c r="U28" s="622"/>
      <c r="V28" s="622"/>
      <c r="W28" s="622"/>
      <c r="X28" s="622"/>
      <c r="Y28" s="623"/>
      <c r="Z28" s="659">
        <v>0.7</v>
      </c>
      <c r="AA28" s="659"/>
      <c r="AB28" s="659"/>
      <c r="AC28" s="659"/>
      <c r="AD28" s="660" t="s">
        <v>239</v>
      </c>
      <c r="AE28" s="660"/>
      <c r="AF28" s="660"/>
      <c r="AG28" s="660"/>
      <c r="AH28" s="660"/>
      <c r="AI28" s="660"/>
      <c r="AJ28" s="660"/>
      <c r="AK28" s="660"/>
      <c r="AL28" s="624" t="s">
        <v>233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1377717</v>
      </c>
      <c r="CS28" s="622"/>
      <c r="CT28" s="622"/>
      <c r="CU28" s="622"/>
      <c r="CV28" s="622"/>
      <c r="CW28" s="622"/>
      <c r="CX28" s="622"/>
      <c r="CY28" s="623"/>
      <c r="CZ28" s="624">
        <v>9.9</v>
      </c>
      <c r="DA28" s="636"/>
      <c r="DB28" s="636"/>
      <c r="DC28" s="637"/>
      <c r="DD28" s="627">
        <v>1339653</v>
      </c>
      <c r="DE28" s="622"/>
      <c r="DF28" s="622"/>
      <c r="DG28" s="622"/>
      <c r="DH28" s="622"/>
      <c r="DI28" s="622"/>
      <c r="DJ28" s="622"/>
      <c r="DK28" s="623"/>
      <c r="DL28" s="627">
        <v>1339653</v>
      </c>
      <c r="DM28" s="622"/>
      <c r="DN28" s="622"/>
      <c r="DO28" s="622"/>
      <c r="DP28" s="622"/>
      <c r="DQ28" s="622"/>
      <c r="DR28" s="622"/>
      <c r="DS28" s="622"/>
      <c r="DT28" s="622"/>
      <c r="DU28" s="622"/>
      <c r="DV28" s="623"/>
      <c r="DW28" s="624">
        <v>15.5</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18618</v>
      </c>
      <c r="S29" s="622"/>
      <c r="T29" s="622"/>
      <c r="U29" s="622"/>
      <c r="V29" s="622"/>
      <c r="W29" s="622"/>
      <c r="X29" s="622"/>
      <c r="Y29" s="623"/>
      <c r="Z29" s="659">
        <v>0.1</v>
      </c>
      <c r="AA29" s="659"/>
      <c r="AB29" s="659"/>
      <c r="AC29" s="659"/>
      <c r="AD29" s="660" t="s">
        <v>233</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1377717</v>
      </c>
      <c r="CS29" s="634"/>
      <c r="CT29" s="634"/>
      <c r="CU29" s="634"/>
      <c r="CV29" s="634"/>
      <c r="CW29" s="634"/>
      <c r="CX29" s="634"/>
      <c r="CY29" s="635"/>
      <c r="CZ29" s="624">
        <v>9.9</v>
      </c>
      <c r="DA29" s="636"/>
      <c r="DB29" s="636"/>
      <c r="DC29" s="637"/>
      <c r="DD29" s="627">
        <v>1339653</v>
      </c>
      <c r="DE29" s="634"/>
      <c r="DF29" s="634"/>
      <c r="DG29" s="634"/>
      <c r="DH29" s="634"/>
      <c r="DI29" s="634"/>
      <c r="DJ29" s="634"/>
      <c r="DK29" s="635"/>
      <c r="DL29" s="627">
        <v>1339653</v>
      </c>
      <c r="DM29" s="634"/>
      <c r="DN29" s="634"/>
      <c r="DO29" s="634"/>
      <c r="DP29" s="634"/>
      <c r="DQ29" s="634"/>
      <c r="DR29" s="634"/>
      <c r="DS29" s="634"/>
      <c r="DT29" s="634"/>
      <c r="DU29" s="634"/>
      <c r="DV29" s="635"/>
      <c r="DW29" s="624">
        <v>15.5</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2404161</v>
      </c>
      <c r="S30" s="622"/>
      <c r="T30" s="622"/>
      <c r="U30" s="622"/>
      <c r="V30" s="622"/>
      <c r="W30" s="622"/>
      <c r="X30" s="622"/>
      <c r="Y30" s="623"/>
      <c r="Z30" s="659">
        <v>15.2</v>
      </c>
      <c r="AA30" s="659"/>
      <c r="AB30" s="659"/>
      <c r="AC30" s="659"/>
      <c r="AD30" s="660" t="s">
        <v>239</v>
      </c>
      <c r="AE30" s="660"/>
      <c r="AF30" s="660"/>
      <c r="AG30" s="660"/>
      <c r="AH30" s="660"/>
      <c r="AI30" s="660"/>
      <c r="AJ30" s="660"/>
      <c r="AK30" s="660"/>
      <c r="AL30" s="624" t="s">
        <v>233</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1332120</v>
      </c>
      <c r="CS30" s="622"/>
      <c r="CT30" s="622"/>
      <c r="CU30" s="622"/>
      <c r="CV30" s="622"/>
      <c r="CW30" s="622"/>
      <c r="CX30" s="622"/>
      <c r="CY30" s="623"/>
      <c r="CZ30" s="624">
        <v>9.6</v>
      </c>
      <c r="DA30" s="636"/>
      <c r="DB30" s="636"/>
      <c r="DC30" s="637"/>
      <c r="DD30" s="627">
        <v>1295095</v>
      </c>
      <c r="DE30" s="622"/>
      <c r="DF30" s="622"/>
      <c r="DG30" s="622"/>
      <c r="DH30" s="622"/>
      <c r="DI30" s="622"/>
      <c r="DJ30" s="622"/>
      <c r="DK30" s="623"/>
      <c r="DL30" s="627">
        <v>1295095</v>
      </c>
      <c r="DM30" s="622"/>
      <c r="DN30" s="622"/>
      <c r="DO30" s="622"/>
      <c r="DP30" s="622"/>
      <c r="DQ30" s="622"/>
      <c r="DR30" s="622"/>
      <c r="DS30" s="622"/>
      <c r="DT30" s="622"/>
      <c r="DU30" s="622"/>
      <c r="DV30" s="623"/>
      <c r="DW30" s="624">
        <v>15</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233</v>
      </c>
      <c r="S31" s="622"/>
      <c r="T31" s="622"/>
      <c r="U31" s="622"/>
      <c r="V31" s="622"/>
      <c r="W31" s="622"/>
      <c r="X31" s="622"/>
      <c r="Y31" s="623"/>
      <c r="Z31" s="659" t="s">
        <v>239</v>
      </c>
      <c r="AA31" s="659"/>
      <c r="AB31" s="659"/>
      <c r="AC31" s="659"/>
      <c r="AD31" s="660" t="s">
        <v>239</v>
      </c>
      <c r="AE31" s="660"/>
      <c r="AF31" s="660"/>
      <c r="AG31" s="660"/>
      <c r="AH31" s="660"/>
      <c r="AI31" s="660"/>
      <c r="AJ31" s="660"/>
      <c r="AK31" s="660"/>
      <c r="AL31" s="624" t="s">
        <v>239</v>
      </c>
      <c r="AM31" s="625"/>
      <c r="AN31" s="625"/>
      <c r="AO31" s="661"/>
      <c r="AP31" s="693" t="s">
        <v>317</v>
      </c>
      <c r="AQ31" s="694"/>
      <c r="AR31" s="694"/>
      <c r="AS31" s="694"/>
      <c r="AT31" s="695" t="s">
        <v>318</v>
      </c>
      <c r="AU31" s="218"/>
      <c r="AV31" s="218"/>
      <c r="AW31" s="218"/>
      <c r="AX31" s="679" t="s">
        <v>193</v>
      </c>
      <c r="AY31" s="680"/>
      <c r="AZ31" s="680"/>
      <c r="BA31" s="680"/>
      <c r="BB31" s="680"/>
      <c r="BC31" s="680"/>
      <c r="BD31" s="680"/>
      <c r="BE31" s="680"/>
      <c r="BF31" s="681"/>
      <c r="BG31" s="683">
        <v>99.3</v>
      </c>
      <c r="BH31" s="684"/>
      <c r="BI31" s="684"/>
      <c r="BJ31" s="684"/>
      <c r="BK31" s="684"/>
      <c r="BL31" s="684"/>
      <c r="BM31" s="685">
        <v>98</v>
      </c>
      <c r="BN31" s="684"/>
      <c r="BO31" s="684"/>
      <c r="BP31" s="684"/>
      <c r="BQ31" s="686"/>
      <c r="BR31" s="683">
        <v>99.4</v>
      </c>
      <c r="BS31" s="684"/>
      <c r="BT31" s="684"/>
      <c r="BU31" s="684"/>
      <c r="BV31" s="684"/>
      <c r="BW31" s="684"/>
      <c r="BX31" s="685">
        <v>98.1</v>
      </c>
      <c r="BY31" s="684"/>
      <c r="BZ31" s="684"/>
      <c r="CA31" s="684"/>
      <c r="CB31" s="686"/>
      <c r="CD31" s="642"/>
      <c r="CE31" s="643"/>
      <c r="CF31" s="618" t="s">
        <v>319</v>
      </c>
      <c r="CG31" s="619"/>
      <c r="CH31" s="619"/>
      <c r="CI31" s="619"/>
      <c r="CJ31" s="619"/>
      <c r="CK31" s="619"/>
      <c r="CL31" s="619"/>
      <c r="CM31" s="619"/>
      <c r="CN31" s="619"/>
      <c r="CO31" s="619"/>
      <c r="CP31" s="619"/>
      <c r="CQ31" s="620"/>
      <c r="CR31" s="621">
        <v>45597</v>
      </c>
      <c r="CS31" s="634"/>
      <c r="CT31" s="634"/>
      <c r="CU31" s="634"/>
      <c r="CV31" s="634"/>
      <c r="CW31" s="634"/>
      <c r="CX31" s="634"/>
      <c r="CY31" s="635"/>
      <c r="CZ31" s="624">
        <v>0.3</v>
      </c>
      <c r="DA31" s="636"/>
      <c r="DB31" s="636"/>
      <c r="DC31" s="637"/>
      <c r="DD31" s="627">
        <v>44558</v>
      </c>
      <c r="DE31" s="634"/>
      <c r="DF31" s="634"/>
      <c r="DG31" s="634"/>
      <c r="DH31" s="634"/>
      <c r="DI31" s="634"/>
      <c r="DJ31" s="634"/>
      <c r="DK31" s="635"/>
      <c r="DL31" s="627">
        <v>44558</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923513</v>
      </c>
      <c r="S32" s="622"/>
      <c r="T32" s="622"/>
      <c r="U32" s="622"/>
      <c r="V32" s="622"/>
      <c r="W32" s="622"/>
      <c r="X32" s="622"/>
      <c r="Y32" s="623"/>
      <c r="Z32" s="659">
        <v>5.8</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6"/>
      <c r="AU32" s="214" t="s">
        <v>321</v>
      </c>
      <c r="AX32" s="618" t="s">
        <v>322</v>
      </c>
      <c r="AY32" s="619"/>
      <c r="AZ32" s="619"/>
      <c r="BA32" s="619"/>
      <c r="BB32" s="619"/>
      <c r="BC32" s="619"/>
      <c r="BD32" s="619"/>
      <c r="BE32" s="619"/>
      <c r="BF32" s="620"/>
      <c r="BG32" s="687">
        <v>99.4</v>
      </c>
      <c r="BH32" s="634"/>
      <c r="BI32" s="634"/>
      <c r="BJ32" s="634"/>
      <c r="BK32" s="634"/>
      <c r="BL32" s="634"/>
      <c r="BM32" s="625">
        <v>98.6</v>
      </c>
      <c r="BN32" s="634"/>
      <c r="BO32" s="634"/>
      <c r="BP32" s="634"/>
      <c r="BQ32" s="657"/>
      <c r="BR32" s="687">
        <v>99.6</v>
      </c>
      <c r="BS32" s="634"/>
      <c r="BT32" s="634"/>
      <c r="BU32" s="634"/>
      <c r="BV32" s="634"/>
      <c r="BW32" s="634"/>
      <c r="BX32" s="625">
        <v>98.6</v>
      </c>
      <c r="BY32" s="634"/>
      <c r="BZ32" s="634"/>
      <c r="CA32" s="634"/>
      <c r="CB32" s="657"/>
      <c r="CD32" s="644"/>
      <c r="CE32" s="645"/>
      <c r="CF32" s="618" t="s">
        <v>323</v>
      </c>
      <c r="CG32" s="619"/>
      <c r="CH32" s="619"/>
      <c r="CI32" s="619"/>
      <c r="CJ32" s="619"/>
      <c r="CK32" s="619"/>
      <c r="CL32" s="619"/>
      <c r="CM32" s="619"/>
      <c r="CN32" s="619"/>
      <c r="CO32" s="619"/>
      <c r="CP32" s="619"/>
      <c r="CQ32" s="620"/>
      <c r="CR32" s="621" t="s">
        <v>233</v>
      </c>
      <c r="CS32" s="622"/>
      <c r="CT32" s="622"/>
      <c r="CU32" s="622"/>
      <c r="CV32" s="622"/>
      <c r="CW32" s="622"/>
      <c r="CX32" s="622"/>
      <c r="CY32" s="623"/>
      <c r="CZ32" s="624" t="s">
        <v>233</v>
      </c>
      <c r="DA32" s="636"/>
      <c r="DB32" s="636"/>
      <c r="DC32" s="637"/>
      <c r="DD32" s="627" t="s">
        <v>233</v>
      </c>
      <c r="DE32" s="622"/>
      <c r="DF32" s="622"/>
      <c r="DG32" s="622"/>
      <c r="DH32" s="622"/>
      <c r="DI32" s="622"/>
      <c r="DJ32" s="622"/>
      <c r="DK32" s="623"/>
      <c r="DL32" s="627" t="s">
        <v>239</v>
      </c>
      <c r="DM32" s="622"/>
      <c r="DN32" s="622"/>
      <c r="DO32" s="622"/>
      <c r="DP32" s="622"/>
      <c r="DQ32" s="622"/>
      <c r="DR32" s="622"/>
      <c r="DS32" s="622"/>
      <c r="DT32" s="622"/>
      <c r="DU32" s="622"/>
      <c r="DV32" s="623"/>
      <c r="DW32" s="624" t="s">
        <v>239</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51627</v>
      </c>
      <c r="S33" s="622"/>
      <c r="T33" s="622"/>
      <c r="U33" s="622"/>
      <c r="V33" s="622"/>
      <c r="W33" s="622"/>
      <c r="X33" s="622"/>
      <c r="Y33" s="623"/>
      <c r="Z33" s="659">
        <v>0.3</v>
      </c>
      <c r="AA33" s="659"/>
      <c r="AB33" s="659"/>
      <c r="AC33" s="659"/>
      <c r="AD33" s="660" t="s">
        <v>239</v>
      </c>
      <c r="AE33" s="660"/>
      <c r="AF33" s="660"/>
      <c r="AG33" s="660"/>
      <c r="AH33" s="660"/>
      <c r="AI33" s="660"/>
      <c r="AJ33" s="660"/>
      <c r="AK33" s="660"/>
      <c r="AL33" s="624" t="s">
        <v>239</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99.2</v>
      </c>
      <c r="BH33" s="606"/>
      <c r="BI33" s="606"/>
      <c r="BJ33" s="606"/>
      <c r="BK33" s="606"/>
      <c r="BL33" s="606"/>
      <c r="BM33" s="652">
        <v>97.4</v>
      </c>
      <c r="BN33" s="606"/>
      <c r="BO33" s="606"/>
      <c r="BP33" s="606"/>
      <c r="BQ33" s="669"/>
      <c r="BR33" s="682">
        <v>99.2</v>
      </c>
      <c r="BS33" s="606"/>
      <c r="BT33" s="606"/>
      <c r="BU33" s="606"/>
      <c r="BV33" s="606"/>
      <c r="BW33" s="606"/>
      <c r="BX33" s="652">
        <v>97.3</v>
      </c>
      <c r="BY33" s="606"/>
      <c r="BZ33" s="606"/>
      <c r="CA33" s="606"/>
      <c r="CB33" s="669"/>
      <c r="CD33" s="618" t="s">
        <v>326</v>
      </c>
      <c r="CE33" s="619"/>
      <c r="CF33" s="619"/>
      <c r="CG33" s="619"/>
      <c r="CH33" s="619"/>
      <c r="CI33" s="619"/>
      <c r="CJ33" s="619"/>
      <c r="CK33" s="619"/>
      <c r="CL33" s="619"/>
      <c r="CM33" s="619"/>
      <c r="CN33" s="619"/>
      <c r="CO33" s="619"/>
      <c r="CP33" s="619"/>
      <c r="CQ33" s="620"/>
      <c r="CR33" s="621">
        <v>6049144</v>
      </c>
      <c r="CS33" s="634"/>
      <c r="CT33" s="634"/>
      <c r="CU33" s="634"/>
      <c r="CV33" s="634"/>
      <c r="CW33" s="634"/>
      <c r="CX33" s="634"/>
      <c r="CY33" s="635"/>
      <c r="CZ33" s="624">
        <v>43.6</v>
      </c>
      <c r="DA33" s="636"/>
      <c r="DB33" s="636"/>
      <c r="DC33" s="637"/>
      <c r="DD33" s="627">
        <v>4797830</v>
      </c>
      <c r="DE33" s="634"/>
      <c r="DF33" s="634"/>
      <c r="DG33" s="634"/>
      <c r="DH33" s="634"/>
      <c r="DI33" s="634"/>
      <c r="DJ33" s="634"/>
      <c r="DK33" s="635"/>
      <c r="DL33" s="627">
        <v>3994034</v>
      </c>
      <c r="DM33" s="634"/>
      <c r="DN33" s="634"/>
      <c r="DO33" s="634"/>
      <c r="DP33" s="634"/>
      <c r="DQ33" s="634"/>
      <c r="DR33" s="634"/>
      <c r="DS33" s="634"/>
      <c r="DT33" s="634"/>
      <c r="DU33" s="634"/>
      <c r="DV33" s="635"/>
      <c r="DW33" s="624">
        <v>46.3</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267103</v>
      </c>
      <c r="S34" s="622"/>
      <c r="T34" s="622"/>
      <c r="U34" s="622"/>
      <c r="V34" s="622"/>
      <c r="W34" s="622"/>
      <c r="X34" s="622"/>
      <c r="Y34" s="623"/>
      <c r="Z34" s="659">
        <v>1.7</v>
      </c>
      <c r="AA34" s="659"/>
      <c r="AB34" s="659"/>
      <c r="AC34" s="659"/>
      <c r="AD34" s="660" t="s">
        <v>239</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2666179</v>
      </c>
      <c r="CS34" s="622"/>
      <c r="CT34" s="622"/>
      <c r="CU34" s="622"/>
      <c r="CV34" s="622"/>
      <c r="CW34" s="622"/>
      <c r="CX34" s="622"/>
      <c r="CY34" s="623"/>
      <c r="CZ34" s="624">
        <v>19.2</v>
      </c>
      <c r="DA34" s="636"/>
      <c r="DB34" s="636"/>
      <c r="DC34" s="637"/>
      <c r="DD34" s="627">
        <v>1793892</v>
      </c>
      <c r="DE34" s="622"/>
      <c r="DF34" s="622"/>
      <c r="DG34" s="622"/>
      <c r="DH34" s="622"/>
      <c r="DI34" s="622"/>
      <c r="DJ34" s="622"/>
      <c r="DK34" s="623"/>
      <c r="DL34" s="627">
        <v>1603679</v>
      </c>
      <c r="DM34" s="622"/>
      <c r="DN34" s="622"/>
      <c r="DO34" s="622"/>
      <c r="DP34" s="622"/>
      <c r="DQ34" s="622"/>
      <c r="DR34" s="622"/>
      <c r="DS34" s="622"/>
      <c r="DT34" s="622"/>
      <c r="DU34" s="622"/>
      <c r="DV34" s="623"/>
      <c r="DW34" s="624">
        <v>18.600000000000001</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471091</v>
      </c>
      <c r="S35" s="622"/>
      <c r="T35" s="622"/>
      <c r="U35" s="622"/>
      <c r="V35" s="622"/>
      <c r="W35" s="622"/>
      <c r="X35" s="622"/>
      <c r="Y35" s="623"/>
      <c r="Z35" s="659">
        <v>3</v>
      </c>
      <c r="AA35" s="659"/>
      <c r="AB35" s="659"/>
      <c r="AC35" s="659"/>
      <c r="AD35" s="660" t="s">
        <v>239</v>
      </c>
      <c r="AE35" s="660"/>
      <c r="AF35" s="660"/>
      <c r="AG35" s="660"/>
      <c r="AH35" s="660"/>
      <c r="AI35" s="660"/>
      <c r="AJ35" s="660"/>
      <c r="AK35" s="660"/>
      <c r="AL35" s="624" t="s">
        <v>233</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48487</v>
      </c>
      <c r="CS35" s="634"/>
      <c r="CT35" s="634"/>
      <c r="CU35" s="634"/>
      <c r="CV35" s="634"/>
      <c r="CW35" s="634"/>
      <c r="CX35" s="634"/>
      <c r="CY35" s="635"/>
      <c r="CZ35" s="624">
        <v>0.3</v>
      </c>
      <c r="DA35" s="636"/>
      <c r="DB35" s="636"/>
      <c r="DC35" s="637"/>
      <c r="DD35" s="627">
        <v>35247</v>
      </c>
      <c r="DE35" s="634"/>
      <c r="DF35" s="634"/>
      <c r="DG35" s="634"/>
      <c r="DH35" s="634"/>
      <c r="DI35" s="634"/>
      <c r="DJ35" s="634"/>
      <c r="DK35" s="635"/>
      <c r="DL35" s="627">
        <v>31435</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1682008</v>
      </c>
      <c r="S36" s="622"/>
      <c r="T36" s="622"/>
      <c r="U36" s="622"/>
      <c r="V36" s="622"/>
      <c r="W36" s="622"/>
      <c r="X36" s="622"/>
      <c r="Y36" s="623"/>
      <c r="Z36" s="659">
        <v>10.6</v>
      </c>
      <c r="AA36" s="659"/>
      <c r="AB36" s="659"/>
      <c r="AC36" s="659"/>
      <c r="AD36" s="660" t="s">
        <v>233</v>
      </c>
      <c r="AE36" s="660"/>
      <c r="AF36" s="660"/>
      <c r="AG36" s="660"/>
      <c r="AH36" s="660"/>
      <c r="AI36" s="660"/>
      <c r="AJ36" s="660"/>
      <c r="AK36" s="660"/>
      <c r="AL36" s="624" t="s">
        <v>239</v>
      </c>
      <c r="AM36" s="625"/>
      <c r="AN36" s="625"/>
      <c r="AO36" s="661"/>
      <c r="AP36" s="222"/>
      <c r="AQ36" s="670" t="s">
        <v>334</v>
      </c>
      <c r="AR36" s="671"/>
      <c r="AS36" s="671"/>
      <c r="AT36" s="671"/>
      <c r="AU36" s="671"/>
      <c r="AV36" s="671"/>
      <c r="AW36" s="671"/>
      <c r="AX36" s="671"/>
      <c r="AY36" s="672"/>
      <c r="AZ36" s="676">
        <v>1537826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50367</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2260617</v>
      </c>
      <c r="CS36" s="622"/>
      <c r="CT36" s="622"/>
      <c r="CU36" s="622"/>
      <c r="CV36" s="622"/>
      <c r="CW36" s="622"/>
      <c r="CX36" s="622"/>
      <c r="CY36" s="623"/>
      <c r="CZ36" s="624">
        <v>16.3</v>
      </c>
      <c r="DA36" s="636"/>
      <c r="DB36" s="636"/>
      <c r="DC36" s="637"/>
      <c r="DD36" s="627">
        <v>2179786</v>
      </c>
      <c r="DE36" s="622"/>
      <c r="DF36" s="622"/>
      <c r="DG36" s="622"/>
      <c r="DH36" s="622"/>
      <c r="DI36" s="622"/>
      <c r="DJ36" s="622"/>
      <c r="DK36" s="623"/>
      <c r="DL36" s="627">
        <v>1630048</v>
      </c>
      <c r="DM36" s="622"/>
      <c r="DN36" s="622"/>
      <c r="DO36" s="622"/>
      <c r="DP36" s="622"/>
      <c r="DQ36" s="622"/>
      <c r="DR36" s="622"/>
      <c r="DS36" s="622"/>
      <c r="DT36" s="622"/>
      <c r="DU36" s="622"/>
      <c r="DV36" s="623"/>
      <c r="DW36" s="624">
        <v>18.899999999999999</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375305</v>
      </c>
      <c r="S37" s="622"/>
      <c r="T37" s="622"/>
      <c r="U37" s="622"/>
      <c r="V37" s="622"/>
      <c r="W37" s="622"/>
      <c r="X37" s="622"/>
      <c r="Y37" s="623"/>
      <c r="Z37" s="659">
        <v>2.4</v>
      </c>
      <c r="AA37" s="659"/>
      <c r="AB37" s="659"/>
      <c r="AC37" s="659"/>
      <c r="AD37" s="660">
        <v>5989</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549431</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61330</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794819</v>
      </c>
      <c r="CS37" s="634"/>
      <c r="CT37" s="634"/>
      <c r="CU37" s="634"/>
      <c r="CV37" s="634"/>
      <c r="CW37" s="634"/>
      <c r="CX37" s="634"/>
      <c r="CY37" s="635"/>
      <c r="CZ37" s="624">
        <v>5.7</v>
      </c>
      <c r="DA37" s="636"/>
      <c r="DB37" s="636"/>
      <c r="DC37" s="637"/>
      <c r="DD37" s="627">
        <v>794649</v>
      </c>
      <c r="DE37" s="634"/>
      <c r="DF37" s="634"/>
      <c r="DG37" s="634"/>
      <c r="DH37" s="634"/>
      <c r="DI37" s="634"/>
      <c r="DJ37" s="634"/>
      <c r="DK37" s="635"/>
      <c r="DL37" s="627">
        <v>750891</v>
      </c>
      <c r="DM37" s="634"/>
      <c r="DN37" s="634"/>
      <c r="DO37" s="634"/>
      <c r="DP37" s="634"/>
      <c r="DQ37" s="634"/>
      <c r="DR37" s="634"/>
      <c r="DS37" s="634"/>
      <c r="DT37" s="634"/>
      <c r="DU37" s="634"/>
      <c r="DV37" s="635"/>
      <c r="DW37" s="624">
        <v>8.6999999999999993</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675000</v>
      </c>
      <c r="S38" s="622"/>
      <c r="T38" s="622"/>
      <c r="U38" s="622"/>
      <c r="V38" s="622"/>
      <c r="W38" s="622"/>
      <c r="X38" s="622"/>
      <c r="Y38" s="623"/>
      <c r="Z38" s="659">
        <v>4.3</v>
      </c>
      <c r="AA38" s="659"/>
      <c r="AB38" s="659"/>
      <c r="AC38" s="659"/>
      <c r="AD38" s="660" t="s">
        <v>233</v>
      </c>
      <c r="AE38" s="660"/>
      <c r="AF38" s="660"/>
      <c r="AG38" s="660"/>
      <c r="AH38" s="660"/>
      <c r="AI38" s="660"/>
      <c r="AJ38" s="660"/>
      <c r="AK38" s="660"/>
      <c r="AL38" s="624" t="s">
        <v>239</v>
      </c>
      <c r="AM38" s="625"/>
      <c r="AN38" s="625"/>
      <c r="AO38" s="661"/>
      <c r="AQ38" s="654" t="s">
        <v>342</v>
      </c>
      <c r="AR38" s="655"/>
      <c r="AS38" s="655"/>
      <c r="AT38" s="655"/>
      <c r="AU38" s="655"/>
      <c r="AV38" s="655"/>
      <c r="AW38" s="655"/>
      <c r="AX38" s="655"/>
      <c r="AY38" s="656"/>
      <c r="AZ38" s="621">
        <v>47000</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3742</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941395</v>
      </c>
      <c r="CS38" s="622"/>
      <c r="CT38" s="622"/>
      <c r="CU38" s="622"/>
      <c r="CV38" s="622"/>
      <c r="CW38" s="622"/>
      <c r="CX38" s="622"/>
      <c r="CY38" s="623"/>
      <c r="CZ38" s="624">
        <v>6.8</v>
      </c>
      <c r="DA38" s="636"/>
      <c r="DB38" s="636"/>
      <c r="DC38" s="637"/>
      <c r="DD38" s="627">
        <v>743184</v>
      </c>
      <c r="DE38" s="622"/>
      <c r="DF38" s="622"/>
      <c r="DG38" s="622"/>
      <c r="DH38" s="622"/>
      <c r="DI38" s="622"/>
      <c r="DJ38" s="622"/>
      <c r="DK38" s="623"/>
      <c r="DL38" s="627">
        <v>728872</v>
      </c>
      <c r="DM38" s="622"/>
      <c r="DN38" s="622"/>
      <c r="DO38" s="622"/>
      <c r="DP38" s="622"/>
      <c r="DQ38" s="622"/>
      <c r="DR38" s="622"/>
      <c r="DS38" s="622"/>
      <c r="DT38" s="622"/>
      <c r="DU38" s="622"/>
      <c r="DV38" s="623"/>
      <c r="DW38" s="624">
        <v>8.4</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239</v>
      </c>
      <c r="AA39" s="659"/>
      <c r="AB39" s="659"/>
      <c r="AC39" s="659"/>
      <c r="AD39" s="660" t="s">
        <v>233</v>
      </c>
      <c r="AE39" s="660"/>
      <c r="AF39" s="660"/>
      <c r="AG39" s="660"/>
      <c r="AH39" s="660"/>
      <c r="AI39" s="660"/>
      <c r="AJ39" s="660"/>
      <c r="AK39" s="660"/>
      <c r="AL39" s="624" t="s">
        <v>239</v>
      </c>
      <c r="AM39" s="625"/>
      <c r="AN39" s="625"/>
      <c r="AO39" s="661"/>
      <c r="AQ39" s="654" t="s">
        <v>346</v>
      </c>
      <c r="AR39" s="655"/>
      <c r="AS39" s="655"/>
      <c r="AT39" s="655"/>
      <c r="AU39" s="655"/>
      <c r="AV39" s="655"/>
      <c r="AW39" s="655"/>
      <c r="AX39" s="655"/>
      <c r="AY39" s="656"/>
      <c r="AZ39" s="621" t="s">
        <v>239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5863</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132466</v>
      </c>
      <c r="CS39" s="634"/>
      <c r="CT39" s="634"/>
      <c r="CU39" s="634"/>
      <c r="CV39" s="634"/>
      <c r="CW39" s="634"/>
      <c r="CX39" s="634"/>
      <c r="CY39" s="635"/>
      <c r="CZ39" s="624">
        <v>1</v>
      </c>
      <c r="DA39" s="636"/>
      <c r="DB39" s="636"/>
      <c r="DC39" s="637"/>
      <c r="DD39" s="627">
        <v>45721</v>
      </c>
      <c r="DE39" s="634"/>
      <c r="DF39" s="634"/>
      <c r="DG39" s="634"/>
      <c r="DH39" s="634"/>
      <c r="DI39" s="634"/>
      <c r="DJ39" s="634"/>
      <c r="DK39" s="635"/>
      <c r="DL39" s="627" t="s">
        <v>233</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165400</v>
      </c>
      <c r="S40" s="622"/>
      <c r="T40" s="622"/>
      <c r="U40" s="622"/>
      <c r="V40" s="622"/>
      <c r="W40" s="622"/>
      <c r="X40" s="622"/>
      <c r="Y40" s="623"/>
      <c r="Z40" s="659">
        <v>1</v>
      </c>
      <c r="AA40" s="659"/>
      <c r="AB40" s="659"/>
      <c r="AC40" s="659"/>
      <c r="AD40" s="660" t="s">
        <v>233</v>
      </c>
      <c r="AE40" s="660"/>
      <c r="AF40" s="660"/>
      <c r="AG40" s="660"/>
      <c r="AH40" s="660"/>
      <c r="AI40" s="660"/>
      <c r="AJ40" s="660"/>
      <c r="AK40" s="660"/>
      <c r="AL40" s="624" t="s">
        <v>233</v>
      </c>
      <c r="AM40" s="625"/>
      <c r="AN40" s="625"/>
      <c r="AO40" s="661"/>
      <c r="AQ40" s="654" t="s">
        <v>350</v>
      </c>
      <c r="AR40" s="655"/>
      <c r="AS40" s="655"/>
      <c r="AT40" s="655"/>
      <c r="AU40" s="655"/>
      <c r="AV40" s="655"/>
      <c r="AW40" s="655"/>
      <c r="AX40" s="655"/>
      <c r="AY40" s="656"/>
      <c r="AZ40" s="621" t="s">
        <v>239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t="s">
        <v>239</v>
      </c>
      <c r="CS40" s="622"/>
      <c r="CT40" s="622"/>
      <c r="CU40" s="622"/>
      <c r="CV40" s="622"/>
      <c r="CW40" s="622"/>
      <c r="CX40" s="622"/>
      <c r="CY40" s="623"/>
      <c r="CZ40" s="624" t="s">
        <v>239</v>
      </c>
      <c r="DA40" s="636"/>
      <c r="DB40" s="636"/>
      <c r="DC40" s="637"/>
      <c r="DD40" s="627" t="s">
        <v>239</v>
      </c>
      <c r="DE40" s="622"/>
      <c r="DF40" s="622"/>
      <c r="DG40" s="622"/>
      <c r="DH40" s="622"/>
      <c r="DI40" s="622"/>
      <c r="DJ40" s="622"/>
      <c r="DK40" s="623"/>
      <c r="DL40" s="627" t="s">
        <v>233</v>
      </c>
      <c r="DM40" s="622"/>
      <c r="DN40" s="622"/>
      <c r="DO40" s="622"/>
      <c r="DP40" s="622"/>
      <c r="DQ40" s="622"/>
      <c r="DR40" s="622"/>
      <c r="DS40" s="622"/>
      <c r="DT40" s="622"/>
      <c r="DU40" s="622"/>
      <c r="DV40" s="623"/>
      <c r="DW40" s="624" t="s">
        <v>233</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15830955</v>
      </c>
      <c r="S41" s="646"/>
      <c r="T41" s="646"/>
      <c r="U41" s="646"/>
      <c r="V41" s="646"/>
      <c r="W41" s="646"/>
      <c r="X41" s="646"/>
      <c r="Y41" s="649"/>
      <c r="Z41" s="650">
        <v>100</v>
      </c>
      <c r="AA41" s="650"/>
      <c r="AB41" s="650"/>
      <c r="AC41" s="650"/>
      <c r="AD41" s="651">
        <v>8465613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266095</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675300</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357</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1514527</v>
      </c>
      <c r="CS42" s="634"/>
      <c r="CT42" s="634"/>
      <c r="CU42" s="634"/>
      <c r="CV42" s="634"/>
      <c r="CW42" s="634"/>
      <c r="CX42" s="634"/>
      <c r="CY42" s="635"/>
      <c r="CZ42" s="624">
        <v>10.9</v>
      </c>
      <c r="DA42" s="636"/>
      <c r="DB42" s="636"/>
      <c r="DC42" s="637"/>
      <c r="DD42" s="627">
        <v>340600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25646</v>
      </c>
      <c r="CS43" s="634"/>
      <c r="CT43" s="634"/>
      <c r="CU43" s="634"/>
      <c r="CV43" s="634"/>
      <c r="CW43" s="634"/>
      <c r="CX43" s="634"/>
      <c r="CY43" s="635"/>
      <c r="CZ43" s="624">
        <v>0.2</v>
      </c>
      <c r="DA43" s="636"/>
      <c r="DB43" s="636"/>
      <c r="DC43" s="637"/>
      <c r="DD43" s="627">
        <v>25646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1514527</v>
      </c>
      <c r="CS44" s="622"/>
      <c r="CT44" s="622"/>
      <c r="CU44" s="622"/>
      <c r="CV44" s="622"/>
      <c r="CW44" s="622"/>
      <c r="CX44" s="622"/>
      <c r="CY44" s="623"/>
      <c r="CZ44" s="624">
        <v>10.9</v>
      </c>
      <c r="DA44" s="625"/>
      <c r="DB44" s="625"/>
      <c r="DC44" s="626"/>
      <c r="DD44" s="627">
        <v>340600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425332</v>
      </c>
      <c r="CS45" s="634"/>
      <c r="CT45" s="634"/>
      <c r="CU45" s="634"/>
      <c r="CV45" s="634"/>
      <c r="CW45" s="634"/>
      <c r="CX45" s="634"/>
      <c r="CY45" s="635"/>
      <c r="CZ45" s="624">
        <v>3.1</v>
      </c>
      <c r="DA45" s="636"/>
      <c r="DB45" s="636"/>
      <c r="DC45" s="637"/>
      <c r="DD45" s="627">
        <v>21197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1005845</v>
      </c>
      <c r="CS46" s="622"/>
      <c r="CT46" s="622"/>
      <c r="CU46" s="622"/>
      <c r="CV46" s="622"/>
      <c r="CW46" s="622"/>
      <c r="CX46" s="622"/>
      <c r="CY46" s="623"/>
      <c r="CZ46" s="624">
        <v>7.3</v>
      </c>
      <c r="DA46" s="625"/>
      <c r="DB46" s="625"/>
      <c r="DC46" s="626"/>
      <c r="DD46" s="627">
        <v>306253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t="s">
        <v>239</v>
      </c>
      <c r="CS47" s="634"/>
      <c r="CT47" s="634"/>
      <c r="CU47" s="634"/>
      <c r="CV47" s="634"/>
      <c r="CW47" s="634"/>
      <c r="CX47" s="634"/>
      <c r="CY47" s="635"/>
      <c r="CZ47" s="624" t="s">
        <v>239</v>
      </c>
      <c r="DA47" s="636"/>
      <c r="DB47" s="636"/>
      <c r="DC47" s="637"/>
      <c r="DD47" s="627" t="s">
        <v>239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13868668</v>
      </c>
      <c r="CS49" s="606"/>
      <c r="CT49" s="606"/>
      <c r="CU49" s="606"/>
      <c r="CV49" s="606"/>
      <c r="CW49" s="606"/>
      <c r="CX49" s="606"/>
      <c r="CY49" s="607"/>
      <c r="CZ49" s="608">
        <v>100</v>
      </c>
      <c r="DA49" s="609"/>
      <c r="DB49" s="609"/>
      <c r="DC49" s="610"/>
      <c r="DD49" s="611">
        <v>9095523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YBnhrO9UBeMy7lcrnwogDaNkiphAmutYFAarsfFUmOAeIZa1d6iRupwYoCkSFfeLzhQWkCT0lLpDGhVkJFV6g==" saltValue="MnUsrDeDl567gU2muE92Q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15989</v>
      </c>
      <c r="R7" s="1103"/>
      <c r="S7" s="1103"/>
      <c r="T7" s="1103"/>
      <c r="U7" s="1103"/>
      <c r="V7" s="1103">
        <v>14093</v>
      </c>
      <c r="W7" s="1103"/>
      <c r="X7" s="1103"/>
      <c r="Y7" s="1103"/>
      <c r="Z7" s="1103"/>
      <c r="AA7" s="1103">
        <v>1896</v>
      </c>
      <c r="AB7" s="1103"/>
      <c r="AC7" s="1103"/>
      <c r="AD7" s="1103"/>
      <c r="AE7" s="1104"/>
      <c r="AF7" s="1105">
        <v>1569</v>
      </c>
      <c r="AG7" s="1106"/>
      <c r="AH7" s="1106"/>
      <c r="AI7" s="1106"/>
      <c r="AJ7" s="1107"/>
      <c r="AK7" s="1108">
        <v>458</v>
      </c>
      <c r="AL7" s="1109"/>
      <c r="AM7" s="1109"/>
      <c r="AN7" s="1109"/>
      <c r="AO7" s="1109"/>
      <c r="AP7" s="1109">
        <v>16489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615</v>
      </c>
      <c r="BT7" s="1100"/>
      <c r="BU7" s="1100"/>
      <c r="BV7" s="1100"/>
      <c r="BW7" s="1100"/>
      <c r="BX7" s="1100"/>
      <c r="BY7" s="1100"/>
      <c r="BZ7" s="1100"/>
      <c r="CA7" s="1100"/>
      <c r="CB7" s="1100"/>
      <c r="CC7" s="1100"/>
      <c r="CD7" s="1100"/>
      <c r="CE7" s="1100"/>
      <c r="CF7" s="1100"/>
      <c r="CG7" s="1112"/>
      <c r="CH7" s="1096">
        <v>-1</v>
      </c>
      <c r="CI7" s="1097"/>
      <c r="CJ7" s="1097"/>
      <c r="CK7" s="1097"/>
      <c r="CL7" s="1098"/>
      <c r="CM7" s="1096">
        <v>48</v>
      </c>
      <c r="CN7" s="1097"/>
      <c r="CO7" s="1097"/>
      <c r="CP7" s="1097"/>
      <c r="CQ7" s="1098"/>
      <c r="CR7" s="1096">
        <v>30</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145</v>
      </c>
      <c r="R8" s="1039"/>
      <c r="S8" s="1039"/>
      <c r="T8" s="1039"/>
      <c r="U8" s="1039"/>
      <c r="V8" s="1039">
        <v>78</v>
      </c>
      <c r="W8" s="1039"/>
      <c r="X8" s="1039"/>
      <c r="Y8" s="1039"/>
      <c r="Z8" s="1039"/>
      <c r="AA8" s="1039">
        <v>66</v>
      </c>
      <c r="AB8" s="1039"/>
      <c r="AC8" s="1039"/>
      <c r="AD8" s="1039"/>
      <c r="AE8" s="1040"/>
      <c r="AF8" s="1035">
        <v>66</v>
      </c>
      <c r="AG8" s="1036"/>
      <c r="AH8" s="1036"/>
      <c r="AI8" s="1036"/>
      <c r="AJ8" s="1037"/>
      <c r="AK8" s="1080">
        <v>34</v>
      </c>
      <c r="AL8" s="1081"/>
      <c r="AM8" s="1081"/>
      <c r="AN8" s="1081"/>
      <c r="AO8" s="1081"/>
      <c r="AP8" s="1081" t="s">
        <v>596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16112</v>
      </c>
      <c r="R23" s="1061"/>
      <c r="S23" s="1061"/>
      <c r="T23" s="1061"/>
      <c r="U23" s="1061"/>
      <c r="V23" s="1061">
        <v>14150</v>
      </c>
      <c r="W23" s="1061"/>
      <c r="X23" s="1061"/>
      <c r="Y23" s="1061"/>
      <c r="Z23" s="1061"/>
      <c r="AA23" s="1061">
        <v>1962</v>
      </c>
      <c r="AB23" s="1061"/>
      <c r="AC23" s="1061"/>
      <c r="AD23" s="1061"/>
      <c r="AE23" s="1068"/>
      <c r="AF23" s="1069">
        <v>1635</v>
      </c>
      <c r="AG23" s="1061"/>
      <c r="AH23" s="1061"/>
      <c r="AI23" s="1061"/>
      <c r="AJ23" s="1070"/>
      <c r="AK23" s="1071"/>
      <c r="AL23" s="1072"/>
      <c r="AM23" s="1072"/>
      <c r="AN23" s="1072"/>
      <c r="AO23" s="1072"/>
      <c r="AP23" s="1061">
        <v>16489</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3101</v>
      </c>
      <c r="R28" s="1051"/>
      <c r="S28" s="1051"/>
      <c r="T28" s="1051"/>
      <c r="U28" s="1051"/>
      <c r="V28" s="1051">
        <v>3051</v>
      </c>
      <c r="W28" s="1051"/>
      <c r="X28" s="1051"/>
      <c r="Y28" s="1051"/>
      <c r="Z28" s="1051"/>
      <c r="AA28" s="1051">
        <v>50</v>
      </c>
      <c r="AB28" s="1051"/>
      <c r="AC28" s="1051"/>
      <c r="AD28" s="1051"/>
      <c r="AE28" s="1052"/>
      <c r="AF28" s="1053">
        <v>50</v>
      </c>
      <c r="AG28" s="1051"/>
      <c r="AH28" s="1051"/>
      <c r="AI28" s="1051"/>
      <c r="AJ28" s="1054"/>
      <c r="AK28" s="1042">
        <v>266</v>
      </c>
      <c r="AL28" s="1043"/>
      <c r="AM28" s="1043"/>
      <c r="AN28" s="1043"/>
      <c r="AO28" s="1043"/>
      <c r="AP28" s="1043" t="s">
        <v>533</v>
      </c>
      <c r="AQ28" s="1043"/>
      <c r="AR28" s="1043"/>
      <c r="AS28" s="1043"/>
      <c r="AT28" s="1043"/>
      <c r="AU28" s="1043" t="s">
        <v>533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347</v>
      </c>
      <c r="R29" s="1039"/>
      <c r="S29" s="1039"/>
      <c r="T29" s="1039"/>
      <c r="U29" s="1039"/>
      <c r="V29" s="1039">
        <v>347</v>
      </c>
      <c r="W29" s="1039"/>
      <c r="X29" s="1039"/>
      <c r="Y29" s="1039"/>
      <c r="Z29" s="1039"/>
      <c r="AA29" s="1039">
        <v>0</v>
      </c>
      <c r="AB29" s="1039"/>
      <c r="AC29" s="1039"/>
      <c r="AD29" s="1039"/>
      <c r="AE29" s="1040"/>
      <c r="AF29" s="1035">
        <v>0</v>
      </c>
      <c r="AG29" s="1036"/>
      <c r="AH29" s="1036"/>
      <c r="AI29" s="1036"/>
      <c r="AJ29" s="1037"/>
      <c r="AK29" s="980">
        <v>92</v>
      </c>
      <c r="AL29" s="971"/>
      <c r="AM29" s="971"/>
      <c r="AN29" s="971"/>
      <c r="AO29" s="971"/>
      <c r="AP29" s="971" t="s">
        <v>533</v>
      </c>
      <c r="AQ29" s="971"/>
      <c r="AR29" s="971"/>
      <c r="AS29" s="971"/>
      <c r="AT29" s="971"/>
      <c r="AU29" s="971" t="s">
        <v>533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2274</v>
      </c>
      <c r="R30" s="1039"/>
      <c r="S30" s="1039"/>
      <c r="T30" s="1039"/>
      <c r="U30" s="1039"/>
      <c r="V30" s="1039">
        <v>2128</v>
      </c>
      <c r="W30" s="1039"/>
      <c r="X30" s="1039"/>
      <c r="Y30" s="1039"/>
      <c r="Z30" s="1039"/>
      <c r="AA30" s="1039">
        <v>145</v>
      </c>
      <c r="AB30" s="1039"/>
      <c r="AC30" s="1039"/>
      <c r="AD30" s="1039"/>
      <c r="AE30" s="1040"/>
      <c r="AF30" s="1035">
        <v>145</v>
      </c>
      <c r="AG30" s="1036"/>
      <c r="AH30" s="1036"/>
      <c r="AI30" s="1036"/>
      <c r="AJ30" s="1037"/>
      <c r="AK30" s="980">
        <v>328</v>
      </c>
      <c r="AL30" s="971"/>
      <c r="AM30" s="971"/>
      <c r="AN30" s="971"/>
      <c r="AO30" s="971"/>
      <c r="AP30" s="971" t="s">
        <v>533</v>
      </c>
      <c r="AQ30" s="971"/>
      <c r="AR30" s="971"/>
      <c r="AS30" s="971"/>
      <c r="AT30" s="971"/>
      <c r="AU30" s="971" t="s">
        <v>533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12</v>
      </c>
      <c r="R31" s="1039"/>
      <c r="S31" s="1039"/>
      <c r="T31" s="1039"/>
      <c r="U31" s="1039"/>
      <c r="V31" s="1039">
        <v>12</v>
      </c>
      <c r="W31" s="1039"/>
      <c r="X31" s="1039"/>
      <c r="Y31" s="1039"/>
      <c r="Z31" s="1039"/>
      <c r="AA31" s="1039" t="s">
        <v>596</v>
      </c>
      <c r="AB31" s="1039"/>
      <c r="AC31" s="1039"/>
      <c r="AD31" s="1039"/>
      <c r="AE31" s="1040"/>
      <c r="AF31" s="1035" t="s">
        <v>413</v>
      </c>
      <c r="AG31" s="1036"/>
      <c r="AH31" s="1036"/>
      <c r="AI31" s="1036"/>
      <c r="AJ31" s="1037"/>
      <c r="AK31" s="980">
        <v>11</v>
      </c>
      <c r="AL31" s="971"/>
      <c r="AM31" s="971"/>
      <c r="AN31" s="971"/>
      <c r="AO31" s="971"/>
      <c r="AP31" s="971" t="s">
        <v>533</v>
      </c>
      <c r="AQ31" s="971"/>
      <c r="AR31" s="971"/>
      <c r="AS31" s="971"/>
      <c r="AT31" s="971"/>
      <c r="AU31" s="971" t="s">
        <v>533</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254</v>
      </c>
      <c r="R32" s="1039"/>
      <c r="S32" s="1039"/>
      <c r="T32" s="1039"/>
      <c r="U32" s="1039"/>
      <c r="V32" s="1039">
        <v>237</v>
      </c>
      <c r="W32" s="1039"/>
      <c r="X32" s="1039"/>
      <c r="Y32" s="1039"/>
      <c r="Z32" s="1039"/>
      <c r="AA32" s="1039">
        <v>17</v>
      </c>
      <c r="AB32" s="1039"/>
      <c r="AC32" s="1039"/>
      <c r="AD32" s="1039"/>
      <c r="AE32" s="1040"/>
      <c r="AF32" s="1035">
        <v>346</v>
      </c>
      <c r="AG32" s="1036"/>
      <c r="AH32" s="1036"/>
      <c r="AI32" s="1036"/>
      <c r="AJ32" s="1037"/>
      <c r="AK32" s="980" t="s">
        <v>533</v>
      </c>
      <c r="AL32" s="971"/>
      <c r="AM32" s="971"/>
      <c r="AN32" s="971"/>
      <c r="AO32" s="971"/>
      <c r="AP32" s="971">
        <v>2411</v>
      </c>
      <c r="AQ32" s="971"/>
      <c r="AR32" s="971"/>
      <c r="AS32" s="971"/>
      <c r="AT32" s="971"/>
      <c r="AU32" s="971" t="s">
        <v>533</v>
      </c>
      <c r="AV32" s="971"/>
      <c r="AW32" s="971"/>
      <c r="AX32" s="971"/>
      <c r="AY32" s="971"/>
      <c r="AZ32" s="1041" t="s">
        <v>533</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204</v>
      </c>
      <c r="R33" s="1039"/>
      <c r="S33" s="1039"/>
      <c r="T33" s="1039"/>
      <c r="U33" s="1039"/>
      <c r="V33" s="1039">
        <v>166</v>
      </c>
      <c r="W33" s="1039"/>
      <c r="X33" s="1039"/>
      <c r="Y33" s="1039"/>
      <c r="Z33" s="1039"/>
      <c r="AA33" s="1039">
        <v>38</v>
      </c>
      <c r="AB33" s="1039"/>
      <c r="AC33" s="1039"/>
      <c r="AD33" s="1039"/>
      <c r="AE33" s="1040"/>
      <c r="AF33" s="1035">
        <v>154</v>
      </c>
      <c r="AG33" s="1036"/>
      <c r="AH33" s="1036"/>
      <c r="AI33" s="1036"/>
      <c r="AJ33" s="1037"/>
      <c r="AK33" s="980">
        <v>47</v>
      </c>
      <c r="AL33" s="971"/>
      <c r="AM33" s="971"/>
      <c r="AN33" s="971"/>
      <c r="AO33" s="971"/>
      <c r="AP33" s="971">
        <v>1088</v>
      </c>
      <c r="AQ33" s="971"/>
      <c r="AR33" s="971"/>
      <c r="AS33" s="971"/>
      <c r="AT33" s="971"/>
      <c r="AU33" s="971">
        <v>583</v>
      </c>
      <c r="AV33" s="971"/>
      <c r="AW33" s="971"/>
      <c r="AX33" s="971"/>
      <c r="AY33" s="971"/>
      <c r="AZ33" s="1041" t="s">
        <v>533</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770</v>
      </c>
      <c r="R34" s="1039"/>
      <c r="S34" s="1039"/>
      <c r="T34" s="1039"/>
      <c r="U34" s="1039"/>
      <c r="V34" s="1039">
        <v>732</v>
      </c>
      <c r="W34" s="1039"/>
      <c r="X34" s="1039"/>
      <c r="Y34" s="1039"/>
      <c r="Z34" s="1039"/>
      <c r="AA34" s="1039">
        <v>38</v>
      </c>
      <c r="AB34" s="1039"/>
      <c r="AC34" s="1039"/>
      <c r="AD34" s="1039"/>
      <c r="AE34" s="1040"/>
      <c r="AF34" s="1035">
        <v>29</v>
      </c>
      <c r="AG34" s="1036"/>
      <c r="AH34" s="1036"/>
      <c r="AI34" s="1036"/>
      <c r="AJ34" s="1037"/>
      <c r="AK34" s="980">
        <v>396</v>
      </c>
      <c r="AL34" s="971"/>
      <c r="AM34" s="971"/>
      <c r="AN34" s="971"/>
      <c r="AO34" s="971"/>
      <c r="AP34" s="971">
        <v>6611</v>
      </c>
      <c r="AQ34" s="971"/>
      <c r="AR34" s="971"/>
      <c r="AS34" s="971"/>
      <c r="AT34" s="971"/>
      <c r="AU34" s="971">
        <v>4939</v>
      </c>
      <c r="AV34" s="971"/>
      <c r="AW34" s="971"/>
      <c r="AX34" s="971"/>
      <c r="AY34" s="971"/>
      <c r="AZ34" s="1041" t="s">
        <v>533</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419</v>
      </c>
      <c r="C35" s="1031"/>
      <c r="D35" s="1031"/>
      <c r="E35" s="1031"/>
      <c r="F35" s="1031"/>
      <c r="G35" s="1031"/>
      <c r="H35" s="1031"/>
      <c r="I35" s="1031"/>
      <c r="J35" s="1031"/>
      <c r="K35" s="1031"/>
      <c r="L35" s="1031"/>
      <c r="M35" s="1031"/>
      <c r="N35" s="1031"/>
      <c r="O35" s="1031"/>
      <c r="P35" s="1032"/>
      <c r="Q35" s="1038">
        <v>234</v>
      </c>
      <c r="R35" s="1039"/>
      <c r="S35" s="1039"/>
      <c r="T35" s="1039"/>
      <c r="U35" s="1039"/>
      <c r="V35" s="1039">
        <v>228</v>
      </c>
      <c r="W35" s="1039"/>
      <c r="X35" s="1039"/>
      <c r="Y35" s="1039"/>
      <c r="Z35" s="1039"/>
      <c r="AA35" s="1039">
        <v>6</v>
      </c>
      <c r="AB35" s="1039"/>
      <c r="AC35" s="1039"/>
      <c r="AD35" s="1039"/>
      <c r="AE35" s="1040"/>
      <c r="AF35" s="1035">
        <v>71</v>
      </c>
      <c r="AG35" s="1036"/>
      <c r="AH35" s="1036"/>
      <c r="AI35" s="1036"/>
      <c r="AJ35" s="1037"/>
      <c r="AK35" s="980">
        <v>153</v>
      </c>
      <c r="AL35" s="971"/>
      <c r="AM35" s="971"/>
      <c r="AN35" s="971"/>
      <c r="AO35" s="971"/>
      <c r="AP35" s="971">
        <v>865</v>
      </c>
      <c r="AQ35" s="971"/>
      <c r="AR35" s="971"/>
      <c r="AS35" s="971"/>
      <c r="AT35" s="971"/>
      <c r="AU35" s="971">
        <v>784</v>
      </c>
      <c r="AV35" s="971"/>
      <c r="AW35" s="971"/>
      <c r="AX35" s="971"/>
      <c r="AY35" s="971"/>
      <c r="AZ35" s="1041" t="s">
        <v>533</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795</v>
      </c>
      <c r="AG63" s="959"/>
      <c r="AH63" s="959"/>
      <c r="AI63" s="959"/>
      <c r="AJ63" s="1022"/>
      <c r="AK63" s="1023"/>
      <c r="AL63" s="963"/>
      <c r="AM63" s="963"/>
      <c r="AN63" s="963"/>
      <c r="AO63" s="963"/>
      <c r="AP63" s="959">
        <v>10975</v>
      </c>
      <c r="AQ63" s="959"/>
      <c r="AR63" s="959"/>
      <c r="AS63" s="959"/>
      <c r="AT63" s="959"/>
      <c r="AU63" s="959">
        <v>6306</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597</v>
      </c>
      <c r="C68" s="986"/>
      <c r="D68" s="986"/>
      <c r="E68" s="986"/>
      <c r="F68" s="986"/>
      <c r="G68" s="986"/>
      <c r="H68" s="986"/>
      <c r="I68" s="986"/>
      <c r="J68" s="986"/>
      <c r="K68" s="986"/>
      <c r="L68" s="986"/>
      <c r="M68" s="986"/>
      <c r="N68" s="986"/>
      <c r="O68" s="986"/>
      <c r="P68" s="987"/>
      <c r="Q68" s="988">
        <v>4645</v>
      </c>
      <c r="R68" s="982"/>
      <c r="S68" s="982"/>
      <c r="T68" s="982"/>
      <c r="U68" s="982"/>
      <c r="V68" s="982">
        <v>4355</v>
      </c>
      <c r="W68" s="982"/>
      <c r="X68" s="982"/>
      <c r="Y68" s="982"/>
      <c r="Z68" s="982"/>
      <c r="AA68" s="982">
        <v>290</v>
      </c>
      <c r="AB68" s="982"/>
      <c r="AC68" s="982"/>
      <c r="AD68" s="982"/>
      <c r="AE68" s="982"/>
      <c r="AF68" s="982">
        <v>290</v>
      </c>
      <c r="AG68" s="982"/>
      <c r="AH68" s="982"/>
      <c r="AI68" s="982"/>
      <c r="AJ68" s="982"/>
      <c r="AK68" s="982">
        <v>65</v>
      </c>
      <c r="AL68" s="982"/>
      <c r="AM68" s="982"/>
      <c r="AN68" s="982"/>
      <c r="AO68" s="982"/>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598</v>
      </c>
      <c r="C69" s="975"/>
      <c r="D69" s="975"/>
      <c r="E69" s="975"/>
      <c r="F69" s="975"/>
      <c r="G69" s="975"/>
      <c r="H69" s="975"/>
      <c r="I69" s="975"/>
      <c r="J69" s="975"/>
      <c r="K69" s="975"/>
      <c r="L69" s="975"/>
      <c r="M69" s="975"/>
      <c r="N69" s="975"/>
      <c r="O69" s="975"/>
      <c r="P69" s="976"/>
      <c r="Q69" s="977">
        <v>1289</v>
      </c>
      <c r="R69" s="971"/>
      <c r="S69" s="971"/>
      <c r="T69" s="971"/>
      <c r="U69" s="971"/>
      <c r="V69" s="971">
        <v>1261</v>
      </c>
      <c r="W69" s="971"/>
      <c r="X69" s="971"/>
      <c r="Y69" s="971"/>
      <c r="Z69" s="971"/>
      <c r="AA69" s="971">
        <v>28</v>
      </c>
      <c r="AB69" s="971"/>
      <c r="AC69" s="971"/>
      <c r="AD69" s="971"/>
      <c r="AE69" s="971"/>
      <c r="AF69" s="971">
        <v>28</v>
      </c>
      <c r="AG69" s="971"/>
      <c r="AH69" s="971"/>
      <c r="AI69" s="971"/>
      <c r="AJ69" s="971"/>
      <c r="AK69" s="971">
        <v>9</v>
      </c>
      <c r="AL69" s="971"/>
      <c r="AM69" s="971"/>
      <c r="AN69" s="971"/>
      <c r="AO69" s="971"/>
      <c r="AP69" s="971">
        <v>3345</v>
      </c>
      <c r="AQ69" s="971"/>
      <c r="AR69" s="971"/>
      <c r="AS69" s="971"/>
      <c r="AT69" s="971"/>
      <c r="AU69" s="971">
        <v>194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599</v>
      </c>
      <c r="C70" s="975"/>
      <c r="D70" s="975"/>
      <c r="E70" s="975"/>
      <c r="F70" s="975"/>
      <c r="G70" s="975"/>
      <c r="H70" s="975"/>
      <c r="I70" s="975"/>
      <c r="J70" s="975"/>
      <c r="K70" s="975"/>
      <c r="L70" s="975"/>
      <c r="M70" s="975"/>
      <c r="N70" s="975"/>
      <c r="O70" s="975"/>
      <c r="P70" s="976"/>
      <c r="Q70" s="977">
        <v>55</v>
      </c>
      <c r="R70" s="971"/>
      <c r="S70" s="971"/>
      <c r="T70" s="971"/>
      <c r="U70" s="971"/>
      <c r="V70" s="971">
        <v>51</v>
      </c>
      <c r="W70" s="971"/>
      <c r="X70" s="971"/>
      <c r="Y70" s="971"/>
      <c r="Z70" s="971"/>
      <c r="AA70" s="971">
        <v>4</v>
      </c>
      <c r="AB70" s="971"/>
      <c r="AC70" s="971"/>
      <c r="AD70" s="971"/>
      <c r="AE70" s="971"/>
      <c r="AF70" s="971">
        <v>4</v>
      </c>
      <c r="AG70" s="971"/>
      <c r="AH70" s="971"/>
      <c r="AI70" s="971"/>
      <c r="AJ70" s="971"/>
      <c r="AK70" s="971">
        <v>6</v>
      </c>
      <c r="AL70" s="971"/>
      <c r="AM70" s="971"/>
      <c r="AN70" s="971"/>
      <c r="AO70" s="971"/>
      <c r="AP70" s="971" t="s">
        <v>596</v>
      </c>
      <c r="AQ70" s="971"/>
      <c r="AR70" s="971"/>
      <c r="AS70" s="971"/>
      <c r="AT70" s="971"/>
      <c r="AU70" s="971" t="s">
        <v>596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600</v>
      </c>
      <c r="C71" s="975"/>
      <c r="D71" s="975"/>
      <c r="E71" s="975"/>
      <c r="F71" s="975"/>
      <c r="G71" s="975"/>
      <c r="H71" s="975"/>
      <c r="I71" s="975"/>
      <c r="J71" s="975"/>
      <c r="K71" s="975"/>
      <c r="L71" s="975"/>
      <c r="M71" s="975"/>
      <c r="N71" s="975"/>
      <c r="O71" s="975"/>
      <c r="P71" s="976"/>
      <c r="Q71" s="977">
        <v>1388</v>
      </c>
      <c r="R71" s="971"/>
      <c r="S71" s="971"/>
      <c r="T71" s="971"/>
      <c r="U71" s="971"/>
      <c r="V71" s="971">
        <v>1342</v>
      </c>
      <c r="W71" s="971"/>
      <c r="X71" s="971"/>
      <c r="Y71" s="971"/>
      <c r="Z71" s="971"/>
      <c r="AA71" s="971">
        <v>46</v>
      </c>
      <c r="AB71" s="971"/>
      <c r="AC71" s="971"/>
      <c r="AD71" s="971"/>
      <c r="AE71" s="971"/>
      <c r="AF71" s="971">
        <v>46</v>
      </c>
      <c r="AG71" s="971"/>
      <c r="AH71" s="971"/>
      <c r="AI71" s="971"/>
      <c r="AJ71" s="971"/>
      <c r="AK71" s="971">
        <v>52</v>
      </c>
      <c r="AL71" s="971"/>
      <c r="AM71" s="971"/>
      <c r="AN71" s="971"/>
      <c r="AO71" s="971"/>
      <c r="AP71" s="971">
        <v>1448</v>
      </c>
      <c r="AQ71" s="971"/>
      <c r="AR71" s="971"/>
      <c r="AS71" s="971"/>
      <c r="AT71" s="971"/>
      <c r="AU71" s="971">
        <v>208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9</v>
      </c>
      <c r="R72" s="971"/>
      <c r="S72" s="971"/>
      <c r="T72" s="971"/>
      <c r="U72" s="971"/>
      <c r="V72" s="971">
        <v>8</v>
      </c>
      <c r="W72" s="971"/>
      <c r="X72" s="971"/>
      <c r="Y72" s="971"/>
      <c r="Z72" s="971"/>
      <c r="AA72" s="971">
        <v>1</v>
      </c>
      <c r="AB72" s="971"/>
      <c r="AC72" s="971"/>
      <c r="AD72" s="971"/>
      <c r="AE72" s="971"/>
      <c r="AF72" s="971">
        <v>1</v>
      </c>
      <c r="AG72" s="971"/>
      <c r="AH72" s="971"/>
      <c r="AI72" s="971"/>
      <c r="AJ72" s="971"/>
      <c r="AK72" s="971" t="s">
        <v>596</v>
      </c>
      <c r="AL72" s="971"/>
      <c r="AM72" s="971"/>
      <c r="AN72" s="971"/>
      <c r="AO72" s="971"/>
      <c r="AP72" s="971" t="s">
        <v>596</v>
      </c>
      <c r="AQ72" s="971"/>
      <c r="AR72" s="971"/>
      <c r="AS72" s="971"/>
      <c r="AT72" s="971"/>
      <c r="AU72" s="971" t="s">
        <v>596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32</v>
      </c>
      <c r="R73" s="971"/>
      <c r="S73" s="971"/>
      <c r="T73" s="971"/>
      <c r="U73" s="971"/>
      <c r="V73" s="971">
        <v>30</v>
      </c>
      <c r="W73" s="971"/>
      <c r="X73" s="971"/>
      <c r="Y73" s="971"/>
      <c r="Z73" s="971"/>
      <c r="AA73" s="971">
        <v>1</v>
      </c>
      <c r="AB73" s="971"/>
      <c r="AC73" s="971"/>
      <c r="AD73" s="971"/>
      <c r="AE73" s="971"/>
      <c r="AF73" s="971">
        <v>1</v>
      </c>
      <c r="AG73" s="971"/>
      <c r="AH73" s="971"/>
      <c r="AI73" s="971"/>
      <c r="AJ73" s="971"/>
      <c r="AK73" s="971" t="s">
        <v>596</v>
      </c>
      <c r="AL73" s="971"/>
      <c r="AM73" s="971"/>
      <c r="AN73" s="971"/>
      <c r="AO73" s="971"/>
      <c r="AP73" s="971" t="s">
        <v>596</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603</v>
      </c>
      <c r="C74" s="975"/>
      <c r="D74" s="975"/>
      <c r="E74" s="975"/>
      <c r="F74" s="975"/>
      <c r="G74" s="975"/>
      <c r="H74" s="975"/>
      <c r="I74" s="975"/>
      <c r="J74" s="975"/>
      <c r="K74" s="975"/>
      <c r="L74" s="975"/>
      <c r="M74" s="975"/>
      <c r="N74" s="975"/>
      <c r="O74" s="975"/>
      <c r="P74" s="976"/>
      <c r="Q74" s="977">
        <v>42</v>
      </c>
      <c r="R74" s="971"/>
      <c r="S74" s="971"/>
      <c r="T74" s="971"/>
      <c r="U74" s="971"/>
      <c r="V74" s="971">
        <v>33</v>
      </c>
      <c r="W74" s="971"/>
      <c r="X74" s="971"/>
      <c r="Y74" s="971"/>
      <c r="Z74" s="971"/>
      <c r="AA74" s="971">
        <v>9</v>
      </c>
      <c r="AB74" s="971"/>
      <c r="AC74" s="971"/>
      <c r="AD74" s="971"/>
      <c r="AE74" s="971"/>
      <c r="AF74" s="971">
        <v>9</v>
      </c>
      <c r="AG74" s="971"/>
      <c r="AH74" s="971"/>
      <c r="AI74" s="971"/>
      <c r="AJ74" s="971"/>
      <c r="AK74" s="971">
        <v>1</v>
      </c>
      <c r="AL74" s="971"/>
      <c r="AM74" s="971"/>
      <c r="AN74" s="971"/>
      <c r="AO74" s="971"/>
      <c r="AP74" s="971" t="s">
        <v>596</v>
      </c>
      <c r="AQ74" s="971"/>
      <c r="AR74" s="971"/>
      <c r="AS74" s="971"/>
      <c r="AT74" s="971"/>
      <c r="AU74" s="971" t="s">
        <v>596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604</v>
      </c>
      <c r="C75" s="975"/>
      <c r="D75" s="975"/>
      <c r="E75" s="975"/>
      <c r="F75" s="975"/>
      <c r="G75" s="975"/>
      <c r="H75" s="975"/>
      <c r="I75" s="975"/>
      <c r="J75" s="975"/>
      <c r="K75" s="975"/>
      <c r="L75" s="975"/>
      <c r="M75" s="975"/>
      <c r="N75" s="975"/>
      <c r="O75" s="975"/>
      <c r="P75" s="976"/>
      <c r="Q75" s="978">
        <v>301</v>
      </c>
      <c r="R75" s="979"/>
      <c r="S75" s="979"/>
      <c r="T75" s="979"/>
      <c r="U75" s="980"/>
      <c r="V75" s="981">
        <v>283</v>
      </c>
      <c r="W75" s="979"/>
      <c r="X75" s="979"/>
      <c r="Y75" s="979"/>
      <c r="Z75" s="980"/>
      <c r="AA75" s="981">
        <v>18</v>
      </c>
      <c r="AB75" s="979"/>
      <c r="AC75" s="979"/>
      <c r="AD75" s="979"/>
      <c r="AE75" s="980"/>
      <c r="AF75" s="981">
        <v>18</v>
      </c>
      <c r="AG75" s="979"/>
      <c r="AH75" s="979"/>
      <c r="AI75" s="979"/>
      <c r="AJ75" s="980"/>
      <c r="AK75" s="981">
        <v>17</v>
      </c>
      <c r="AL75" s="979"/>
      <c r="AM75" s="979"/>
      <c r="AN75" s="979"/>
      <c r="AO75" s="980"/>
      <c r="AP75" s="981" t="s">
        <v>596</v>
      </c>
      <c r="AQ75" s="979"/>
      <c r="AR75" s="979"/>
      <c r="AS75" s="979"/>
      <c r="AT75" s="980"/>
      <c r="AU75" s="981" t="s">
        <v>596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605</v>
      </c>
      <c r="C76" s="975"/>
      <c r="D76" s="975"/>
      <c r="E76" s="975"/>
      <c r="F76" s="975"/>
      <c r="G76" s="975"/>
      <c r="H76" s="975"/>
      <c r="I76" s="975"/>
      <c r="J76" s="975"/>
      <c r="K76" s="975"/>
      <c r="L76" s="975"/>
      <c r="M76" s="975"/>
      <c r="N76" s="975"/>
      <c r="O76" s="975"/>
      <c r="P76" s="976"/>
      <c r="Q76" s="978">
        <v>30</v>
      </c>
      <c r="R76" s="979"/>
      <c r="S76" s="979"/>
      <c r="T76" s="979"/>
      <c r="U76" s="980"/>
      <c r="V76" s="981">
        <v>28</v>
      </c>
      <c r="W76" s="979"/>
      <c r="X76" s="979"/>
      <c r="Y76" s="979"/>
      <c r="Z76" s="980"/>
      <c r="AA76" s="981">
        <v>2</v>
      </c>
      <c r="AB76" s="979"/>
      <c r="AC76" s="979"/>
      <c r="AD76" s="979"/>
      <c r="AE76" s="980"/>
      <c r="AF76" s="981">
        <v>2</v>
      </c>
      <c r="AG76" s="979"/>
      <c r="AH76" s="979"/>
      <c r="AI76" s="979"/>
      <c r="AJ76" s="980"/>
      <c r="AK76" s="981" t="s">
        <v>596</v>
      </c>
      <c r="AL76" s="979"/>
      <c r="AM76" s="979"/>
      <c r="AN76" s="979"/>
      <c r="AO76" s="980"/>
      <c r="AP76" s="981" t="s">
        <v>596</v>
      </c>
      <c r="AQ76" s="979"/>
      <c r="AR76" s="979"/>
      <c r="AS76" s="979"/>
      <c r="AT76" s="980"/>
      <c r="AU76" s="981" t="s">
        <v>596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606</v>
      </c>
      <c r="C77" s="975"/>
      <c r="D77" s="975"/>
      <c r="E77" s="975"/>
      <c r="F77" s="975"/>
      <c r="G77" s="975"/>
      <c r="H77" s="975"/>
      <c r="I77" s="975"/>
      <c r="J77" s="975"/>
      <c r="K77" s="975"/>
      <c r="L77" s="975"/>
      <c r="M77" s="975"/>
      <c r="N77" s="975"/>
      <c r="O77" s="975"/>
      <c r="P77" s="976"/>
      <c r="Q77" s="978">
        <v>408</v>
      </c>
      <c r="R77" s="979"/>
      <c r="S77" s="979"/>
      <c r="T77" s="979"/>
      <c r="U77" s="980"/>
      <c r="V77" s="981">
        <v>368</v>
      </c>
      <c r="W77" s="979"/>
      <c r="X77" s="979"/>
      <c r="Y77" s="979"/>
      <c r="Z77" s="980"/>
      <c r="AA77" s="981">
        <v>39</v>
      </c>
      <c r="AB77" s="979"/>
      <c r="AC77" s="979"/>
      <c r="AD77" s="979"/>
      <c r="AE77" s="980"/>
      <c r="AF77" s="981">
        <v>39</v>
      </c>
      <c r="AG77" s="979"/>
      <c r="AH77" s="979"/>
      <c r="AI77" s="979"/>
      <c r="AJ77" s="980"/>
      <c r="AK77" s="981">
        <v>84</v>
      </c>
      <c r="AL77" s="979"/>
      <c r="AM77" s="979"/>
      <c r="AN77" s="979"/>
      <c r="AO77" s="980"/>
      <c r="AP77" s="981" t="s">
        <v>596</v>
      </c>
      <c r="AQ77" s="979"/>
      <c r="AR77" s="979"/>
      <c r="AS77" s="979"/>
      <c r="AT77" s="980"/>
      <c r="AU77" s="981" t="s">
        <v>596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607</v>
      </c>
      <c r="C78" s="975"/>
      <c r="D78" s="975"/>
      <c r="E78" s="975"/>
      <c r="F78" s="975"/>
      <c r="G78" s="975"/>
      <c r="H78" s="975"/>
      <c r="I78" s="975"/>
      <c r="J78" s="975"/>
      <c r="K78" s="975"/>
      <c r="L78" s="975"/>
      <c r="M78" s="975"/>
      <c r="N78" s="975"/>
      <c r="O78" s="975"/>
      <c r="P78" s="976"/>
      <c r="Q78" s="977">
        <v>164</v>
      </c>
      <c r="R78" s="971"/>
      <c r="S78" s="971"/>
      <c r="T78" s="971"/>
      <c r="U78" s="971"/>
      <c r="V78" s="971">
        <v>141</v>
      </c>
      <c r="W78" s="971"/>
      <c r="X78" s="971"/>
      <c r="Y78" s="971"/>
      <c r="Z78" s="971"/>
      <c r="AA78" s="971">
        <v>23</v>
      </c>
      <c r="AB78" s="971"/>
      <c r="AC78" s="971"/>
      <c r="AD78" s="971"/>
      <c r="AE78" s="971"/>
      <c r="AF78" s="971">
        <v>23</v>
      </c>
      <c r="AG78" s="971"/>
      <c r="AH78" s="971"/>
      <c r="AI78" s="971"/>
      <c r="AJ78" s="971"/>
      <c r="AK78" s="971" t="s">
        <v>596</v>
      </c>
      <c r="AL78" s="971"/>
      <c r="AM78" s="971"/>
      <c r="AN78" s="971"/>
      <c r="AO78" s="971"/>
      <c r="AP78" s="971" t="s">
        <v>596</v>
      </c>
      <c r="AQ78" s="971"/>
      <c r="AR78" s="971"/>
      <c r="AS78" s="971"/>
      <c r="AT78" s="971"/>
      <c r="AU78" s="971" t="s">
        <v>596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608</v>
      </c>
      <c r="C79" s="975"/>
      <c r="D79" s="975"/>
      <c r="E79" s="975"/>
      <c r="F79" s="975"/>
      <c r="G79" s="975"/>
      <c r="H79" s="975"/>
      <c r="I79" s="975"/>
      <c r="J79" s="975"/>
      <c r="K79" s="975"/>
      <c r="L79" s="975"/>
      <c r="M79" s="975"/>
      <c r="N79" s="975"/>
      <c r="O79" s="975"/>
      <c r="P79" s="976"/>
      <c r="Q79" s="977">
        <v>49</v>
      </c>
      <c r="R79" s="971"/>
      <c r="S79" s="971"/>
      <c r="T79" s="971"/>
      <c r="U79" s="971"/>
      <c r="V79" s="971">
        <v>46</v>
      </c>
      <c r="W79" s="971"/>
      <c r="X79" s="971"/>
      <c r="Y79" s="971"/>
      <c r="Z79" s="971"/>
      <c r="AA79" s="971">
        <v>3</v>
      </c>
      <c r="AB79" s="971"/>
      <c r="AC79" s="971"/>
      <c r="AD79" s="971"/>
      <c r="AE79" s="971"/>
      <c r="AF79" s="971">
        <v>3</v>
      </c>
      <c r="AG79" s="971"/>
      <c r="AH79" s="971"/>
      <c r="AI79" s="971"/>
      <c r="AJ79" s="971"/>
      <c r="AK79" s="971" t="s">
        <v>596</v>
      </c>
      <c r="AL79" s="971"/>
      <c r="AM79" s="971"/>
      <c r="AN79" s="971"/>
      <c r="AO79" s="971"/>
      <c r="AP79" s="971" t="s">
        <v>596</v>
      </c>
      <c r="AQ79" s="971"/>
      <c r="AR79" s="971"/>
      <c r="AS79" s="971"/>
      <c r="AT79" s="971"/>
      <c r="AU79" s="971" t="s">
        <v>596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609</v>
      </c>
      <c r="C80" s="975"/>
      <c r="D80" s="975"/>
      <c r="E80" s="975"/>
      <c r="F80" s="975"/>
      <c r="G80" s="975"/>
      <c r="H80" s="975"/>
      <c r="I80" s="975"/>
      <c r="J80" s="975"/>
      <c r="K80" s="975"/>
      <c r="L80" s="975"/>
      <c r="M80" s="975"/>
      <c r="N80" s="975"/>
      <c r="O80" s="975"/>
      <c r="P80" s="976"/>
      <c r="Q80" s="977">
        <v>3939</v>
      </c>
      <c r="R80" s="971"/>
      <c r="S80" s="971"/>
      <c r="T80" s="971"/>
      <c r="U80" s="971"/>
      <c r="V80" s="971">
        <v>3913</v>
      </c>
      <c r="W80" s="971"/>
      <c r="X80" s="971"/>
      <c r="Y80" s="971"/>
      <c r="Z80" s="971"/>
      <c r="AA80" s="971">
        <v>25</v>
      </c>
      <c r="AB80" s="971"/>
      <c r="AC80" s="971"/>
      <c r="AD80" s="971"/>
      <c r="AE80" s="971"/>
      <c r="AF80" s="971">
        <v>25</v>
      </c>
      <c r="AG80" s="971"/>
      <c r="AH80" s="971"/>
      <c r="AI80" s="971"/>
      <c r="AJ80" s="971"/>
      <c r="AK80" s="971">
        <v>274</v>
      </c>
      <c r="AL80" s="971"/>
      <c r="AM80" s="971"/>
      <c r="AN80" s="971"/>
      <c r="AO80" s="971"/>
      <c r="AP80" s="971">
        <v>1050</v>
      </c>
      <c r="AQ80" s="971"/>
      <c r="AR80" s="971"/>
      <c r="AS80" s="971"/>
      <c r="AT80" s="971"/>
      <c r="AU80" s="971" t="s">
        <v>596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610</v>
      </c>
      <c r="C81" s="975"/>
      <c r="D81" s="975"/>
      <c r="E81" s="975"/>
      <c r="F81" s="975"/>
      <c r="G81" s="975"/>
      <c r="H81" s="975"/>
      <c r="I81" s="975"/>
      <c r="J81" s="975"/>
      <c r="K81" s="975"/>
      <c r="L81" s="975"/>
      <c r="M81" s="975"/>
      <c r="N81" s="975"/>
      <c r="O81" s="975"/>
      <c r="P81" s="976"/>
      <c r="Q81" s="977">
        <v>26</v>
      </c>
      <c r="R81" s="971"/>
      <c r="S81" s="971"/>
      <c r="T81" s="971"/>
      <c r="U81" s="971"/>
      <c r="V81" s="971">
        <v>23</v>
      </c>
      <c r="W81" s="971"/>
      <c r="X81" s="971"/>
      <c r="Y81" s="971"/>
      <c r="Z81" s="971"/>
      <c r="AA81" s="971">
        <v>3</v>
      </c>
      <c r="AB81" s="971"/>
      <c r="AC81" s="971"/>
      <c r="AD81" s="971"/>
      <c r="AE81" s="971"/>
      <c r="AF81" s="971">
        <v>3</v>
      </c>
      <c r="AG81" s="971"/>
      <c r="AH81" s="971"/>
      <c r="AI81" s="971"/>
      <c r="AJ81" s="971"/>
      <c r="AK81" s="971" t="s">
        <v>596</v>
      </c>
      <c r="AL81" s="971"/>
      <c r="AM81" s="971"/>
      <c r="AN81" s="971"/>
      <c r="AO81" s="971"/>
      <c r="AP81" s="971" t="s">
        <v>596</v>
      </c>
      <c r="AQ81" s="971"/>
      <c r="AR81" s="971"/>
      <c r="AS81" s="971"/>
      <c r="AT81" s="971"/>
      <c r="AU81" s="971" t="s">
        <v>596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611</v>
      </c>
      <c r="C82" s="975"/>
      <c r="D82" s="975"/>
      <c r="E82" s="975"/>
      <c r="F82" s="975"/>
      <c r="G82" s="975"/>
      <c r="H82" s="975"/>
      <c r="I82" s="975"/>
      <c r="J82" s="975"/>
      <c r="K82" s="975"/>
      <c r="L82" s="975"/>
      <c r="M82" s="975"/>
      <c r="N82" s="975"/>
      <c r="O82" s="975"/>
      <c r="P82" s="976"/>
      <c r="Q82" s="977">
        <v>162</v>
      </c>
      <c r="R82" s="971"/>
      <c r="S82" s="971"/>
      <c r="T82" s="971"/>
      <c r="U82" s="971"/>
      <c r="V82" s="971">
        <v>134</v>
      </c>
      <c r="W82" s="971"/>
      <c r="X82" s="971"/>
      <c r="Y82" s="971"/>
      <c r="Z82" s="971"/>
      <c r="AA82" s="971">
        <v>28</v>
      </c>
      <c r="AB82" s="971"/>
      <c r="AC82" s="971"/>
      <c r="AD82" s="971"/>
      <c r="AE82" s="971"/>
      <c r="AF82" s="971">
        <v>28</v>
      </c>
      <c r="AG82" s="971"/>
      <c r="AH82" s="971"/>
      <c r="AI82" s="971"/>
      <c r="AJ82" s="971"/>
      <c r="AK82" s="971" t="s">
        <v>596</v>
      </c>
      <c r="AL82" s="971"/>
      <c r="AM82" s="971"/>
      <c r="AN82" s="971"/>
      <c r="AO82" s="971"/>
      <c r="AP82" s="971" t="s">
        <v>596</v>
      </c>
      <c r="AQ82" s="971"/>
      <c r="AR82" s="971"/>
      <c r="AS82" s="971"/>
      <c r="AT82" s="971"/>
      <c r="AU82" s="971" t="s">
        <v>596</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612</v>
      </c>
      <c r="C83" s="975"/>
      <c r="D83" s="975"/>
      <c r="E83" s="975"/>
      <c r="F83" s="975"/>
      <c r="G83" s="975"/>
      <c r="H83" s="975"/>
      <c r="I83" s="975"/>
      <c r="J83" s="975"/>
      <c r="K83" s="975"/>
      <c r="L83" s="975"/>
      <c r="M83" s="975"/>
      <c r="N83" s="975"/>
      <c r="O83" s="975"/>
      <c r="P83" s="976"/>
      <c r="Q83" s="977">
        <v>564</v>
      </c>
      <c r="R83" s="971"/>
      <c r="S83" s="971"/>
      <c r="T83" s="971"/>
      <c r="U83" s="971"/>
      <c r="V83" s="971">
        <v>542</v>
      </c>
      <c r="W83" s="971"/>
      <c r="X83" s="971"/>
      <c r="Y83" s="971"/>
      <c r="Z83" s="971"/>
      <c r="AA83" s="971">
        <v>22</v>
      </c>
      <c r="AB83" s="971"/>
      <c r="AC83" s="971"/>
      <c r="AD83" s="971"/>
      <c r="AE83" s="971"/>
      <c r="AF83" s="971">
        <v>22</v>
      </c>
      <c r="AG83" s="971"/>
      <c r="AH83" s="971"/>
      <c r="AI83" s="971"/>
      <c r="AJ83" s="971"/>
      <c r="AK83" s="971" t="s">
        <v>596</v>
      </c>
      <c r="AL83" s="971"/>
      <c r="AM83" s="971"/>
      <c r="AN83" s="971"/>
      <c r="AO83" s="971"/>
      <c r="AP83" s="971" t="s">
        <v>596</v>
      </c>
      <c r="AQ83" s="971"/>
      <c r="AR83" s="971"/>
      <c r="AS83" s="971"/>
      <c r="AT83" s="971"/>
      <c r="AU83" s="971" t="s">
        <v>596</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613</v>
      </c>
      <c r="C84" s="975"/>
      <c r="D84" s="975"/>
      <c r="E84" s="975"/>
      <c r="F84" s="975"/>
      <c r="G84" s="975"/>
      <c r="H84" s="975"/>
      <c r="I84" s="975"/>
      <c r="J84" s="975"/>
      <c r="K84" s="975"/>
      <c r="L84" s="975"/>
      <c r="M84" s="975"/>
      <c r="N84" s="975"/>
      <c r="O84" s="975"/>
      <c r="P84" s="976"/>
      <c r="Q84" s="977">
        <v>111159</v>
      </c>
      <c r="R84" s="971"/>
      <c r="S84" s="971"/>
      <c r="T84" s="971"/>
      <c r="U84" s="971"/>
      <c r="V84" s="971">
        <v>110497</v>
      </c>
      <c r="W84" s="971"/>
      <c r="X84" s="971"/>
      <c r="Y84" s="971"/>
      <c r="Z84" s="971"/>
      <c r="AA84" s="971">
        <v>661</v>
      </c>
      <c r="AB84" s="971"/>
      <c r="AC84" s="971"/>
      <c r="AD84" s="971"/>
      <c r="AE84" s="971"/>
      <c r="AF84" s="971">
        <v>661</v>
      </c>
      <c r="AG84" s="971"/>
      <c r="AH84" s="971"/>
      <c r="AI84" s="971"/>
      <c r="AJ84" s="971"/>
      <c r="AK84" s="971">
        <v>704</v>
      </c>
      <c r="AL84" s="971"/>
      <c r="AM84" s="971"/>
      <c r="AN84" s="971"/>
      <c r="AO84" s="971"/>
      <c r="AP84" s="971" t="s">
        <v>596</v>
      </c>
      <c r="AQ84" s="971"/>
      <c r="AR84" s="971"/>
      <c r="AS84" s="971"/>
      <c r="AT84" s="971"/>
      <c r="AU84" s="971" t="s">
        <v>596</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t="s">
        <v>614</v>
      </c>
      <c r="C85" s="975"/>
      <c r="D85" s="975"/>
      <c r="E85" s="975"/>
      <c r="F85" s="975"/>
      <c r="G85" s="975"/>
      <c r="H85" s="975"/>
      <c r="I85" s="975"/>
      <c r="J85" s="975"/>
      <c r="K85" s="975"/>
      <c r="L85" s="975"/>
      <c r="M85" s="975"/>
      <c r="N85" s="975"/>
      <c r="O85" s="975"/>
      <c r="P85" s="976"/>
      <c r="Q85" s="977">
        <v>215</v>
      </c>
      <c r="R85" s="971"/>
      <c r="S85" s="971"/>
      <c r="T85" s="971"/>
      <c r="U85" s="971"/>
      <c r="V85" s="971">
        <v>186</v>
      </c>
      <c r="W85" s="971"/>
      <c r="X85" s="971"/>
      <c r="Y85" s="971"/>
      <c r="Z85" s="971"/>
      <c r="AA85" s="971">
        <v>29</v>
      </c>
      <c r="AB85" s="971"/>
      <c r="AC85" s="971"/>
      <c r="AD85" s="971"/>
      <c r="AE85" s="971"/>
      <c r="AF85" s="971">
        <v>7</v>
      </c>
      <c r="AG85" s="971"/>
      <c r="AH85" s="971"/>
      <c r="AI85" s="971"/>
      <c r="AJ85" s="971"/>
      <c r="AK85" s="971">
        <v>16</v>
      </c>
      <c r="AL85" s="971"/>
      <c r="AM85" s="971"/>
      <c r="AN85" s="971"/>
      <c r="AO85" s="971"/>
      <c r="AP85" s="971" t="s">
        <v>596</v>
      </c>
      <c r="AQ85" s="971"/>
      <c r="AR85" s="971"/>
      <c r="AS85" s="971"/>
      <c r="AT85" s="971"/>
      <c r="AU85" s="971" t="s">
        <v>596</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1210</v>
      </c>
      <c r="AG88" s="959"/>
      <c r="AH88" s="959"/>
      <c r="AI88" s="959"/>
      <c r="AJ88" s="959"/>
      <c r="AK88" s="963"/>
      <c r="AL88" s="963"/>
      <c r="AM88" s="963"/>
      <c r="AN88" s="963"/>
      <c r="AO88" s="963"/>
      <c r="AP88" s="959">
        <v>5843</v>
      </c>
      <c r="AQ88" s="959"/>
      <c r="AR88" s="959"/>
      <c r="AS88" s="959"/>
      <c r="AT88" s="959"/>
      <c r="AU88" s="959">
        <v>402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313</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313</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313</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1272047</v>
      </c>
      <c r="AB110" s="889"/>
      <c r="AC110" s="889"/>
      <c r="AD110" s="889"/>
      <c r="AE110" s="890"/>
      <c r="AF110" s="891">
        <v>1319886</v>
      </c>
      <c r="AG110" s="889"/>
      <c r="AH110" s="889"/>
      <c r="AI110" s="889"/>
      <c r="AJ110" s="890"/>
      <c r="AK110" s="891">
        <v>1332120</v>
      </c>
      <c r="AL110" s="889"/>
      <c r="AM110" s="889"/>
      <c r="AN110" s="889"/>
      <c r="AO110" s="890"/>
      <c r="AP110" s="892">
        <v>18.5</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17273747</v>
      </c>
      <c r="BR110" s="842"/>
      <c r="BS110" s="842"/>
      <c r="BT110" s="842"/>
      <c r="BU110" s="842"/>
      <c r="BV110" s="842">
        <v>17145840</v>
      </c>
      <c r="BW110" s="842"/>
      <c r="BX110" s="842"/>
      <c r="BY110" s="842"/>
      <c r="BZ110" s="842"/>
      <c r="CA110" s="842">
        <v>16488720</v>
      </c>
      <c r="CB110" s="842"/>
      <c r="CC110" s="842"/>
      <c r="CD110" s="842"/>
      <c r="CE110" s="842"/>
      <c r="CF110" s="866">
        <v>229.2</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450</v>
      </c>
      <c r="DM110" s="842"/>
      <c r="DN110" s="842"/>
      <c r="DO110" s="842"/>
      <c r="DP110" s="842"/>
      <c r="DQ110" s="842" t="s">
        <v>451</v>
      </c>
      <c r="DR110" s="842"/>
      <c r="DS110" s="842"/>
      <c r="DT110" s="842"/>
      <c r="DU110" s="842"/>
      <c r="DV110" s="843" t="s">
        <v>452</v>
      </c>
      <c r="DW110" s="843"/>
      <c r="DX110" s="843"/>
      <c r="DY110" s="843"/>
      <c r="DZ110" s="844"/>
    </row>
    <row r="111" spans="1:131" s="230" customFormat="1" ht="26.25" customHeight="1" x14ac:dyDescent="0.2">
      <c r="A111" s="774" t="s">
        <v>453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451</v>
      </c>
      <c r="AG111" s="919"/>
      <c r="AH111" s="919"/>
      <c r="AI111" s="919"/>
      <c r="AJ111" s="920"/>
      <c r="AK111" s="921" t="s">
        <v>450</v>
      </c>
      <c r="AL111" s="919"/>
      <c r="AM111" s="919"/>
      <c r="AN111" s="919"/>
      <c r="AO111" s="920"/>
      <c r="AP111" s="922" t="s">
        <v>454</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v>133393</v>
      </c>
      <c r="BR111" s="817"/>
      <c r="BS111" s="817"/>
      <c r="BT111" s="817"/>
      <c r="BU111" s="817"/>
      <c r="BV111" s="817">
        <v>122031</v>
      </c>
      <c r="BW111" s="817"/>
      <c r="BX111" s="817"/>
      <c r="BY111" s="817"/>
      <c r="BZ111" s="817"/>
      <c r="CA111" s="817">
        <v>147691</v>
      </c>
      <c r="CB111" s="817"/>
      <c r="CC111" s="817"/>
      <c r="CD111" s="817"/>
      <c r="CE111" s="817"/>
      <c r="CF111" s="875">
        <v>2.1</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239</v>
      </c>
      <c r="DM111" s="817"/>
      <c r="DN111" s="817"/>
      <c r="DO111" s="817"/>
      <c r="DP111" s="817"/>
      <c r="DQ111" s="817" t="s">
        <v>450</v>
      </c>
      <c r="DR111" s="817"/>
      <c r="DS111" s="817"/>
      <c r="DT111" s="817"/>
      <c r="DU111" s="817"/>
      <c r="DV111" s="794" t="s">
        <v>457</v>
      </c>
      <c r="DW111" s="794"/>
      <c r="DX111" s="794"/>
      <c r="DY111" s="794"/>
      <c r="DZ111" s="795"/>
    </row>
    <row r="112" spans="1:131" s="230" customFormat="1" ht="26.25" customHeight="1" x14ac:dyDescent="0.2">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460</v>
      </c>
      <c r="AB112" s="780"/>
      <c r="AC112" s="780"/>
      <c r="AD112" s="780"/>
      <c r="AE112" s="781"/>
      <c r="AF112" s="782" t="s">
        <v>454</v>
      </c>
      <c r="AG112" s="780"/>
      <c r="AH112" s="780"/>
      <c r="AI112" s="780"/>
      <c r="AJ112" s="781"/>
      <c r="AK112" s="782" t="s">
        <v>460</v>
      </c>
      <c r="AL112" s="780"/>
      <c r="AM112" s="780"/>
      <c r="AN112" s="780"/>
      <c r="AO112" s="781"/>
      <c r="AP112" s="824" t="s">
        <v>451</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6803666</v>
      </c>
      <c r="BR112" s="817"/>
      <c r="BS112" s="817"/>
      <c r="BT112" s="817"/>
      <c r="BU112" s="817"/>
      <c r="BV112" s="817">
        <v>6216276</v>
      </c>
      <c r="BW112" s="817"/>
      <c r="BX112" s="817"/>
      <c r="BY112" s="817"/>
      <c r="BZ112" s="817"/>
      <c r="CA112" s="817">
        <v>6305870</v>
      </c>
      <c r="CB112" s="817"/>
      <c r="CC112" s="817"/>
      <c r="CD112" s="817"/>
      <c r="CE112" s="817"/>
      <c r="CF112" s="875">
        <v>87.7</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463</v>
      </c>
      <c r="DH112" s="817"/>
      <c r="DI112" s="817"/>
      <c r="DJ112" s="817"/>
      <c r="DK112" s="817"/>
      <c r="DL112" s="817" t="s">
        <v>450</v>
      </c>
      <c r="DM112" s="817"/>
      <c r="DN112" s="817"/>
      <c r="DO112" s="817"/>
      <c r="DP112" s="817"/>
      <c r="DQ112" s="817" t="s">
        <v>460</v>
      </c>
      <c r="DR112" s="817"/>
      <c r="DS112" s="817"/>
      <c r="DT112" s="817"/>
      <c r="DU112" s="817"/>
      <c r="DV112" s="794" t="s">
        <v>451</v>
      </c>
      <c r="DW112" s="794"/>
      <c r="DX112" s="794"/>
      <c r="DY112" s="794"/>
      <c r="DZ112" s="795"/>
    </row>
    <row r="113" spans="1:130" s="230" customFormat="1" ht="26.25" customHeight="1" x14ac:dyDescent="0.2">
      <c r="A113" s="914"/>
      <c r="B113" s="915"/>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484552</v>
      </c>
      <c r="AB113" s="919"/>
      <c r="AC113" s="919"/>
      <c r="AD113" s="919"/>
      <c r="AE113" s="920"/>
      <c r="AF113" s="921">
        <v>418120</v>
      </c>
      <c r="AG113" s="919"/>
      <c r="AH113" s="919"/>
      <c r="AI113" s="919"/>
      <c r="AJ113" s="920"/>
      <c r="AK113" s="921">
        <v>426741</v>
      </c>
      <c r="AL113" s="919"/>
      <c r="AM113" s="919"/>
      <c r="AN113" s="919"/>
      <c r="AO113" s="920"/>
      <c r="AP113" s="922">
        <v>5.9</v>
      </c>
      <c r="AQ113" s="923"/>
      <c r="AR113" s="923"/>
      <c r="AS113" s="923"/>
      <c r="AT113" s="924"/>
      <c r="AU113" s="932"/>
      <c r="AV113" s="933"/>
      <c r="AW113" s="933"/>
      <c r="AX113" s="933"/>
      <c r="AY113" s="933"/>
      <c r="AZ113" s="815" t="s">
        <v>465</v>
      </c>
      <c r="BA113" s="752"/>
      <c r="BB113" s="752"/>
      <c r="BC113" s="752"/>
      <c r="BD113" s="752"/>
      <c r="BE113" s="752"/>
      <c r="BF113" s="752"/>
      <c r="BG113" s="752"/>
      <c r="BH113" s="752"/>
      <c r="BI113" s="752"/>
      <c r="BJ113" s="752"/>
      <c r="BK113" s="752"/>
      <c r="BL113" s="752"/>
      <c r="BM113" s="752"/>
      <c r="BN113" s="752"/>
      <c r="BO113" s="752"/>
      <c r="BP113" s="753"/>
      <c r="BQ113" s="816">
        <v>612370</v>
      </c>
      <c r="BR113" s="817"/>
      <c r="BS113" s="817"/>
      <c r="BT113" s="817"/>
      <c r="BU113" s="817"/>
      <c r="BV113" s="817">
        <v>581960</v>
      </c>
      <c r="BW113" s="817"/>
      <c r="BX113" s="817"/>
      <c r="BY113" s="817"/>
      <c r="BZ113" s="817"/>
      <c r="CA113" s="817">
        <v>537383</v>
      </c>
      <c r="CB113" s="817"/>
      <c r="CC113" s="817"/>
      <c r="CD113" s="817"/>
      <c r="CE113" s="817"/>
      <c r="CF113" s="875">
        <v>7.5</v>
      </c>
      <c r="CG113" s="876"/>
      <c r="CH113" s="876"/>
      <c r="CI113" s="876"/>
      <c r="CJ113" s="876"/>
      <c r="CK113" s="927"/>
      <c r="CL113" s="821"/>
      <c r="CM113" s="815"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451</v>
      </c>
      <c r="DM113" s="780"/>
      <c r="DN113" s="780"/>
      <c r="DO113" s="780"/>
      <c r="DP113" s="781"/>
      <c r="DQ113" s="782" t="s">
        <v>463</v>
      </c>
      <c r="DR113" s="780"/>
      <c r="DS113" s="780"/>
      <c r="DT113" s="780"/>
      <c r="DU113" s="781"/>
      <c r="DV113" s="824" t="s">
        <v>451</v>
      </c>
      <c r="DW113" s="825"/>
      <c r="DX113" s="825"/>
      <c r="DY113" s="825"/>
      <c r="DZ113" s="826"/>
    </row>
    <row r="114" spans="1:130" s="230" customFormat="1" ht="26.25" customHeight="1" x14ac:dyDescent="0.2">
      <c r="A114" s="914"/>
      <c r="B114" s="915"/>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75465</v>
      </c>
      <c r="AB114" s="780"/>
      <c r="AC114" s="780"/>
      <c r="AD114" s="780"/>
      <c r="AE114" s="781"/>
      <c r="AF114" s="782">
        <v>78154</v>
      </c>
      <c r="AG114" s="780"/>
      <c r="AH114" s="780"/>
      <c r="AI114" s="780"/>
      <c r="AJ114" s="781"/>
      <c r="AK114" s="782">
        <v>77437</v>
      </c>
      <c r="AL114" s="780"/>
      <c r="AM114" s="780"/>
      <c r="AN114" s="780"/>
      <c r="AO114" s="781"/>
      <c r="AP114" s="824">
        <v>1.1000000000000001</v>
      </c>
      <c r="AQ114" s="825"/>
      <c r="AR114" s="825"/>
      <c r="AS114" s="825"/>
      <c r="AT114" s="826"/>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711813</v>
      </c>
      <c r="BR114" s="817"/>
      <c r="BS114" s="817"/>
      <c r="BT114" s="817"/>
      <c r="BU114" s="817"/>
      <c r="BV114" s="817">
        <v>724504</v>
      </c>
      <c r="BW114" s="817"/>
      <c r="BX114" s="817"/>
      <c r="BY114" s="817"/>
      <c r="BZ114" s="817"/>
      <c r="CA114" s="817">
        <v>682454</v>
      </c>
      <c r="CB114" s="817"/>
      <c r="CC114" s="817"/>
      <c r="CD114" s="817"/>
      <c r="CE114" s="817"/>
      <c r="CF114" s="875">
        <v>9.5</v>
      </c>
      <c r="CG114" s="876"/>
      <c r="CH114" s="876"/>
      <c r="CI114" s="876"/>
      <c r="CJ114" s="876"/>
      <c r="CK114" s="927"/>
      <c r="CL114" s="821"/>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463</v>
      </c>
      <c r="DH114" s="780"/>
      <c r="DI114" s="780"/>
      <c r="DJ114" s="780"/>
      <c r="DK114" s="781"/>
      <c r="DL114" s="782" t="s">
        <v>239</v>
      </c>
      <c r="DM114" s="780"/>
      <c r="DN114" s="780"/>
      <c r="DO114" s="780"/>
      <c r="DP114" s="781"/>
      <c r="DQ114" s="782" t="s">
        <v>451</v>
      </c>
      <c r="DR114" s="780"/>
      <c r="DS114" s="780"/>
      <c r="DT114" s="780"/>
      <c r="DU114" s="781"/>
      <c r="DV114" s="824" t="s">
        <v>451</v>
      </c>
      <c r="DW114" s="825"/>
      <c r="DX114" s="825"/>
      <c r="DY114" s="825"/>
      <c r="DZ114" s="826"/>
    </row>
    <row r="115" spans="1:130" s="230" customFormat="1" ht="26.25" customHeight="1" x14ac:dyDescent="0.2">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11633</v>
      </c>
      <c r="AB115" s="919"/>
      <c r="AC115" s="919"/>
      <c r="AD115" s="919"/>
      <c r="AE115" s="920"/>
      <c r="AF115" s="921">
        <v>11563</v>
      </c>
      <c r="AG115" s="919"/>
      <c r="AH115" s="919"/>
      <c r="AI115" s="919"/>
      <c r="AJ115" s="920"/>
      <c r="AK115" s="921">
        <v>10736</v>
      </c>
      <c r="AL115" s="919"/>
      <c r="AM115" s="919"/>
      <c r="AN115" s="919"/>
      <c r="AO115" s="920"/>
      <c r="AP115" s="922">
        <v>0.1</v>
      </c>
      <c r="AQ115" s="923"/>
      <c r="AR115" s="923"/>
      <c r="AS115" s="923"/>
      <c r="AT115" s="924"/>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2783</v>
      </c>
      <c r="BR115" s="817"/>
      <c r="BS115" s="817"/>
      <c r="BT115" s="817"/>
      <c r="BU115" s="817"/>
      <c r="BV115" s="817">
        <v>1921</v>
      </c>
      <c r="BW115" s="817"/>
      <c r="BX115" s="817"/>
      <c r="BY115" s="817"/>
      <c r="BZ115" s="817"/>
      <c r="CA115" s="817">
        <v>1009</v>
      </c>
      <c r="CB115" s="817"/>
      <c r="CC115" s="817"/>
      <c r="CD115" s="817"/>
      <c r="CE115" s="817"/>
      <c r="CF115" s="875">
        <v>0</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239</v>
      </c>
      <c r="DH115" s="780"/>
      <c r="DI115" s="780"/>
      <c r="DJ115" s="780"/>
      <c r="DK115" s="781"/>
      <c r="DL115" s="782" t="s">
        <v>451</v>
      </c>
      <c r="DM115" s="780"/>
      <c r="DN115" s="780"/>
      <c r="DO115" s="780"/>
      <c r="DP115" s="781"/>
      <c r="DQ115" s="782" t="s">
        <v>451</v>
      </c>
      <c r="DR115" s="780"/>
      <c r="DS115" s="780"/>
      <c r="DT115" s="780"/>
      <c r="DU115" s="781"/>
      <c r="DV115" s="824" t="s">
        <v>463</v>
      </c>
      <c r="DW115" s="825"/>
      <c r="DX115" s="825"/>
      <c r="DY115" s="825"/>
      <c r="DZ115" s="826"/>
    </row>
    <row r="116" spans="1:130" s="230" customFormat="1" ht="26.25" customHeight="1" x14ac:dyDescent="0.2">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450</v>
      </c>
      <c r="AB116" s="780"/>
      <c r="AC116" s="780"/>
      <c r="AD116" s="780"/>
      <c r="AE116" s="781"/>
      <c r="AF116" s="782" t="s">
        <v>460</v>
      </c>
      <c r="AG116" s="780"/>
      <c r="AH116" s="780"/>
      <c r="AI116" s="780"/>
      <c r="AJ116" s="781"/>
      <c r="AK116" s="782" t="s">
        <v>413</v>
      </c>
      <c r="AL116" s="780"/>
      <c r="AM116" s="780"/>
      <c r="AN116" s="780"/>
      <c r="AO116" s="781"/>
      <c r="AP116" s="824" t="s">
        <v>451</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239</v>
      </c>
      <c r="BR116" s="817"/>
      <c r="BS116" s="817"/>
      <c r="BT116" s="817"/>
      <c r="BU116" s="817"/>
      <c r="BV116" s="817" t="s">
        <v>460</v>
      </c>
      <c r="BW116" s="817"/>
      <c r="BX116" s="817"/>
      <c r="BY116" s="817"/>
      <c r="BZ116" s="817"/>
      <c r="CA116" s="817" t="s">
        <v>457</v>
      </c>
      <c r="CB116" s="817"/>
      <c r="CC116" s="817"/>
      <c r="CD116" s="817"/>
      <c r="CE116" s="817"/>
      <c r="CF116" s="875" t="s">
        <v>451</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450</v>
      </c>
      <c r="DM116" s="780"/>
      <c r="DN116" s="780"/>
      <c r="DO116" s="780"/>
      <c r="DP116" s="781"/>
      <c r="DQ116" s="782" t="s">
        <v>239</v>
      </c>
      <c r="DR116" s="780"/>
      <c r="DS116" s="780"/>
      <c r="DT116" s="780"/>
      <c r="DU116" s="781"/>
      <c r="DV116" s="824" t="s">
        <v>239</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1843697</v>
      </c>
      <c r="AB117" s="903"/>
      <c r="AC117" s="903"/>
      <c r="AD117" s="903"/>
      <c r="AE117" s="904"/>
      <c r="AF117" s="905">
        <v>1827723</v>
      </c>
      <c r="AG117" s="903"/>
      <c r="AH117" s="903"/>
      <c r="AI117" s="903"/>
      <c r="AJ117" s="904"/>
      <c r="AK117" s="905">
        <v>1847034</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450</v>
      </c>
      <c r="BW117" s="817"/>
      <c r="BX117" s="817"/>
      <c r="BY117" s="817"/>
      <c r="BZ117" s="817"/>
      <c r="CA117" s="817" t="s">
        <v>451</v>
      </c>
      <c r="CB117" s="817"/>
      <c r="CC117" s="817"/>
      <c r="CD117" s="817"/>
      <c r="CE117" s="817"/>
      <c r="CF117" s="875" t="s">
        <v>454</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450</v>
      </c>
      <c r="DM117" s="780"/>
      <c r="DN117" s="780"/>
      <c r="DO117" s="780"/>
      <c r="DP117" s="781"/>
      <c r="DQ117" s="782" t="s">
        <v>460</v>
      </c>
      <c r="DR117" s="780"/>
      <c r="DS117" s="780"/>
      <c r="DT117" s="780"/>
      <c r="DU117" s="781"/>
      <c r="DV117" s="824" t="s">
        <v>239</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313</v>
      </c>
      <c r="AL118" s="896"/>
      <c r="AM118" s="896"/>
      <c r="AN118" s="896"/>
      <c r="AO118" s="897"/>
      <c r="AP118" s="899" t="s">
        <v>443</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451</v>
      </c>
      <c r="BW118" s="845"/>
      <c r="BX118" s="845"/>
      <c r="BY118" s="845"/>
      <c r="BZ118" s="845"/>
      <c r="CA118" s="845" t="s">
        <v>460</v>
      </c>
      <c r="CB118" s="845"/>
      <c r="CC118" s="845"/>
      <c r="CD118" s="845"/>
      <c r="CE118" s="845"/>
      <c r="CF118" s="875" t="s">
        <v>452</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239</v>
      </c>
      <c r="DH118" s="780"/>
      <c r="DI118" s="780"/>
      <c r="DJ118" s="780"/>
      <c r="DK118" s="781"/>
      <c r="DL118" s="782" t="s">
        <v>451</v>
      </c>
      <c r="DM118" s="780"/>
      <c r="DN118" s="780"/>
      <c r="DO118" s="780"/>
      <c r="DP118" s="781"/>
      <c r="DQ118" s="782" t="s">
        <v>239</v>
      </c>
      <c r="DR118" s="780"/>
      <c r="DS118" s="780"/>
      <c r="DT118" s="780"/>
      <c r="DU118" s="781"/>
      <c r="DV118" s="824" t="s">
        <v>452</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239</v>
      </c>
      <c r="AG119" s="889"/>
      <c r="AH119" s="889"/>
      <c r="AI119" s="889"/>
      <c r="AJ119" s="890"/>
      <c r="AK119" s="891" t="s">
        <v>451</v>
      </c>
      <c r="AL119" s="889"/>
      <c r="AM119" s="889"/>
      <c r="AN119" s="889"/>
      <c r="AO119" s="890"/>
      <c r="AP119" s="892" t="s">
        <v>454</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481</v>
      </c>
      <c r="BP119" s="878"/>
      <c r="BQ119" s="879">
        <v>25537772</v>
      </c>
      <c r="BR119" s="845"/>
      <c r="BS119" s="845"/>
      <c r="BT119" s="845"/>
      <c r="BU119" s="845"/>
      <c r="BV119" s="845">
        <v>24792532</v>
      </c>
      <c r="BW119" s="845"/>
      <c r="BX119" s="845"/>
      <c r="BY119" s="845"/>
      <c r="BZ119" s="845"/>
      <c r="CA119" s="845">
        <v>24163127</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133393</v>
      </c>
      <c r="DH119" s="764"/>
      <c r="DI119" s="764"/>
      <c r="DJ119" s="764"/>
      <c r="DK119" s="765"/>
      <c r="DL119" s="766">
        <v>122031</v>
      </c>
      <c r="DM119" s="764"/>
      <c r="DN119" s="764"/>
      <c r="DO119" s="764"/>
      <c r="DP119" s="765"/>
      <c r="DQ119" s="766">
        <v>147691</v>
      </c>
      <c r="DR119" s="764"/>
      <c r="DS119" s="764"/>
      <c r="DT119" s="764"/>
      <c r="DU119" s="765"/>
      <c r="DV119" s="848">
        <v>2.1</v>
      </c>
      <c r="DW119" s="849"/>
      <c r="DX119" s="849"/>
      <c r="DY119" s="849"/>
      <c r="DZ119" s="850"/>
    </row>
    <row r="120" spans="1:130" s="230" customFormat="1" ht="26.25" customHeight="1" x14ac:dyDescent="0.2">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460</v>
      </c>
      <c r="AG120" s="780"/>
      <c r="AH120" s="780"/>
      <c r="AI120" s="780"/>
      <c r="AJ120" s="781"/>
      <c r="AK120" s="782" t="s">
        <v>452</v>
      </c>
      <c r="AL120" s="780"/>
      <c r="AM120" s="780"/>
      <c r="AN120" s="780"/>
      <c r="AO120" s="781"/>
      <c r="AP120" s="824" t="s">
        <v>460</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6077480</v>
      </c>
      <c r="BR120" s="842"/>
      <c r="BS120" s="842"/>
      <c r="BT120" s="842"/>
      <c r="BU120" s="842"/>
      <c r="BV120" s="842">
        <v>7449170</v>
      </c>
      <c r="BW120" s="842"/>
      <c r="BX120" s="842"/>
      <c r="BY120" s="842"/>
      <c r="BZ120" s="842"/>
      <c r="CA120" s="842">
        <v>7214003</v>
      </c>
      <c r="CB120" s="842"/>
      <c r="CC120" s="842"/>
      <c r="CD120" s="842"/>
      <c r="CE120" s="842"/>
      <c r="CF120" s="866">
        <v>100.3</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5074001</v>
      </c>
      <c r="DH120" s="842"/>
      <c r="DI120" s="842"/>
      <c r="DJ120" s="842"/>
      <c r="DK120" s="842"/>
      <c r="DL120" s="842">
        <v>4770648</v>
      </c>
      <c r="DM120" s="842"/>
      <c r="DN120" s="842"/>
      <c r="DO120" s="842"/>
      <c r="DP120" s="842"/>
      <c r="DQ120" s="842">
        <v>4938654</v>
      </c>
      <c r="DR120" s="842"/>
      <c r="DS120" s="842"/>
      <c r="DT120" s="842"/>
      <c r="DU120" s="842"/>
      <c r="DV120" s="843">
        <v>68.7</v>
      </c>
      <c r="DW120" s="843"/>
      <c r="DX120" s="843"/>
      <c r="DY120" s="843"/>
      <c r="DZ120" s="844"/>
    </row>
    <row r="121" spans="1:130" s="230" customFormat="1" ht="26.25" customHeight="1" x14ac:dyDescent="0.2">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239</v>
      </c>
      <c r="AB121" s="780"/>
      <c r="AC121" s="780"/>
      <c r="AD121" s="780"/>
      <c r="AE121" s="781"/>
      <c r="AF121" s="782" t="s">
        <v>239</v>
      </c>
      <c r="AG121" s="780"/>
      <c r="AH121" s="780"/>
      <c r="AI121" s="780"/>
      <c r="AJ121" s="781"/>
      <c r="AK121" s="782" t="s">
        <v>454</v>
      </c>
      <c r="AL121" s="780"/>
      <c r="AM121" s="780"/>
      <c r="AN121" s="780"/>
      <c r="AO121" s="781"/>
      <c r="AP121" s="824" t="s">
        <v>460</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232796</v>
      </c>
      <c r="BR121" s="817"/>
      <c r="BS121" s="817"/>
      <c r="BT121" s="817"/>
      <c r="BU121" s="817"/>
      <c r="BV121" s="817">
        <v>419652</v>
      </c>
      <c r="BW121" s="817"/>
      <c r="BX121" s="817"/>
      <c r="BY121" s="817"/>
      <c r="BZ121" s="817"/>
      <c r="CA121" s="817">
        <v>411127</v>
      </c>
      <c r="CB121" s="817"/>
      <c r="CC121" s="817"/>
      <c r="CD121" s="817"/>
      <c r="CE121" s="817"/>
      <c r="CF121" s="875">
        <v>5.7</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988894</v>
      </c>
      <c r="DH121" s="817"/>
      <c r="DI121" s="817"/>
      <c r="DJ121" s="817"/>
      <c r="DK121" s="817"/>
      <c r="DL121" s="817">
        <v>869583</v>
      </c>
      <c r="DM121" s="817"/>
      <c r="DN121" s="817"/>
      <c r="DO121" s="817"/>
      <c r="DP121" s="817"/>
      <c r="DQ121" s="817">
        <v>784102</v>
      </c>
      <c r="DR121" s="817"/>
      <c r="DS121" s="817"/>
      <c r="DT121" s="817"/>
      <c r="DU121" s="817"/>
      <c r="DV121" s="794">
        <v>10.9</v>
      </c>
      <c r="DW121" s="794"/>
      <c r="DX121" s="794"/>
      <c r="DY121" s="794"/>
      <c r="DZ121" s="795"/>
    </row>
    <row r="122" spans="1:130" s="230" customFormat="1" ht="26.25" customHeight="1" x14ac:dyDescent="0.2">
      <c r="A122" s="820"/>
      <c r="B122" s="821"/>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449</v>
      </c>
      <c r="AG122" s="780"/>
      <c r="AH122" s="780"/>
      <c r="AI122" s="780"/>
      <c r="AJ122" s="781"/>
      <c r="AK122" s="782" t="s">
        <v>450</v>
      </c>
      <c r="AL122" s="780"/>
      <c r="AM122" s="780"/>
      <c r="AN122" s="780"/>
      <c r="AO122" s="781"/>
      <c r="AP122" s="824" t="s">
        <v>451</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17560230</v>
      </c>
      <c r="BR122" s="845"/>
      <c r="BS122" s="845"/>
      <c r="BT122" s="845"/>
      <c r="BU122" s="845"/>
      <c r="BV122" s="845">
        <v>17262250</v>
      </c>
      <c r="BW122" s="845"/>
      <c r="BX122" s="845"/>
      <c r="BY122" s="845"/>
      <c r="BZ122" s="845"/>
      <c r="CA122" s="845">
        <v>16496982</v>
      </c>
      <c r="CB122" s="845"/>
      <c r="CC122" s="845"/>
      <c r="CD122" s="845"/>
      <c r="CE122" s="845"/>
      <c r="CF122" s="846">
        <v>229.3</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740771</v>
      </c>
      <c r="DH122" s="817"/>
      <c r="DI122" s="817"/>
      <c r="DJ122" s="817"/>
      <c r="DK122" s="817"/>
      <c r="DL122" s="817">
        <v>698719</v>
      </c>
      <c r="DM122" s="817"/>
      <c r="DN122" s="817"/>
      <c r="DO122" s="817"/>
      <c r="DP122" s="817"/>
      <c r="DQ122" s="817">
        <v>583114</v>
      </c>
      <c r="DR122" s="817"/>
      <c r="DS122" s="817"/>
      <c r="DT122" s="817"/>
      <c r="DU122" s="817"/>
      <c r="DV122" s="794">
        <v>8.1</v>
      </c>
      <c r="DW122" s="794"/>
      <c r="DX122" s="794"/>
      <c r="DY122" s="794"/>
      <c r="DZ122" s="795"/>
    </row>
    <row r="123" spans="1:130" s="230" customFormat="1" ht="26.25" customHeight="1" x14ac:dyDescent="0.2">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450</v>
      </c>
      <c r="AB123" s="780"/>
      <c r="AC123" s="780"/>
      <c r="AD123" s="780"/>
      <c r="AE123" s="781"/>
      <c r="AF123" s="782" t="s">
        <v>451</v>
      </c>
      <c r="AG123" s="780"/>
      <c r="AH123" s="780"/>
      <c r="AI123" s="780"/>
      <c r="AJ123" s="781"/>
      <c r="AK123" s="782" t="s">
        <v>451</v>
      </c>
      <c r="AL123" s="780"/>
      <c r="AM123" s="780"/>
      <c r="AN123" s="780"/>
      <c r="AO123" s="781"/>
      <c r="AP123" s="824" t="s">
        <v>450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492</v>
      </c>
      <c r="BP123" s="878"/>
      <c r="BQ123" s="832">
        <v>23870506</v>
      </c>
      <c r="BR123" s="833"/>
      <c r="BS123" s="833"/>
      <c r="BT123" s="833"/>
      <c r="BU123" s="833"/>
      <c r="BV123" s="833">
        <v>25131072</v>
      </c>
      <c r="BW123" s="833"/>
      <c r="BX123" s="833"/>
      <c r="BY123" s="833"/>
      <c r="BZ123" s="833"/>
      <c r="CA123" s="833">
        <v>24122112</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t="s">
        <v>413</v>
      </c>
      <c r="DH123" s="780"/>
      <c r="DI123" s="780"/>
      <c r="DJ123" s="780"/>
      <c r="DK123" s="781"/>
      <c r="DL123" s="782" t="s">
        <v>451</v>
      </c>
      <c r="DM123" s="780"/>
      <c r="DN123" s="780"/>
      <c r="DO123" s="780"/>
      <c r="DP123" s="781"/>
      <c r="DQ123" s="782" t="s">
        <v>451</v>
      </c>
      <c r="DR123" s="780"/>
      <c r="DS123" s="780"/>
      <c r="DT123" s="780"/>
      <c r="DU123" s="781"/>
      <c r="DV123" s="824" t="s">
        <v>451</v>
      </c>
      <c r="DW123" s="825"/>
      <c r="DX123" s="825"/>
      <c r="DY123" s="825"/>
      <c r="DZ123" s="826"/>
    </row>
    <row r="124" spans="1:130" s="230" customFormat="1" ht="26.25" customHeight="1" thickBot="1" x14ac:dyDescent="0.25">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451</v>
      </c>
      <c r="AB124" s="780"/>
      <c r="AC124" s="780"/>
      <c r="AD124" s="780"/>
      <c r="AE124" s="781"/>
      <c r="AF124" s="782" t="s">
        <v>451</v>
      </c>
      <c r="AG124" s="780"/>
      <c r="AH124" s="780"/>
      <c r="AI124" s="780"/>
      <c r="AJ124" s="781"/>
      <c r="AK124" s="782" t="s">
        <v>451</v>
      </c>
      <c r="AL124" s="780"/>
      <c r="AM124" s="780"/>
      <c r="AN124" s="780"/>
      <c r="AO124" s="781"/>
      <c r="AP124" s="824" t="s">
        <v>239</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23.6</v>
      </c>
      <c r="BR124" s="831"/>
      <c r="BS124" s="831"/>
      <c r="BT124" s="831"/>
      <c r="BU124" s="831"/>
      <c r="BV124" s="831" t="s">
        <v>454</v>
      </c>
      <c r="BW124" s="831"/>
      <c r="BX124" s="831"/>
      <c r="BY124" s="831"/>
      <c r="BZ124" s="831"/>
      <c r="CA124" s="831">
        <v>0.5</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239</v>
      </c>
      <c r="DH124" s="764"/>
      <c r="DI124" s="764"/>
      <c r="DJ124" s="764"/>
      <c r="DK124" s="765"/>
      <c r="DL124" s="766" t="s">
        <v>496</v>
      </c>
      <c r="DM124" s="764"/>
      <c r="DN124" s="764"/>
      <c r="DO124" s="764"/>
      <c r="DP124" s="765"/>
      <c r="DQ124" s="766" t="s">
        <v>449</v>
      </c>
      <c r="DR124" s="764"/>
      <c r="DS124" s="764"/>
      <c r="DT124" s="764"/>
      <c r="DU124" s="765"/>
      <c r="DV124" s="848" t="s">
        <v>460</v>
      </c>
      <c r="DW124" s="849"/>
      <c r="DX124" s="849"/>
      <c r="DY124" s="849"/>
      <c r="DZ124" s="850"/>
    </row>
    <row r="125" spans="1:130" s="230" customFormat="1" ht="26.25" customHeight="1" x14ac:dyDescent="0.2">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239</v>
      </c>
      <c r="AB125" s="780"/>
      <c r="AC125" s="780"/>
      <c r="AD125" s="780"/>
      <c r="AE125" s="781"/>
      <c r="AF125" s="782" t="s">
        <v>460</v>
      </c>
      <c r="AG125" s="780"/>
      <c r="AH125" s="780"/>
      <c r="AI125" s="780"/>
      <c r="AJ125" s="781"/>
      <c r="AK125" s="782" t="s">
        <v>454</v>
      </c>
      <c r="AL125" s="780"/>
      <c r="AM125" s="780"/>
      <c r="AN125" s="780"/>
      <c r="AO125" s="781"/>
      <c r="AP125" s="824" t="s">
        <v>496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451</v>
      </c>
      <c r="DH125" s="842"/>
      <c r="DI125" s="842"/>
      <c r="DJ125" s="842"/>
      <c r="DK125" s="842"/>
      <c r="DL125" s="842" t="s">
        <v>496</v>
      </c>
      <c r="DM125" s="842"/>
      <c r="DN125" s="842"/>
      <c r="DO125" s="842"/>
      <c r="DP125" s="842"/>
      <c r="DQ125" s="842" t="s">
        <v>460</v>
      </c>
      <c r="DR125" s="842"/>
      <c r="DS125" s="842"/>
      <c r="DT125" s="842"/>
      <c r="DU125" s="842"/>
      <c r="DV125" s="843" t="s">
        <v>496</v>
      </c>
      <c r="DW125" s="843"/>
      <c r="DX125" s="843"/>
      <c r="DY125" s="843"/>
      <c r="DZ125" s="844"/>
    </row>
    <row r="126" spans="1:130" s="230" customFormat="1" ht="26.25" customHeight="1" thickBot="1" x14ac:dyDescent="0.25">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11294</v>
      </c>
      <c r="AB126" s="780"/>
      <c r="AC126" s="780"/>
      <c r="AD126" s="780"/>
      <c r="AE126" s="781"/>
      <c r="AF126" s="782">
        <v>11302</v>
      </c>
      <c r="AG126" s="780"/>
      <c r="AH126" s="780"/>
      <c r="AI126" s="780"/>
      <c r="AJ126" s="781"/>
      <c r="AK126" s="782">
        <v>10542</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460</v>
      </c>
      <c r="DH126" s="817"/>
      <c r="DI126" s="817"/>
      <c r="DJ126" s="817"/>
      <c r="DK126" s="817"/>
      <c r="DL126" s="817" t="s">
        <v>413</v>
      </c>
      <c r="DM126" s="817"/>
      <c r="DN126" s="817"/>
      <c r="DO126" s="817"/>
      <c r="DP126" s="817"/>
      <c r="DQ126" s="817" t="s">
        <v>451</v>
      </c>
      <c r="DR126" s="817"/>
      <c r="DS126" s="817"/>
      <c r="DT126" s="817"/>
      <c r="DU126" s="817"/>
      <c r="DV126" s="794" t="s">
        <v>460</v>
      </c>
      <c r="DW126" s="794"/>
      <c r="DX126" s="794"/>
      <c r="DY126" s="794"/>
      <c r="DZ126" s="795"/>
    </row>
    <row r="127" spans="1:130" s="230" customFormat="1" ht="26.25" customHeight="1" x14ac:dyDescent="0.2">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339</v>
      </c>
      <c r="AB127" s="780"/>
      <c r="AC127" s="780"/>
      <c r="AD127" s="780"/>
      <c r="AE127" s="781"/>
      <c r="AF127" s="782">
        <v>261</v>
      </c>
      <c r="AG127" s="780"/>
      <c r="AH127" s="780"/>
      <c r="AI127" s="780"/>
      <c r="AJ127" s="781"/>
      <c r="AK127" s="782">
        <v>194</v>
      </c>
      <c r="AL127" s="780"/>
      <c r="AM127" s="780"/>
      <c r="AN127" s="780"/>
      <c r="AO127" s="781"/>
      <c r="AP127" s="824">
        <v>0</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460</v>
      </c>
      <c r="DH127" s="817"/>
      <c r="DI127" s="817"/>
      <c r="DJ127" s="817"/>
      <c r="DK127" s="817"/>
      <c r="DL127" s="817" t="s">
        <v>451</v>
      </c>
      <c r="DM127" s="817"/>
      <c r="DN127" s="817"/>
      <c r="DO127" s="817"/>
      <c r="DP127" s="817"/>
      <c r="DQ127" s="817" t="s">
        <v>454</v>
      </c>
      <c r="DR127" s="817"/>
      <c r="DS127" s="817"/>
      <c r="DT127" s="817"/>
      <c r="DU127" s="817"/>
      <c r="DV127" s="794" t="s">
        <v>496</v>
      </c>
      <c r="DW127" s="794"/>
      <c r="DX127" s="794"/>
      <c r="DY127" s="794"/>
      <c r="DZ127" s="795"/>
    </row>
    <row r="128" spans="1:130" s="230" customFormat="1" ht="26.25" customHeight="1" thickBot="1" x14ac:dyDescent="0.25">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35523</v>
      </c>
      <c r="AB128" s="801"/>
      <c r="AC128" s="801"/>
      <c r="AD128" s="801"/>
      <c r="AE128" s="802"/>
      <c r="AF128" s="803">
        <v>37608</v>
      </c>
      <c r="AG128" s="801"/>
      <c r="AH128" s="801"/>
      <c r="AI128" s="801"/>
      <c r="AJ128" s="802"/>
      <c r="AK128" s="803">
        <v>38064</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454</v>
      </c>
      <c r="BG128" s="787"/>
      <c r="BH128" s="787"/>
      <c r="BI128" s="787"/>
      <c r="BJ128" s="787"/>
      <c r="BK128" s="787"/>
      <c r="BL128" s="810"/>
      <c r="BM128" s="786">
        <v>13.63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v>2783</v>
      </c>
      <c r="DH128" s="791"/>
      <c r="DI128" s="791"/>
      <c r="DJ128" s="791"/>
      <c r="DK128" s="791"/>
      <c r="DL128" s="791">
        <v>1921</v>
      </c>
      <c r="DM128" s="791"/>
      <c r="DN128" s="791"/>
      <c r="DO128" s="791"/>
      <c r="DP128" s="791"/>
      <c r="DQ128" s="791">
        <v>1009</v>
      </c>
      <c r="DR128" s="791"/>
      <c r="DS128" s="791"/>
      <c r="DT128" s="791"/>
      <c r="DU128" s="791"/>
      <c r="DV128" s="792">
        <v>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8343731</v>
      </c>
      <c r="AB129" s="780"/>
      <c r="AC129" s="780"/>
      <c r="AD129" s="780"/>
      <c r="AE129" s="781"/>
      <c r="AF129" s="782">
        <v>8709866</v>
      </c>
      <c r="AG129" s="780"/>
      <c r="AH129" s="780"/>
      <c r="AI129" s="780"/>
      <c r="AJ129" s="781"/>
      <c r="AK129" s="782">
        <v>8491531</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512</v>
      </c>
      <c r="BG129" s="771"/>
      <c r="BH129" s="771"/>
      <c r="BI129" s="771"/>
      <c r="BJ129" s="771"/>
      <c r="BK129" s="771"/>
      <c r="BL129" s="772"/>
      <c r="BM129" s="770">
        <v>18.63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1291163</v>
      </c>
      <c r="AB130" s="780"/>
      <c r="AC130" s="780"/>
      <c r="AD130" s="780"/>
      <c r="AE130" s="781"/>
      <c r="AF130" s="782">
        <v>1283238</v>
      </c>
      <c r="AG130" s="780"/>
      <c r="AH130" s="780"/>
      <c r="AI130" s="780"/>
      <c r="AJ130" s="781"/>
      <c r="AK130" s="782">
        <v>1298501</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7052568</v>
      </c>
      <c r="AB131" s="764"/>
      <c r="AC131" s="764"/>
      <c r="AD131" s="764"/>
      <c r="AE131" s="765"/>
      <c r="AF131" s="766">
        <v>7426628</v>
      </c>
      <c r="AG131" s="764"/>
      <c r="AH131" s="764"/>
      <c r="AI131" s="764"/>
      <c r="AJ131" s="765"/>
      <c r="AK131" s="766">
        <v>7193030</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0.5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7.3308190719999997</v>
      </c>
      <c r="AB132" s="745"/>
      <c r="AC132" s="745"/>
      <c r="AD132" s="745"/>
      <c r="AE132" s="746"/>
      <c r="AF132" s="747">
        <v>6.8251297900000001</v>
      </c>
      <c r="AG132" s="745"/>
      <c r="AH132" s="745"/>
      <c r="AI132" s="745"/>
      <c r="AJ132" s="746"/>
      <c r="AK132" s="747">
        <v>7.0967172390000002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8.1999999999999993</v>
      </c>
      <c r="AB133" s="724"/>
      <c r="AC133" s="724"/>
      <c r="AD133" s="724"/>
      <c r="AE133" s="725"/>
      <c r="AF133" s="723">
        <v>7.6</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czFNXO0IsJfYcJ7x3q2wZTm3tLAiAzI86BBpx4NZ2BEJjHh/Qkpq+P31Vo7Nyj6hWZ/KeTUSHwjQvqggAQbLw==" saltValue="SMIiKmhYL9XguQjVgIUn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IxmpvcyhCrz51v0pSSD+nnl5vy90HDX/MJ6eZRWHOtTVPtFjqpcsCCtL5C4P9LIabAwg+5rzHMIRZkevquFQA==" saltValue="lX6IUCpozgjLNhmrJ0HJ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Pgz1EVk48SneJYiO5PLjCBo5p0nfjzSBr1PjpeR1wh1zVdmBb8GZpKqVvnZMk3i/sfHl/fLivJM/ht0b/hMpw==" saltValue="+MOH6slFnt3MY5NRynLm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2083161</v>
      </c>
      <c r="AP9" s="281">
        <v>67631</v>
      </c>
      <c r="AQ9" s="282">
        <v>88339</v>
      </c>
      <c r="AR9" s="283">
        <v>-23.4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405009</v>
      </c>
      <c r="AP10" s="284">
        <v>13149</v>
      </c>
      <c r="AQ10" s="285">
        <v>7842</v>
      </c>
      <c r="AR10" s="286">
        <v>67.7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v>38505</v>
      </c>
      <c r="AP11" s="284">
        <v>1250</v>
      </c>
      <c r="AQ11" s="285">
        <v>2321</v>
      </c>
      <c r="AR11" s="286">
        <v>-46.1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533</v>
      </c>
      <c r="AP12" s="284" t="s">
        <v>533</v>
      </c>
      <c r="AQ12" s="285">
        <v>10</v>
      </c>
      <c r="AR12" s="286" t="s">
        <v>533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124720</v>
      </c>
      <c r="AP13" s="284">
        <v>4049</v>
      </c>
      <c r="AQ13" s="285">
        <v>2936</v>
      </c>
      <c r="AR13" s="286">
        <v>37.9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25646</v>
      </c>
      <c r="AP14" s="284">
        <v>833</v>
      </c>
      <c r="AQ14" s="285">
        <v>1649</v>
      </c>
      <c r="AR14" s="286">
        <v>-49.5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-119605</v>
      </c>
      <c r="AP15" s="284">
        <v>-3883</v>
      </c>
      <c r="AQ15" s="285">
        <v>-5997</v>
      </c>
      <c r="AR15" s="286">
        <v>-35.299999999999997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2557436</v>
      </c>
      <c r="AP16" s="284">
        <v>83028</v>
      </c>
      <c r="AQ16" s="285">
        <v>97102</v>
      </c>
      <c r="AR16" s="286">
        <v>-14.5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6.75</v>
      </c>
      <c r="AP21" s="298">
        <v>8.91</v>
      </c>
      <c r="AQ21" s="299">
        <v>-2.16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97.1</v>
      </c>
      <c r="AP22" s="303">
        <v>97.5</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1332120</v>
      </c>
      <c r="AP32" s="312">
        <v>43248</v>
      </c>
      <c r="AQ32" s="313">
        <v>55264</v>
      </c>
      <c r="AR32" s="314">
        <v>-21.7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533</v>
      </c>
      <c r="AP34" s="312" t="s">
        <v>533</v>
      </c>
      <c r="AQ34" s="313">
        <v>19</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426741</v>
      </c>
      <c r="AP35" s="312">
        <v>13854</v>
      </c>
      <c r="AQ35" s="313">
        <v>18522</v>
      </c>
      <c r="AR35" s="314">
        <v>-25.2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v>77437</v>
      </c>
      <c r="AP36" s="312">
        <v>2514</v>
      </c>
      <c r="AQ36" s="313">
        <v>2744</v>
      </c>
      <c r="AR36" s="314">
        <v>-8.4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v>10736</v>
      </c>
      <c r="AP37" s="312">
        <v>349</v>
      </c>
      <c r="AQ37" s="313">
        <v>519</v>
      </c>
      <c r="AR37" s="314">
        <v>-32.799999999999997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t="s">
        <v>533</v>
      </c>
      <c r="AP38" s="315" t="s">
        <v>533</v>
      </c>
      <c r="AQ38" s="316">
        <v>4</v>
      </c>
      <c r="AR38" s="304" t="s">
        <v>533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-38064</v>
      </c>
      <c r="AP39" s="312">
        <v>-1236</v>
      </c>
      <c r="AQ39" s="313">
        <v>-3996</v>
      </c>
      <c r="AR39" s="314">
        <v>-69.099999999999994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-1298501</v>
      </c>
      <c r="AP40" s="312">
        <v>-42156</v>
      </c>
      <c r="AQ40" s="313">
        <v>-50182</v>
      </c>
      <c r="AR40" s="314">
        <v>-16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510469</v>
      </c>
      <c r="AP41" s="312">
        <v>16573</v>
      </c>
      <c r="AQ41" s="313">
        <v>22892</v>
      </c>
      <c r="AR41" s="314">
        <v>-27.6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4876168</v>
      </c>
      <c r="AN51" s="334">
        <v>157815</v>
      </c>
      <c r="AO51" s="335">
        <v>112.5</v>
      </c>
      <c r="AP51" s="336">
        <v>69729</v>
      </c>
      <c r="AQ51" s="337">
        <v>1.8</v>
      </c>
      <c r="AR51" s="338">
        <v>110.7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3960034</v>
      </c>
      <c r="AN52" s="342">
        <v>128165</v>
      </c>
      <c r="AO52" s="343">
        <v>120.3</v>
      </c>
      <c r="AP52" s="344">
        <v>38908</v>
      </c>
      <c r="AQ52" s="345">
        <v>14</v>
      </c>
      <c r="AR52" s="346">
        <v>106.3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3880680</v>
      </c>
      <c r="AN53" s="334">
        <v>125143</v>
      </c>
      <c r="AO53" s="335">
        <v>-20.7</v>
      </c>
      <c r="AP53" s="336">
        <v>74581</v>
      </c>
      <c r="AQ53" s="337">
        <v>7</v>
      </c>
      <c r="AR53" s="338">
        <v>-27.7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3037225</v>
      </c>
      <c r="AN54" s="342">
        <v>97943</v>
      </c>
      <c r="AO54" s="343">
        <v>-23.6</v>
      </c>
      <c r="AP54" s="344">
        <v>41563</v>
      </c>
      <c r="AQ54" s="345">
        <v>6.8</v>
      </c>
      <c r="AR54" s="346">
        <v>-30.4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2434493</v>
      </c>
      <c r="AN55" s="334">
        <v>78588</v>
      </c>
      <c r="AO55" s="335">
        <v>-37.200000000000003</v>
      </c>
      <c r="AP55" s="336">
        <v>76347</v>
      </c>
      <c r="AQ55" s="337">
        <v>2.4</v>
      </c>
      <c r="AR55" s="338">
        <v>-39.6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1318953</v>
      </c>
      <c r="AN56" s="342">
        <v>42577</v>
      </c>
      <c r="AO56" s="343">
        <v>-56.5</v>
      </c>
      <c r="AP56" s="344">
        <v>41762</v>
      </c>
      <c r="AQ56" s="345">
        <v>0.5</v>
      </c>
      <c r="AR56" s="346">
        <v>-57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2577269</v>
      </c>
      <c r="AN57" s="334">
        <v>83770</v>
      </c>
      <c r="AO57" s="335">
        <v>6.6</v>
      </c>
      <c r="AP57" s="336">
        <v>69604</v>
      </c>
      <c r="AQ57" s="337">
        <v>-8.8000000000000007</v>
      </c>
      <c r="AR57" s="338">
        <v>15.4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1922948</v>
      </c>
      <c r="AN58" s="342">
        <v>62502</v>
      </c>
      <c r="AO58" s="343">
        <v>46.8</v>
      </c>
      <c r="AP58" s="344">
        <v>36247</v>
      </c>
      <c r="AQ58" s="345">
        <v>-13.2</v>
      </c>
      <c r="AR58" s="346">
        <v>60</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1514527</v>
      </c>
      <c r="AN59" s="334">
        <v>49170</v>
      </c>
      <c r="AO59" s="335">
        <v>-41.3</v>
      </c>
      <c r="AP59" s="336">
        <v>68410</v>
      </c>
      <c r="AQ59" s="337">
        <v>-1.7</v>
      </c>
      <c r="AR59" s="338">
        <v>-39.6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1005845</v>
      </c>
      <c r="AN60" s="342">
        <v>32655</v>
      </c>
      <c r="AO60" s="343">
        <v>-47.8</v>
      </c>
      <c r="AP60" s="344">
        <v>35086</v>
      </c>
      <c r="AQ60" s="345">
        <v>-3.2</v>
      </c>
      <c r="AR60" s="346">
        <v>-44.6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3056627</v>
      </c>
      <c r="AN61" s="349">
        <v>98897</v>
      </c>
      <c r="AO61" s="350">
        <v>4</v>
      </c>
      <c r="AP61" s="351">
        <v>71734</v>
      </c>
      <c r="AQ61" s="352">
        <v>0.1</v>
      </c>
      <c r="AR61" s="338">
        <v>3.9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2249001</v>
      </c>
      <c r="AN62" s="342">
        <v>72768</v>
      </c>
      <c r="AO62" s="343">
        <v>7.8</v>
      </c>
      <c r="AP62" s="344">
        <v>38713</v>
      </c>
      <c r="AQ62" s="345">
        <v>1</v>
      </c>
      <c r="AR62" s="346">
        <v>6.8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Cq91FclBsksbwkKfxFK8ZudQaEih19WoRB6bAUTLY6dj6dEKWW/S9LG7oXVXWO6zFpZcDVWyszl0OufCIf6EFg==" saltValue="IgWoVM7CIT9krDdvwgIB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1" spans="125:125" ht="13.5" hidden="1" customHeight="1" x14ac:dyDescent="0.2">
      <c r="DU121" s="259"/>
    </row>
  </sheetData>
  <sheetProtection algorithmName="SHA-512" hashValue="sS1OMBV7PZdUqKff7lBTRgz/klqCj+1YkB48DEwwrI101WCBKIMkgKzdO+4F40K139JHSX/1lUyiMTVVKNl4Ug==" saltValue="T1pqjqQoQ58SeR3TG2Ie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gae7dXrPVoHK+vKyKCcgDKCBQarte1T+Eo4yJhrNHoqXG7RhYbd7Lt64wEG7G9zvxO+HTFkEh697KyKonuvD4g==" saltValue="oAIClwQZ4qlRkGiuWGNH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35.44</v>
      </c>
      <c r="G47" s="12">
        <v>31.66</v>
      </c>
      <c r="H47" s="12">
        <v>33.369999999999997</v>
      </c>
      <c r="I47" s="12">
        <v>34.96</v>
      </c>
      <c r="J47" s="13">
        <v>34.090000000000003</v>
      </c>
    </row>
    <row r="48" spans="2:10" ht="57.75" customHeight="1" x14ac:dyDescent="0.2">
      <c r="B48" s="14"/>
      <c r="C48" s="1141" t="s">
        <v>4</v>
      </c>
      <c r="D48" s="1141"/>
      <c r="E48" s="1142"/>
      <c r="F48" s="15">
        <v>9.9499999999999993</v>
      </c>
      <c r="G48" s="16">
        <v>15.16</v>
      </c>
      <c r="H48" s="16">
        <v>16.39</v>
      </c>
      <c r="I48" s="16">
        <v>14.85</v>
      </c>
      <c r="J48" s="17">
        <v>19.260000000000002</v>
      </c>
    </row>
    <row r="49" spans="2:10" ht="57.75" customHeight="1" thickBot="1" x14ac:dyDescent="0.25">
      <c r="B49" s="18"/>
      <c r="C49" s="1143" t="s">
        <v>5</v>
      </c>
      <c r="D49" s="1143"/>
      <c r="E49" s="1144"/>
      <c r="F49" s="19" t="s">
        <v>579</v>
      </c>
      <c r="G49" s="20">
        <v>1.23</v>
      </c>
      <c r="H49" s="20">
        <v>3.79</v>
      </c>
      <c r="I49" s="20">
        <v>2.14</v>
      </c>
      <c r="J49" s="21">
        <v>2.2599999999999998</v>
      </c>
    </row>
    <row r="50" spans="2:10" ht="13.2" x14ac:dyDescent="0.2"/>
  </sheetData>
  <sheetProtection algorithmName="SHA-512" hashValue="kMMt7NB1BN+w2C2KlMuLDompE1149KQyZajVfiAk9TT6kCHFCRC9ZiU0X3QN/70D7tH2svd7JjkFbKXqitJtFQ==" saltValue="4ynl+7YfQNLK0oWZB7s7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2024-03-11T07:05:43Z</cp:lastPrinted>
  <dcterms:created xsi:type="dcterms:W3CDTF">2024-02-05T01:18:43Z</dcterms:created>
  <dcterms:modified xsi:type="dcterms:W3CDTF">2024-03-21T07:56:54Z</dcterms:modified>
  <cp:category/>
</cp:coreProperties>
</file>