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376071F2-4133-4C05-9408-784EC0E585AD}" xr6:coauthVersionLast="47" xr6:coauthVersionMax="47" xr10:uidLastSave="{00000000-0000-0000-0000-000000000000}"/>
  <bookViews>
    <workbookView xWindow="28404" yWindow="0" windowWidth="21408" windowHeight="17280" tabRatio="91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CO35" i="10"/>
  <c r="CO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E34" i="10" l="1"/>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<sst xmlns="http://schemas.openxmlformats.org/spreadsheetml/2006/main" count="1099" uniqueCount="609">
  <si>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</si>
  <si>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</si>
  <si>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</si>
  <si>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</si>
  <si>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</si>
  <si>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</si>
  <si>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</si>
  <si>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</si>
  <si>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</si>
  <si>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</si>
  <si>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</si>
  <si>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</si>
  <si>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</si>
  <si>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</si>
  <si>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</si>
  <si>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</si>
  <si>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</si>
  <si>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</si>
  <si>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</si>
  <si>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</si>
  <si>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</si>
  <si>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</si>
  <si>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</si>
  <si>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</si>
  <si>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</si>
  <si>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</si>
  <si>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</si>
  <si>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</si>
  <si>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</si>
  <si>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</si>
  <si>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</si>
  <si>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</si>
  <si>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</si>
  <si>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</si>
  <si>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</si>
  <si>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</si>
  <si>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</si>
  <si>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</si>
  <si>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</si>
  <si>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</si>
  <si>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</si>
  <si>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</si>
  <si>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</si>
  <si>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</si>
  <si>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</si>
  <si>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</si>
  <si>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</si>
  <si>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</si>
  <si>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</si>
  <si>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</si>
  <si>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</si>
  <si>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</si>
  <si>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</si>
  <si>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</si>
  <si>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</si>
  <si>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</si>
  <si>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</si>
  <si>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</si>
  <si>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</si>
  <si>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</si>
  <si>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</si>
  <si>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</si>
  <si>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</si>
  <si>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</si>
  <si>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</si>
  <si>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</si>
  <si>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</si>
  <si>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</si>
  <si>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</si>
  <si>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</si>
  <si>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</si>
  <si>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</si>
  <si>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</si>
  <si>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</si>
  <si>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</si>
  <si>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</si>
  <si>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</si>
  <si>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</si>
  <si>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</si>
  <si>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</si>
  <si>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</si>
  <si>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</si>
  <si>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</si>
  <si>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</si>
  <si>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</si>
  <si>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</si>
  <si>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</si>
  <si>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</si>
  <si>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</si>
  <si>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</si>
  <si>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</si>
  <si>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</si>
  <si>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</si>
  <si>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</si>
  <si>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</si>
  <si>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</si>
  <si>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</si>
  <si>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</si>
  <si>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</si>
  <si>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</si>
  <si>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</si>
  <si>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</si>
  <si>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</si>
  <si>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</si>
  <si>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</si>
  <si>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</si>
  <si>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</si>
  <si>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</si>
  <si>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</si>
  <si>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</si>
  <si>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</si>
  <si>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</si>
  <si>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</si>
  <si>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</si>
  <si>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</si>
  <si>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</si>
  <si>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</si>
  <si>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</si>
  <si>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</si>
  <si>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</si>
  <si>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</si>
  <si>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</si>
  <si>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</si>
  <si>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</si>
  <si>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</si>
  <si>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</si>
  <si>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</si>
  <si>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</si>
  <si>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</si>
  <si>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</si>
  <si>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</si>
  <si>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</si>
  <si>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</si>
  <si>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</si>
  <si>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</si>
  <si>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</si>
  <si>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</si>
  <si>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</si>
  <si>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</si>
  <si>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</si>
  <si>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</si>
  <si>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</si>
  <si>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</si>
  <si>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</si>
  <si>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</si>
  <si>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</si>
  <si>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</si>
  <si>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</si>
  <si>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</si>
  <si>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</si>
  <si>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</si>
  <si>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</si>
  <si>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</si>
  <si>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</si>
  <si>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</si>
  <si>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</si>
  <si>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</si>
  <si>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</si>
  <si>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</si>
  <si>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</si>
  <si>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</si>
  <si>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</si>
  <si>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</si>
  <si>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</si>
  <si>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</si>
  <si>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</si>
  <si>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</si>
  <si>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</si>
  <si>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</si>
  <si>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</si>
  <si>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</si>
  <si>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</si>
  <si>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</si>
  <si>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</si>
  <si>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</si>
  <si>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</si>
  <si>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</si>
  <si>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</si>
  <si>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</si>
  <si>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</si>
  <si>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</si>
  <si>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</si>
  <si>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</si>
  <si>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</si>
  <si>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</si>
  <si>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</si>
  <si>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</si>
  <si>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</si>
  <si>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</si>
  <si>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</si>
  <si>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</si>
  <si>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</si>
  <si>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</si>
  <si>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</si>
  <si>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</si>
  <si>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</si>
  <si>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</si>
  <si>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</si>
  <si>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</si>
  <si>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</si>
  <si>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</si>
  <si>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</si>
  <si>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</si>
  <si>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</si>
  <si>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</si>
  <si>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</si>
  <si>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</si>
  <si>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</si>
  <si>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</si>
  <si>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</si>
  <si>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</si>
  <si>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</si>
  <si>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</si>
  <si>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</si>
  <si>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</si>
  <si>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</si>
  <si>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</si>
  <si>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</si>
  <si>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山梨県甲斐市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</si>
  <si>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</si>
  <si>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</si>
  <si>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</si>
  <si>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</si>
  <si>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</si>
  <si>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</si>
  <si>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</si>
  <si>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</si>
  <si>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</si>
  <si>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</si>
  <si>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</si>
  <si>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</si>
  <si>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</si>
  <si>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</si>
  <si>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</si>
  <si>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</si>
  <si>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</si>
  <si>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</si>
  <si>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</si>
  <si>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</si>
  <si>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</si>
  <si>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</si>
  <si>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</si>
  <si>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</si>
  <si>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</si>
  <si>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</si>
  <si>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</si>
  <si>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</si>
  <si>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</si>
  <si>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</si>
  <si>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</si>
  <si>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</si>
  <si>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</si>
  <si>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</si>
  <si>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</si>
  <si>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</si>
  <si>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</si>
  <si>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</si>
  <si>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</si>
  <si>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</si>
  <si>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</si>
  <si>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</si>
  <si>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</si>
  <si>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</si>
  <si>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</si>
  <si>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</si>
  <si>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</si>
  <si>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</si>
  <si>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</si>
  <si>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</si>
  <si>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</si>
  <si>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</si>
  <si>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</si>
  <si>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</si>
  <si>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</si>
  <si>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</si>
  <si>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</si>
  <si>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</si>
  <si>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</si>
  <si>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</si>
  <si>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</si>
  <si>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</si>
  <si>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</si>
  <si>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</si>
  <si>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</si>
  <si>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</si>
  <si>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</si>
  <si>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</si>
  <si>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</si>
  <si>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</si>
  <si>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</si>
  <si>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</si>
  <si>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</si>
  <si>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</si>
  <si>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</si>
  <si>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</si>
  <si>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</si>
  <si>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</si>
  <si>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</si>
  <si>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</si>
  <si>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</si>
  <si>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</si>
  <si>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</si>
  <si>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</si>
  <si>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</si>
  <si>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</si>
  <si>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</si>
  <si>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</si>
  <si>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</si>
  <si>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</si>
  <si>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</si>
  <si>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</si>
  <si>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</si>
  <si>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</si>
  <si>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</si>
  <si>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</si>
  <si>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</si>
  <si>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</si>
  <si>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</si>
  <si>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</si>
  <si>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</si>
  <si>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</si>
  <si>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</si>
  <si>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</si>
  <si>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</si>
  <si>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</si>
  <si>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</si>
  <si>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</si>
  <si>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</si>
  <si>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</si>
  <si>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</si>
  <si>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</si>
  <si>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</si>
  <si>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</si>
  <si>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</si>
  <si>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</si>
  <si>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</si>
  <si>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</si>
  <si>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</si>
  <si>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</si>
  <si>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</si>
  <si>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</si>
  <si>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</si>
  <si>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</si>
  <si>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</si>
  <si>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</si>
  <si>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</si>
  <si>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</si>
  <si>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</si>
  <si>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</si>
  <si>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</si>
  <si>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</si>
  <si>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</si>
  <si>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</si>
  <si>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</si>
  <si>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</si>
  <si>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</si>
  <si>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</si>
  <si>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</si>
  <si>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</si>
  <si>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</si>
  <si>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</si>
  <si>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</si>
  <si>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</si>
  <si>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</si>
  <si>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</si>
  <si>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</si>
  <si>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</si>
  <si>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</si>
  <si>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</si>
  <si>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</si>
  <si>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</si>
  <si>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山梨県甲斐市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</si>
  <si>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</si>
  <si>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</si>
  <si>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</si>
  <si>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</si>
  <si>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</si>
  <si>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</si>
  <si>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</si>
  <si>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</si>
  <si>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</si>
  <si>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</si>
  <si>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</si>
  <si>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</si>
  <si>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</si>
  <si>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</si>
  <si>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</si>
  <si>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</si>
  <si>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</si>
  <si>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</si>
  <si>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</si>
  <si>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</si>
  <si>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</si>
  <si>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地域し尿処理施設特別会計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</si>
  <si>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</si>
  <si>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</si>
  <si>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</si>
  <si>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</si>
  <si>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</si>
  <si>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</si>
  <si>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</si>
  <si>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</si>
  <si>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</si>
  <si>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</si>
  <si>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</si>
  <si>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</si>
  <si>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</si>
  <si>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</si>
  <si>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</si>
  <si>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</si>
  <si>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</si>
  <si>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介護サービス特別会計</t>
    <phoneticPr fontId="5"/>
  </si>
  <si>
    <t>水道事業会計</t>
    <phoneticPr fontId="5"/>
  </si>
  <si>
    <t>法適用企業</t>
    <phoneticPr fontId="5"/>
  </si>
  <si>
    <t>簡易水道事業会計</t>
    <phoneticPr fontId="5"/>
  </si>
  <si>
    <t>下水道事業会計</t>
    <phoneticPr fontId="5"/>
  </si>
  <si>
    <t>農業集落排水事業特別会計</t>
    <phoneticPr fontId="5"/>
  </si>
  <si>
    <t>法非適用企業</t>
    <phoneticPr fontId="5"/>
  </si>
  <si>
    <t>合併浄化槽事業特別会計</t>
    <phoneticPr fontId="5"/>
  </si>
  <si>
    <t>宅地開発事業特別会計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</si>
  <si>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</si>
  <si>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</si>
  <si>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</si>
  <si>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</si>
  <si>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</si>
  <si>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</si>
  <si>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</si>
  <si>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</si>
  <si>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</si>
  <si>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</si>
  <si>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</si>
  <si>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</si>
  <si>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</si>
  <si>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</si>
  <si>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</si>
  <si>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</si>
  <si>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</si>
  <si>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</si>
  <si>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</si>
  <si>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</si>
  <si>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</si>
  <si>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</si>
  <si>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</si>
  <si>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</si>
  <si>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</si>
  <si>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</si>
  <si>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</si>
  <si>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</si>
  <si>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</si>
  <si>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</si>
  <si>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</si>
  <si>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</si>
  <si>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</si>
  <si>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</si>
  <si>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</si>
  <si>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</si>
  <si>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</si>
  <si>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</si>
  <si>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</si>
  <si>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</si>
  <si>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</si>
  <si>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</si>
  <si>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</si>
  <si>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</si>
  <si>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</si>
  <si>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</si>
  <si>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</si>
  <si>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</si>
  <si>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</si>
  <si>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</si>
  <si>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</si>
  <si>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</si>
  <si>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</si>
  <si>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</si>
  <si>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</si>
  <si>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</si>
  <si>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</si>
  <si>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</si>
  <si>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</si>
  <si>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</si>
  <si>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</si>
  <si>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</si>
  <si>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</si>
  <si>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</si>
  <si>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</si>
  <si>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</si>
  <si>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</si>
  <si>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</si>
  <si>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</si>
  <si>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</si>
  <si>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</si>
  <si>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</si>
  <si>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</si>
  <si>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</si>
  <si>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</si>
  <si>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</si>
  <si>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</si>
  <si>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</si>
  <si>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</si>
  <si>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</si>
  <si>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</si>
  <si>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</si>
  <si>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</si>
  <si>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</si>
  <si>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</si>
  <si>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</si>
  <si>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</si>
  <si>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</si>
  <si>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</si>
  <si>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</si>
  <si>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</si>
  <si>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</si>
  <si>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</si>
  <si>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</si>
  <si>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</si>
  <si>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</si>
  <si>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</si>
  <si>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</si>
  <si>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</si>
  <si>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</si>
  <si>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</si>
  <si>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</si>
  <si>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</si>
  <si>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</si>
  <si>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</si>
  <si>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</si>
  <si>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</si>
  <si>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</si>
  <si>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</si>
  <si>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</si>
  <si>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</si>
  <si>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</si>
  <si>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</si>
  <si>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</si>
  <si>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</si>
  <si>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</si>
  <si>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</si>
  <si>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</si>
  <si>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</si>
  <si>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</si>
  <si>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</si>
  <si>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</si>
  <si>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</si>
  <si>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</si>
  <si>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</si>
  <si>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</si>
  <si>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</si>
  <si>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</si>
  <si>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</si>
  <si>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</si>
  <si>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</si>
  <si>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</si>
  <si>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</si>
  <si>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</si>
  <si>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</si>
  <si>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</si>
  <si>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</si>
  <si>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</si>
  <si>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</si>
  <si>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</si>
  <si>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</si>
  <si>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</si>
  <si>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</si>
  <si>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</si>
  <si>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</si>
  <si>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</si>
  <si>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</si>
  <si>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</si>
  <si>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1.18</t>
  </si>
  <si>
    <t>▲ 1.53</t>
  </si>
  <si>
    <t>一般会計</t>
  </si>
  <si>
    <t>水道事業会計</t>
  </si>
  <si>
    <t>下水道事業会計</t>
  </si>
  <si>
    <t>介護保険特別会計</t>
  </si>
  <si>
    <t>国民健康保険特別会計</t>
  </si>
  <si>
    <t>簡易水道事業会計</t>
  </si>
  <si>
    <t>後期高齢者医療特別会計</t>
  </si>
  <si>
    <t>介護サービス特別会計</t>
  </si>
  <si>
    <t>その他会計（赤字）</t>
  </si>
  <si>
    <t>その他会計（黒字）</t>
  </si>
  <si>
    <t>H30</t>
    <phoneticPr fontId="5"/>
  </si>
  <si>
    <t>R01</t>
    <phoneticPr fontId="5"/>
  </si>
  <si>
    <t>R02</t>
    <phoneticPr fontId="5"/>
  </si>
  <si>
    <t>R03</t>
    <phoneticPr fontId="5"/>
  </si>
  <si>
    <t>R04</t>
    <phoneticPr fontId="5"/>
  </si>
  <si>
    <t>甲府地区広域行政事務組合一般会計</t>
    <rPh sb="0" eb="2">
      <t>コウフ</t>
    </rPh>
    <rPh sb="2" eb="4">
      <t>チク</t>
    </rPh>
    <rPh sb="4" eb="6">
      <t>コウイキ</t>
    </rPh>
    <rPh sb="6" eb="8">
      <t>ギョウセイ</t>
    </rPh>
    <rPh sb="8" eb="10">
      <t>ジム</t>
    </rPh>
    <rPh sb="10" eb="12">
      <t>クミアイ</t>
    </rPh>
    <rPh sb="12" eb="14">
      <t>イッパン</t>
    </rPh>
    <rPh sb="14" eb="16">
      <t>カイケイ</t>
    </rPh>
    <phoneticPr fontId="2"/>
  </si>
  <si>
    <t>甲府地区広域行政事務組合消防事業特別会計</t>
    <rPh sb="0" eb="2">
      <t>コウフ</t>
    </rPh>
    <rPh sb="2" eb="4">
      <t>チク</t>
    </rPh>
    <rPh sb="4" eb="6">
      <t>コウイキ</t>
    </rPh>
    <rPh sb="6" eb="8">
      <t>ギョウセイ</t>
    </rPh>
    <rPh sb="8" eb="10">
      <t>ジム</t>
    </rPh>
    <rPh sb="10" eb="12">
      <t>クミアイ</t>
    </rPh>
    <rPh sb="12" eb="14">
      <t>ショウボウ</t>
    </rPh>
    <rPh sb="14" eb="16">
      <t>ジギョウ</t>
    </rPh>
    <rPh sb="16" eb="18">
      <t>トクベツ</t>
    </rPh>
    <rPh sb="18" eb="20">
      <t>カイケイ</t>
    </rPh>
    <phoneticPr fontId="2"/>
  </si>
  <si>
    <t>甲府地区広域行政事務組合国母公園管理事業特別会計</t>
    <rPh sb="0" eb="2">
      <t>コウフ</t>
    </rPh>
    <rPh sb="2" eb="4">
      <t>チク</t>
    </rPh>
    <rPh sb="4" eb="6">
      <t>コウイキ</t>
    </rPh>
    <rPh sb="6" eb="8">
      <t>ギョウセイ</t>
    </rPh>
    <rPh sb="8" eb="10">
      <t>ジム</t>
    </rPh>
    <rPh sb="10" eb="12">
      <t>クミアイ</t>
    </rPh>
    <rPh sb="12" eb="14">
      <t>コクボ</t>
    </rPh>
    <rPh sb="14" eb="16">
      <t>コウエン</t>
    </rPh>
    <rPh sb="16" eb="18">
      <t>カンリ</t>
    </rPh>
    <rPh sb="18" eb="20">
      <t>ジギョウ</t>
    </rPh>
    <rPh sb="20" eb="22">
      <t>トクベツ</t>
    </rPh>
    <rPh sb="22" eb="24">
      <t>カイケイ</t>
    </rPh>
    <phoneticPr fontId="2"/>
  </si>
  <si>
    <t>峡北広域行政事務組合一般会計</t>
    <rPh sb="0" eb="2">
      <t>キョウホク</t>
    </rPh>
    <rPh sb="2" eb="4">
      <t>コウイキ</t>
    </rPh>
    <rPh sb="4" eb="6">
      <t>ギョウセイ</t>
    </rPh>
    <rPh sb="6" eb="8">
      <t>ジム</t>
    </rPh>
    <rPh sb="8" eb="10">
      <t>クミアイ</t>
    </rPh>
    <rPh sb="10" eb="12">
      <t>イッパン</t>
    </rPh>
    <rPh sb="12" eb="14">
      <t>カイケイ</t>
    </rPh>
    <phoneticPr fontId="2"/>
  </si>
  <si>
    <t>峡北広域行政事務組合常備消防特別会計</t>
    <rPh sb="0" eb="2">
      <t>キョウホク</t>
    </rPh>
    <rPh sb="2" eb="4">
      <t>コウイキ</t>
    </rPh>
    <rPh sb="4" eb="6">
      <t>ギョウセイ</t>
    </rPh>
    <rPh sb="6" eb="8">
      <t>ジム</t>
    </rPh>
    <rPh sb="8" eb="10">
      <t>クミアイ</t>
    </rPh>
    <rPh sb="10" eb="12">
      <t>ジョウビ</t>
    </rPh>
    <rPh sb="12" eb="14">
      <t>ショウボウ</t>
    </rPh>
    <rPh sb="14" eb="16">
      <t>トクベツ</t>
    </rPh>
    <rPh sb="16" eb="18">
      <t>カイケイ</t>
    </rPh>
    <phoneticPr fontId="2"/>
  </si>
  <si>
    <t>峡北広域行政事務組合ごみ処理特別会計</t>
    <rPh sb="0" eb="2">
      <t>キョウホク</t>
    </rPh>
    <rPh sb="2" eb="4">
      <t>コウイキ</t>
    </rPh>
    <rPh sb="4" eb="6">
      <t>ギョウセイ</t>
    </rPh>
    <rPh sb="6" eb="8">
      <t>ジム</t>
    </rPh>
    <rPh sb="8" eb="10">
      <t>クミアイ</t>
    </rPh>
    <rPh sb="12" eb="14">
      <t>ショリ</t>
    </rPh>
    <rPh sb="14" eb="16">
      <t>トクベツ</t>
    </rPh>
    <rPh sb="16" eb="18">
      <t>カイケイ</t>
    </rPh>
    <phoneticPr fontId="2"/>
  </si>
  <si>
    <t>峡北広域行政事務組合し尿処理特別会計</t>
    <rPh sb="0" eb="2">
      <t>キョウホク</t>
    </rPh>
    <rPh sb="2" eb="4">
      <t>コウイキ</t>
    </rPh>
    <rPh sb="4" eb="6">
      <t>ギョウセイ</t>
    </rPh>
    <rPh sb="6" eb="8">
      <t>ジム</t>
    </rPh>
    <rPh sb="8" eb="10">
      <t>クミアイ</t>
    </rPh>
    <rPh sb="11" eb="12">
      <t>ニョウ</t>
    </rPh>
    <rPh sb="12" eb="14">
      <t>ショリ</t>
    </rPh>
    <rPh sb="14" eb="16">
      <t>トクベツ</t>
    </rPh>
    <rPh sb="16" eb="18">
      <t>カイケイ</t>
    </rPh>
    <phoneticPr fontId="2"/>
  </si>
  <si>
    <t>中巨摩地区広域事務組合一般会計</t>
    <rPh sb="0" eb="3">
      <t>ナカコマ</t>
    </rPh>
    <rPh sb="3" eb="5">
      <t>チク</t>
    </rPh>
    <rPh sb="5" eb="7">
      <t>コウイキ</t>
    </rPh>
    <rPh sb="7" eb="9">
      <t>ジム</t>
    </rPh>
    <rPh sb="9" eb="11">
      <t>クミアイ</t>
    </rPh>
    <rPh sb="11" eb="13">
      <t>イッパン</t>
    </rPh>
    <rPh sb="13" eb="15">
      <t>カイケイ</t>
    </rPh>
    <phoneticPr fontId="2"/>
  </si>
  <si>
    <t>中巨摩地区広域事務組合ごみ処理事業特別会計</t>
    <rPh sb="0" eb="3">
      <t>ナカコマ</t>
    </rPh>
    <rPh sb="3" eb="5">
      <t>チク</t>
    </rPh>
    <rPh sb="5" eb="7">
      <t>コウイキ</t>
    </rPh>
    <rPh sb="7" eb="9">
      <t>ジム</t>
    </rPh>
    <rPh sb="9" eb="11">
      <t>クミアイ</t>
    </rPh>
    <rPh sb="13" eb="15">
      <t>ショリ</t>
    </rPh>
    <rPh sb="15" eb="17">
      <t>ジギョウ</t>
    </rPh>
    <rPh sb="17" eb="19">
      <t>トクベツ</t>
    </rPh>
    <rPh sb="19" eb="21">
      <t>カイケイ</t>
    </rPh>
    <phoneticPr fontId="2"/>
  </si>
  <si>
    <t>中巨摩地区広域事務組合地区公園事業特別会計</t>
    <rPh sb="0" eb="3">
      <t>ナカコマ</t>
    </rPh>
    <rPh sb="3" eb="5">
      <t>チク</t>
    </rPh>
    <rPh sb="5" eb="7">
      <t>コウイキ</t>
    </rPh>
    <rPh sb="7" eb="9">
      <t>ジム</t>
    </rPh>
    <rPh sb="9" eb="11">
      <t>クミアイ</t>
    </rPh>
    <rPh sb="11" eb="13">
      <t>チク</t>
    </rPh>
    <rPh sb="13" eb="15">
      <t>コウエン</t>
    </rPh>
    <rPh sb="15" eb="17">
      <t>ジギョウ</t>
    </rPh>
    <rPh sb="17" eb="19">
      <t>トクベツ</t>
    </rPh>
    <rPh sb="19" eb="21">
      <t>カイケイ</t>
    </rPh>
    <phoneticPr fontId="2"/>
  </si>
  <si>
    <t>中巨摩地区広域事務組合老人福祉事業特別会計</t>
    <rPh sb="0" eb="3">
      <t>ナカコマ</t>
    </rPh>
    <rPh sb="3" eb="5">
      <t>チク</t>
    </rPh>
    <rPh sb="5" eb="7">
      <t>コウイキ</t>
    </rPh>
    <rPh sb="7" eb="9">
      <t>ジム</t>
    </rPh>
    <rPh sb="9" eb="11">
      <t>クミアイ</t>
    </rPh>
    <rPh sb="11" eb="13">
      <t>ロウジン</t>
    </rPh>
    <rPh sb="13" eb="15">
      <t>フクシ</t>
    </rPh>
    <rPh sb="15" eb="17">
      <t>ジギョウ</t>
    </rPh>
    <rPh sb="17" eb="19">
      <t>トクベツ</t>
    </rPh>
    <rPh sb="19" eb="21">
      <t>カイケイ</t>
    </rPh>
    <phoneticPr fontId="2"/>
  </si>
  <si>
    <t>中巨摩地区広域事務組合勤労青年センター事業特別会計</t>
    <rPh sb="0" eb="3">
      <t>ナカコマ</t>
    </rPh>
    <rPh sb="3" eb="5">
      <t>チク</t>
    </rPh>
    <rPh sb="5" eb="7">
      <t>コウイキ</t>
    </rPh>
    <rPh sb="7" eb="9">
      <t>ジム</t>
    </rPh>
    <rPh sb="9" eb="11">
      <t>クミアイ</t>
    </rPh>
    <rPh sb="11" eb="13">
      <t>キンロウ</t>
    </rPh>
    <rPh sb="13" eb="15">
      <t>セイネン</t>
    </rPh>
    <rPh sb="19" eb="21">
      <t>ジギョウ</t>
    </rPh>
    <rPh sb="21" eb="23">
      <t>トクベツ</t>
    </rPh>
    <rPh sb="23" eb="25">
      <t>カイケイ</t>
    </rPh>
    <phoneticPr fontId="2"/>
  </si>
  <si>
    <t>中巨摩地区広域事務組合し尿処理事業特別会計</t>
    <rPh sb="0" eb="3">
      <t>ナカコマ</t>
    </rPh>
    <rPh sb="3" eb="5">
      <t>チク</t>
    </rPh>
    <rPh sb="5" eb="7">
      <t>コウイキ</t>
    </rPh>
    <rPh sb="7" eb="9">
      <t>ジム</t>
    </rPh>
    <rPh sb="9" eb="11">
      <t>クミアイ</t>
    </rPh>
    <rPh sb="12" eb="13">
      <t>ニョウ</t>
    </rPh>
    <rPh sb="13" eb="15">
      <t>ショリ</t>
    </rPh>
    <rPh sb="15" eb="17">
      <t>ジギョウ</t>
    </rPh>
    <rPh sb="17" eb="19">
      <t>トクベツ</t>
    </rPh>
    <rPh sb="19" eb="21">
      <t>カイケイ</t>
    </rPh>
    <phoneticPr fontId="2"/>
  </si>
  <si>
    <t>山梨県市町村総合事務組合一般会計他4会計</t>
    <rPh sb="0" eb="3">
      <t>ヤマナシケン</t>
    </rPh>
    <rPh sb="3" eb="6">
      <t>シチョウソン</t>
    </rPh>
    <rPh sb="6" eb="8">
      <t>ソウゴウ</t>
    </rPh>
    <rPh sb="8" eb="10">
      <t>ジム</t>
    </rPh>
    <rPh sb="10" eb="12">
      <t>クミアイ</t>
    </rPh>
    <rPh sb="12" eb="14">
      <t>イッパン</t>
    </rPh>
    <rPh sb="14" eb="16">
      <t>カイケイ</t>
    </rPh>
    <rPh sb="16" eb="17">
      <t>ホカ</t>
    </rPh>
    <rPh sb="18" eb="20">
      <t>カイケイ</t>
    </rPh>
    <phoneticPr fontId="2"/>
  </si>
  <si>
    <t>山梨県後期高齢者医療広域連合一般会計他1会計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20" eb="22">
      <t>カイケイ</t>
    </rPh>
    <phoneticPr fontId="2"/>
  </si>
  <si>
    <t>峡北地区広域水道企業団水道用水供給事業</t>
    <rPh sb="0" eb="2">
      <t>キョウホク</t>
    </rPh>
    <rPh sb="2" eb="4">
      <t>チク</t>
    </rPh>
    <rPh sb="4" eb="6">
      <t>コウイキ</t>
    </rPh>
    <rPh sb="6" eb="8">
      <t>スイドウ</t>
    </rPh>
    <rPh sb="8" eb="10">
      <t>キギョウ</t>
    </rPh>
    <rPh sb="10" eb="11">
      <t>ダン</t>
    </rPh>
    <rPh sb="11" eb="13">
      <t>スイドウ</t>
    </rPh>
    <rPh sb="13" eb="15">
      <t>ヨウスイ</t>
    </rPh>
    <rPh sb="15" eb="17">
      <t>キョウキュウ</t>
    </rPh>
    <rPh sb="17" eb="19">
      <t>ジギョウ</t>
    </rPh>
    <phoneticPr fontId="2"/>
  </si>
  <si>
    <t>山梨西部広域環境組合一般会計</t>
    <rPh sb="0" eb="2">
      <t>ヤマナシ</t>
    </rPh>
    <rPh sb="2" eb="4">
      <t>セイブ</t>
    </rPh>
    <rPh sb="4" eb="6">
      <t>コウイキ</t>
    </rPh>
    <rPh sb="6" eb="8">
      <t>カンキョウ</t>
    </rPh>
    <rPh sb="8" eb="10">
      <t>クミアイ</t>
    </rPh>
    <rPh sb="10" eb="12">
      <t>イッパン</t>
    </rPh>
    <rPh sb="12" eb="14">
      <t>カイケイ</t>
    </rPh>
    <phoneticPr fontId="2"/>
  </si>
  <si>
    <t>まちづくり振興基金</t>
  </si>
  <si>
    <t>公共施設等整備基金</t>
  </si>
  <si>
    <t>地域福祉基金</t>
  </si>
  <si>
    <t>地域振興基金</t>
  </si>
  <si>
    <t>市営住宅事業基金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</si>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</sst>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49D-4C43-B341-F3C1C45442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31481</c:v>
                </c:pt>
                <c:pt idx="1">
                  <c:v>22516</c:v>
                </c:pt>
                <c:pt idx="2">
                  <c:v>30965</c:v>
                </c:pt>
                <c:pt idx="3">
                  <c:v>46378</c:v>
                </c:pt>
                <c:pt idx="4">
                  <c:v>32337</c:v>
                </c:pt>
              </c:numCache>
            </c:numRef>
          </c:val>
          <c:smooth val="0"/>
          <c:extLst>
            <c:ext xmlns:c16="http://schemas.microsoft.com/office/drawing/2014/chart" uri="{C3380CC4-5D6E-409C-BE32-E72D297353CC}">
              <c16:uniqueId val="{00000001-049D-4C43-B341-F3C1C45442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c:v>
                </c:pt>
                <c:pt idx="1">
                  <c:v>4.22</c:v>
                </c:pt>
                <c:pt idx="2">
                  <c:v>8.4700000000000006</c:v>
                </c:pt>
                <c:pt idx="3">
                  <c:v>9.7200000000000006</c:v>
                </c:pt>
                <c:pt idx="4">
                  <c:v>10.09</c:v>
                </c:pt>
              </c:numCache>
            </c:numRef>
          </c:val>
          <c:extLst>
            <c:ext xmlns:c16="http://schemas.microsoft.com/office/drawing/2014/chart" uri="{C3380CC4-5D6E-409C-BE32-E72D297353CC}">
              <c16:uniqueId val="{00000000-251F-4691-8B66-F6200DA1AA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25.73</c:v>
                </c:pt>
                <c:pt idx="1">
                  <c:v>27.93</c:v>
                </c:pt>
                <c:pt idx="2">
                  <c:v>21.15</c:v>
                </c:pt>
                <c:pt idx="3">
                  <c:v>24.86</c:v>
                </c:pt>
                <c:pt idx="4">
                  <c:v>29.53</c:v>
                </c:pt>
              </c:numCache>
            </c:numRef>
          </c:val>
          <c:extLst>
            <c:ext xmlns:c16="http://schemas.microsoft.com/office/drawing/2014/chart" uri="{C3380CC4-5D6E-409C-BE32-E72D297353CC}">
              <c16:uniqueId val="{00000001-251F-4691-8B66-F6200DA1AA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2.15</c:v>
                </c:pt>
                <c:pt idx="1">
                  <c:v>-1.18</c:v>
                </c:pt>
                <c:pt idx="2">
                  <c:v>-1.53</c:v>
                </c:pt>
                <c:pt idx="3">
                  <c:v>6.51</c:v>
                </c:pt>
                <c:pt idx="4">
                  <c:v>4.3</c:v>
                </c:pt>
              </c:numCache>
            </c:numRef>
          </c:val>
          <c:smooth val="0"/>
          <c:extLst>
            <c:ext xmlns:c16="http://schemas.microsoft.com/office/drawing/2014/chart" uri="{C3380CC4-5D6E-409C-BE32-E72D297353CC}">
              <c16:uniqueId val="{00000002-251F-4691-8B66-F6200DA1AA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0.26</c:v>
                </c:pt>
                <c:pt idx="4">
                  <c:v>#N/A</c:v>
                </c:pt>
                <c:pt idx="5">
                  <c:v>0.01</c:v>
                </c:pt>
                <c:pt idx="6">
                  <c:v>#N/A</c:v>
                </c:pt>
                <c:pt idx="7">
                  <c:v>0.01</c:v>
                </c:pt>
                <c:pt idx="8">
                  <c:v>#N/A</c:v>
                </c:pt>
                <c:pt idx="9">
                  <c:v>0</c:v>
                </c:pt>
              </c:numCache>
            </c:numRef>
          </c:val>
          <c:extLst>
            <c:ext xmlns:c16="http://schemas.microsoft.com/office/drawing/2014/chart" uri="{C3380CC4-5D6E-409C-BE32-E72D297353CC}">
              <c16:uniqueId val="{00000000-1B73-43F6-ADE0-13EDAAE86F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73-43F6-ADE0-13EDAAE86F1C}"/>
            </c:ext>
          </c:extLst>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73-43F6-ADE0-13EDAAE86F1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B73-43F6-ADE0-13EDAAE86F1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1B73-43F6-ADE0-13EDAAE86F1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0.56000000000000005</c:v>
                </c:pt>
                <c:pt idx="4">
                  <c:v>#N/A</c:v>
                </c:pt>
                <c:pt idx="5">
                  <c:v>0.46</c:v>
                </c:pt>
                <c:pt idx="6">
                  <c:v>#N/A</c:v>
                </c:pt>
                <c:pt idx="7">
                  <c:v>0.35</c:v>
                </c:pt>
                <c:pt idx="8">
                  <c:v>#N/A</c:v>
                </c:pt>
                <c:pt idx="9">
                  <c:v>0.08</c:v>
                </c:pt>
              </c:numCache>
            </c:numRef>
          </c:val>
          <c:extLst>
            <c:ext xmlns:c16="http://schemas.microsoft.com/office/drawing/2014/chart" uri="{C3380CC4-5D6E-409C-BE32-E72D297353CC}">
              <c16:uniqueId val="{00000005-1B73-43F6-ADE0-13EDAAE86F1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0.66</c:v>
                </c:pt>
                <c:pt idx="4">
                  <c:v>#N/A</c:v>
                </c:pt>
                <c:pt idx="5">
                  <c:v>0.4</c:v>
                </c:pt>
                <c:pt idx="6">
                  <c:v>#N/A</c:v>
                </c:pt>
                <c:pt idx="7">
                  <c:v>0.5</c:v>
                </c:pt>
                <c:pt idx="8">
                  <c:v>#N/A</c:v>
                </c:pt>
                <c:pt idx="9">
                  <c:v>0.61</c:v>
                </c:pt>
              </c:numCache>
            </c:numRef>
          </c:val>
          <c:extLst>
            <c:ext xmlns:c16="http://schemas.microsoft.com/office/drawing/2014/chart" uri="{C3380CC4-5D6E-409C-BE32-E72D297353CC}">
              <c16:uniqueId val="{00000006-1B73-43F6-ADE0-13EDAAE86F1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1.36</c:v>
                </c:pt>
                <c:pt idx="6">
                  <c:v>#N/A</c:v>
                </c:pt>
                <c:pt idx="7">
                  <c:v>1.25</c:v>
                </c:pt>
                <c:pt idx="8">
                  <c:v>#N/A</c:v>
                </c:pt>
                <c:pt idx="9">
                  <c:v>1.43</c:v>
                </c:pt>
              </c:numCache>
            </c:numRef>
          </c:val>
          <c:extLst>
            <c:ext xmlns:c16="http://schemas.microsoft.com/office/drawing/2014/chart" uri="{C3380CC4-5D6E-409C-BE32-E72D297353CC}">
              <c16:uniqueId val="{00000007-1B73-43F6-ADE0-13EDAAE86F1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4.95</c:v>
                </c:pt>
                <c:pt idx="2">
                  <c:v>#N/A</c:v>
                </c:pt>
                <c:pt idx="3">
                  <c:v>6.33</c:v>
                </c:pt>
                <c:pt idx="4">
                  <c:v>#N/A</c:v>
                </c:pt>
                <c:pt idx="5">
                  <c:v>6.97</c:v>
                </c:pt>
                <c:pt idx="6">
                  <c:v>#N/A</c:v>
                </c:pt>
                <c:pt idx="7">
                  <c:v>6.87</c:v>
                </c:pt>
                <c:pt idx="8">
                  <c:v>#N/A</c:v>
                </c:pt>
                <c:pt idx="9">
                  <c:v>7.68</c:v>
                </c:pt>
              </c:numCache>
            </c:numRef>
          </c:val>
          <c:extLst>
            <c:ext xmlns:c16="http://schemas.microsoft.com/office/drawing/2014/chart" uri="{C3380CC4-5D6E-409C-BE32-E72D297353CC}">
              <c16:uniqueId val="{00000008-1B73-43F6-ADE0-13EDAAE86F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7.79</c:v>
                </c:pt>
                <c:pt idx="2">
                  <c:v>#N/A</c:v>
                </c:pt>
                <c:pt idx="3">
                  <c:v>4.21</c:v>
                </c:pt>
                <c:pt idx="4">
                  <c:v>#N/A</c:v>
                </c:pt>
                <c:pt idx="5">
                  <c:v>8.4499999999999993</c:v>
                </c:pt>
                <c:pt idx="6">
                  <c:v>#N/A</c:v>
                </c:pt>
                <c:pt idx="7">
                  <c:v>9.7100000000000009</c:v>
                </c:pt>
                <c:pt idx="8">
                  <c:v>#N/A</c:v>
                </c:pt>
                <c:pt idx="9">
                  <c:v>10.08</c:v>
                </c:pt>
              </c:numCache>
            </c:numRef>
          </c:val>
          <c:extLst>
            <c:ext xmlns:c16="http://schemas.microsoft.com/office/drawing/2014/chart" uri="{C3380CC4-5D6E-409C-BE32-E72D297353CC}">
              <c16:uniqueId val="{00000009-1B73-43F6-ADE0-13EDAAE86F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3059</c:v>
                </c:pt>
                <c:pt idx="5">
                  <c:v>3108</c:v>
                </c:pt>
                <c:pt idx="8">
                  <c:v>3107</c:v>
                </c:pt>
                <c:pt idx="11">
                  <c:v>2998</c:v>
                </c:pt>
                <c:pt idx="14">
                  <c:v>2886</c:v>
                </c:pt>
              </c:numCache>
            </c:numRef>
          </c:val>
          <c:extLst>
            <c:ext xmlns:c16="http://schemas.microsoft.com/office/drawing/2014/chart" uri="{C3380CC4-5D6E-409C-BE32-E72D297353CC}">
              <c16:uniqueId val="{00000000-56E8-4308-B52A-F2837F540A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E8-4308-B52A-F2837F540A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3</c:v>
                </c:pt>
                <c:pt idx="6">
                  <c:v>1</c:v>
                </c:pt>
                <c:pt idx="9">
                  <c:v>0</c:v>
                </c:pt>
                <c:pt idx="12">
                  <c:v>0</c:v>
                </c:pt>
              </c:numCache>
            </c:numRef>
          </c:val>
          <c:extLst>
            <c:ext xmlns:c16="http://schemas.microsoft.com/office/drawing/2014/chart" uri="{C3380CC4-5D6E-409C-BE32-E72D297353CC}">
              <c16:uniqueId val="{00000002-56E8-4308-B52A-F2837F540A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108</c:v>
                </c:pt>
                <c:pt idx="6">
                  <c:v>99</c:v>
                </c:pt>
                <c:pt idx="9">
                  <c:v>108</c:v>
                </c:pt>
                <c:pt idx="12">
                  <c:v>122</c:v>
                </c:pt>
              </c:numCache>
            </c:numRef>
          </c:val>
          <c:extLst>
            <c:ext xmlns:c16="http://schemas.microsoft.com/office/drawing/2014/chart" uri="{C3380CC4-5D6E-409C-BE32-E72D297353CC}">
              <c16:uniqueId val="{00000003-56E8-4308-B52A-F2837F540A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1032</c:v>
                </c:pt>
                <c:pt idx="3">
                  <c:v>1065</c:v>
                </c:pt>
                <c:pt idx="6">
                  <c:v>887</c:v>
                </c:pt>
                <c:pt idx="9">
                  <c:v>906</c:v>
                </c:pt>
                <c:pt idx="12">
                  <c:v>887</c:v>
                </c:pt>
              </c:numCache>
            </c:numRef>
          </c:val>
          <c:extLst>
            <c:ext xmlns:c16="http://schemas.microsoft.com/office/drawing/2014/chart" uri="{C3380CC4-5D6E-409C-BE32-E72D297353CC}">
              <c16:uniqueId val="{00000004-56E8-4308-B52A-F2837F540A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E8-4308-B52A-F2837F540A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E8-4308-B52A-F2837F540A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2898</c:v>
                </c:pt>
                <c:pt idx="3">
                  <c:v>2959</c:v>
                </c:pt>
                <c:pt idx="6">
                  <c:v>2928</c:v>
                </c:pt>
                <c:pt idx="9">
                  <c:v>2751</c:v>
                </c:pt>
                <c:pt idx="12">
                  <c:v>2663</c:v>
                </c:pt>
              </c:numCache>
            </c:numRef>
          </c:val>
          <c:extLst>
            <c:ext xmlns:c16="http://schemas.microsoft.com/office/drawing/2014/chart" uri="{C3380CC4-5D6E-409C-BE32-E72D297353CC}">
              <c16:uniqueId val="{00000007-56E8-4308-B52A-F2837F540A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967</c:v>
                </c:pt>
                <c:pt idx="2">
                  <c:v>#N/A</c:v>
                </c:pt>
                <c:pt idx="3">
                  <c:v>#N/A</c:v>
                </c:pt>
                <c:pt idx="4">
                  <c:v>1027</c:v>
                </c:pt>
                <c:pt idx="5">
                  <c:v>#N/A</c:v>
                </c:pt>
                <c:pt idx="6">
                  <c:v>#N/A</c:v>
                </c:pt>
                <c:pt idx="7">
                  <c:v>808</c:v>
                </c:pt>
                <c:pt idx="8">
                  <c:v>#N/A</c:v>
                </c:pt>
                <c:pt idx="9">
                  <c:v>#N/A</c:v>
                </c:pt>
                <c:pt idx="10">
                  <c:v>767</c:v>
                </c:pt>
                <c:pt idx="11">
                  <c:v>#N/A</c:v>
                </c:pt>
                <c:pt idx="12">
                  <c:v>#N/A</c:v>
                </c:pt>
                <c:pt idx="13">
                  <c:v>786</c:v>
                </c:pt>
                <c:pt idx="14">
                  <c:v>#N/A</c:v>
                </c:pt>
              </c:numCache>
            </c:numRef>
          </c:val>
          <c:smooth val="0"/>
          <c:extLst>
            <c:ext xmlns:c16="http://schemas.microsoft.com/office/drawing/2014/chart" uri="{C3380CC4-5D6E-409C-BE32-E72D297353CC}">
              <c16:uniqueId val="{00000008-56E8-4308-B52A-F2837F540A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30642</c:v>
                </c:pt>
                <c:pt idx="5">
                  <c:v>29940</c:v>
                </c:pt>
                <c:pt idx="8">
                  <c:v>28970</c:v>
                </c:pt>
                <c:pt idx="11">
                  <c:v>27449</c:v>
                </c:pt>
                <c:pt idx="14">
                  <c:v>26107</c:v>
                </c:pt>
              </c:numCache>
            </c:numRef>
          </c:val>
          <c:extLst>
            <c:ext xmlns:c16="http://schemas.microsoft.com/office/drawing/2014/chart" uri="{C3380CC4-5D6E-409C-BE32-E72D297353CC}">
              <c16:uniqueId val="{00000000-9478-4CC2-BE11-B7ABA93FFA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c:v>
                </c:pt>
                <c:pt idx="5">
                  <c:v>78</c:v>
                </c:pt>
                <c:pt idx="8">
                  <c:v>53</c:v>
                </c:pt>
                <c:pt idx="11">
                  <c:v>26</c:v>
                </c:pt>
                <c:pt idx="14">
                  <c:v>8</c:v>
                </c:pt>
              </c:numCache>
            </c:numRef>
          </c:val>
          <c:extLst>
            <c:ext xmlns:c16="http://schemas.microsoft.com/office/drawing/2014/chart" uri="{C3380CC4-5D6E-409C-BE32-E72D297353CC}">
              <c16:uniqueId val="{00000001-9478-4CC2-BE11-B7ABA93FFA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9122</c:v>
                </c:pt>
                <c:pt idx="5">
                  <c:v>9759</c:v>
                </c:pt>
                <c:pt idx="8">
                  <c:v>9042</c:v>
                </c:pt>
                <c:pt idx="11">
                  <c:v>10493</c:v>
                </c:pt>
                <c:pt idx="14">
                  <c:v>11320</c:v>
                </c:pt>
              </c:numCache>
            </c:numRef>
          </c:val>
          <c:extLst>
            <c:ext xmlns:c16="http://schemas.microsoft.com/office/drawing/2014/chart" uri="{C3380CC4-5D6E-409C-BE32-E72D297353CC}">
              <c16:uniqueId val="{00000002-9478-4CC2-BE11-B7ABA93FFA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8-4CC2-BE11-B7ABA93FFA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8-4CC2-BE11-B7ABA93FFA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78-4CC2-BE11-B7ABA93FFA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1292</c:v>
                </c:pt>
                <c:pt idx="3">
                  <c:v>1276</c:v>
                </c:pt>
                <c:pt idx="6">
                  <c:v>1125</c:v>
                </c:pt>
                <c:pt idx="9">
                  <c:v>1215</c:v>
                </c:pt>
                <c:pt idx="12">
                  <c:v>1214</c:v>
                </c:pt>
              </c:numCache>
            </c:numRef>
          </c:val>
          <c:extLst>
            <c:ext xmlns:c16="http://schemas.microsoft.com/office/drawing/2014/chart" uri="{C3380CC4-5D6E-409C-BE32-E72D297353CC}">
              <c16:uniqueId val="{00000006-9478-4CC2-BE11-B7ABA93FFA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1293</c:v>
                </c:pt>
                <c:pt idx="3">
                  <c:v>1246</c:v>
                </c:pt>
                <c:pt idx="6">
                  <c:v>1098</c:v>
                </c:pt>
                <c:pt idx="9">
                  <c:v>974</c:v>
                </c:pt>
                <c:pt idx="12">
                  <c:v>891</c:v>
                </c:pt>
              </c:numCache>
            </c:numRef>
          </c:val>
          <c:extLst>
            <c:ext xmlns:c16="http://schemas.microsoft.com/office/drawing/2014/chart" uri="{C3380CC4-5D6E-409C-BE32-E72D297353CC}">
              <c16:uniqueId val="{00000007-9478-4CC2-BE11-B7ABA93FFA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11532</c:v>
                </c:pt>
                <c:pt idx="3">
                  <c:v>11368</c:v>
                </c:pt>
                <c:pt idx="6">
                  <c:v>10079</c:v>
                </c:pt>
                <c:pt idx="9">
                  <c:v>9295</c:v>
                </c:pt>
                <c:pt idx="12">
                  <c:v>8373</c:v>
                </c:pt>
              </c:numCache>
            </c:numRef>
          </c:val>
          <c:extLst>
            <c:ext xmlns:c16="http://schemas.microsoft.com/office/drawing/2014/chart" uri="{C3380CC4-5D6E-409C-BE32-E72D297353CC}">
              <c16:uniqueId val="{00000008-9478-4CC2-BE11-B7ABA93FFA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78-4CC2-BE11-B7ABA93FFA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24310</c:v>
                </c:pt>
                <c:pt idx="3">
                  <c:v>23029</c:v>
                </c:pt>
                <c:pt idx="6">
                  <c:v>22261</c:v>
                </c:pt>
                <c:pt idx="9">
                  <c:v>22554</c:v>
                </c:pt>
                <c:pt idx="12">
                  <c:v>21573</c:v>
                </c:pt>
              </c:numCache>
            </c:numRef>
          </c:val>
          <c:extLst>
            <c:ext xmlns:c16="http://schemas.microsoft.com/office/drawing/2014/chart" uri="{C3380CC4-5D6E-409C-BE32-E72D297353CC}">
              <c16:uniqueId val="{0000000A-9478-4CC2-BE11-B7ABA93FFA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78-4CC2-BE11-B7ABA93FFA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3613</c:v>
                </c:pt>
                <c:pt idx="1">
                  <c:v>4480</c:v>
                </c:pt>
                <c:pt idx="2">
                  <c:v>5212</c:v>
                </c:pt>
              </c:numCache>
            </c:numRef>
          </c:val>
          <c:extLst>
            <c:ext xmlns:c16="http://schemas.microsoft.com/office/drawing/2014/chart" uri="{C3380CC4-5D6E-409C-BE32-E72D297353CC}">
              <c16:uniqueId val="{00000000-DFBC-451B-BD0D-AAD68AC399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179</c:v>
                </c:pt>
                <c:pt idx="1">
                  <c:v>497</c:v>
                </c:pt>
                <c:pt idx="2">
                  <c:v>497</c:v>
                </c:pt>
              </c:numCache>
            </c:numRef>
          </c:val>
          <c:extLst>
            <c:ext xmlns:c16="http://schemas.microsoft.com/office/drawing/2014/chart" uri="{C3380CC4-5D6E-409C-BE32-E72D297353CC}">
              <c16:uniqueId val="{00000001-DFBC-451B-BD0D-AAD68AC399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4738</c:v>
                </c:pt>
                <c:pt idx="1">
                  <c:v>4949</c:v>
                </c:pt>
                <c:pt idx="2">
                  <c:v>4962</c:v>
                </c:pt>
              </c:numCache>
            </c:numRef>
          </c:val>
          <c:extLst>
            <c:ext xmlns:c16="http://schemas.microsoft.com/office/drawing/2014/chart" uri="{C3380CC4-5D6E-409C-BE32-E72D297353CC}">
              <c16:uniqueId val="{00000002-DFBC-451B-BD0D-AAD68AC399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元利償還金等について、一般会計等における元利償還金の減、及び下水道事業会計における公営企業債の元利償還金に対する繰入金の減により、前年度比</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百万円の減額となった。</a:t>
          </a:r>
        </a:p>
        <a:p>
          <a:r>
            <a:rPr kumimoji="1" lang="ja-JP" altLang="en-US" sz="1200">
              <a:latin typeface="ＭＳ ゴシック" pitchFamily="49" charset="-128"/>
              <a:ea typeface="ＭＳ ゴシック" pitchFamily="49" charset="-128"/>
            </a:rPr>
            <a:t>　また、元利償還金等の減額に伴い、算入公債費等も前年度比</a:t>
          </a:r>
          <a:r>
            <a:rPr kumimoji="1" lang="en-US" altLang="ja-JP" sz="1200">
              <a:latin typeface="ＭＳ ゴシック" pitchFamily="49" charset="-128"/>
              <a:ea typeface="ＭＳ ゴシック" pitchFamily="49" charset="-128"/>
            </a:rPr>
            <a:t>112</a:t>
          </a:r>
          <a:r>
            <a:rPr kumimoji="1" lang="ja-JP" altLang="en-US" sz="1200">
              <a:latin typeface="ＭＳ ゴシック" pitchFamily="49" charset="-128"/>
              <a:ea typeface="ＭＳ ゴシック" pitchFamily="49" charset="-128"/>
            </a:rPr>
            <a:t>百万円の減額となった。</a:t>
          </a:r>
        </a:p>
        <a:p>
          <a:r>
            <a:rPr kumimoji="1" lang="ja-JP" altLang="en-US" sz="1200">
              <a:latin typeface="ＭＳ ゴシック" pitchFamily="49" charset="-128"/>
              <a:ea typeface="ＭＳ ゴシック" pitchFamily="49" charset="-128"/>
            </a:rPr>
            <a:t>　今後は、公共施設等総合管理計画や学校施設長寿命化計画に基づく公共施設の更新や、「次世代へつなぐ創造の森」を基本コンセプトとした都市公園の整備等、地方債を活用する事業を予定しているため、徐々に増加する可能性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市場公募債は発行しておらず、全ての地方債を定時償還方式にて借入しており、満期一括償還地方債は利用していない。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将来負担額について、過年度の既発債に係る償還終了に伴い、一般会計等に係る地方債現在高の減、及び公営企業債等繰入見込額の減となり、前年度比</a:t>
          </a:r>
          <a:r>
            <a:rPr kumimoji="1" lang="en-US" altLang="ja-JP" sz="1200">
              <a:latin typeface="ＭＳ ゴシック" pitchFamily="49" charset="-128"/>
              <a:ea typeface="ＭＳ ゴシック" pitchFamily="49" charset="-128"/>
            </a:rPr>
            <a:t>1,987</a:t>
          </a:r>
          <a:r>
            <a:rPr kumimoji="1" lang="ja-JP" altLang="en-US" sz="1200">
              <a:latin typeface="ＭＳ ゴシック" pitchFamily="49" charset="-128"/>
              <a:ea typeface="ＭＳ ゴシック" pitchFamily="49" charset="-128"/>
            </a:rPr>
            <a:t>百万円の減額となった。</a:t>
          </a:r>
        </a:p>
        <a:p>
          <a:r>
            <a:rPr kumimoji="1" lang="ja-JP" altLang="en-US" sz="1200">
              <a:latin typeface="ＭＳ ゴシック" pitchFamily="49" charset="-128"/>
              <a:ea typeface="ＭＳ ゴシック" pitchFamily="49" charset="-128"/>
            </a:rPr>
            <a:t>　充当可能財源等について、財政調整基金等の増に伴い充当可能基金が増となったものの、地方債現在高の減に伴い基準財政需要額算入見込額が減となったため、前年度比</a:t>
          </a:r>
          <a:r>
            <a:rPr kumimoji="1" lang="en-US" altLang="ja-JP" sz="1200">
              <a:latin typeface="ＭＳ ゴシック" pitchFamily="49" charset="-128"/>
              <a:ea typeface="ＭＳ ゴシック" pitchFamily="49" charset="-128"/>
            </a:rPr>
            <a:t>533</a:t>
          </a:r>
          <a:r>
            <a:rPr kumimoji="1" lang="ja-JP" altLang="en-US" sz="1200">
              <a:latin typeface="ＭＳ ゴシック" pitchFamily="49" charset="-128"/>
              <a:ea typeface="ＭＳ ゴシック" pitchFamily="49" charset="-128"/>
            </a:rPr>
            <a:t>百万円の減額となった。</a:t>
          </a:r>
        </a:p>
        <a:p>
          <a:r>
            <a:rPr kumimoji="1" lang="ja-JP" altLang="en-US" sz="1200">
              <a:latin typeface="ＭＳ ゴシック" pitchFamily="49" charset="-128"/>
              <a:ea typeface="ＭＳ ゴシック" pitchFamily="49" charset="-128"/>
            </a:rPr>
            <a:t>　将来負担比率の分子について、マイナスを維持しており算出されていないが、今後は、公共施設等総合管理計画や学校施設長寿命化計画に基づく公共施設の更新や、「次世代へつなぐ創造の森」を基本コンセプトとした都市公園の整備等、地方債を活用する事業を予定しているため、徐々に悪化する可能性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増加した要因は、財政調整基金に依存しない当初予算編成に取り組むことで取崩を抑制すると共に、決算剰余金等による積立を行った結果、財政調整基金残高が前年度比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財政調整基金については、原油価格・物価高騰対策に係る経費、及び豪雨・地震等の大規模災害など不測の事態に対して有効に活用できるよう、原則、財政調整基金に依存しない当初予算編成を進めていく。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公共施設等整備基金やまちづくり振興基金については、今後、公共施設等総合管理計画や学校施設長寿命化計画に基づく公共施設の更新や、「次世代へつなぐ創造の森」を基本コンセプトとした都市公園の整備等を予定しているため、地方債を活用すると共に、計画的な積立や取崩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地域振興基金について、予算積立額と同額をこども医療費助成金に取崩（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森林管理基金について、森林経営管理制度運用経費、小中学校椅子・机購入費等に取崩（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環境保全基金について、バイオマスセンターに係る経費に取崩（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まちづくり振興基金について、利子積立により、基金残高は前年度比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特定事業ふるさと応援基金について、クラウドファンディングによる予算積立により、基金残高は前年度比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クラインガルテン基金について、クラインガルテン入会金による予算積立により、基金残高は前年度比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総合管理計画や学校施設長寿命化計画に基づく公共施設の更新や、「次世代へつなぐ創造の森」を基本コンセプトとした都市公園の整備等を予定しており、地方債と合わせて公共施設等整備基金やまちづくり振興基金を活用する必要があるため、計画的な積立や取崩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財政調整基金に依存しない当初予算編成に取り組むことで取崩を抑制すると共に、決算剰余金等による積立を行った結果、積立額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原油価格・物価高騰対策に係る経費、及び豪雨・地震等の大規模災害など不測の事態に対し、財政調整基金が有効に活用できるよう、原則、財政調整基金に依存しない当初予算編成を進めていく。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百万円、前年度に予算積立を行った臨時財政対策債の取崩として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百万円を行い、基金残高は前年度と同額（百万円単位で四捨五入のため）となった。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前年度に予算積立を行った臨時財政対策債分については、償還終了まで計画的に取崩を行うが、臨時財政対策債以外の分については、財政調整基金と同様に、減債基金に依存しない財政運営を図る。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76,598
75,239
71.95
33,948,483
31,780,315
1,780,099
17,648,016
21,573,411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前年度と同値であるが、年々悪化傾向である。</a:t>
          </a:r>
        </a:p>
        <a:p>
          <a:r>
            <a:rPr kumimoji="1" lang="ja-JP" altLang="en-US" sz="1200">
              <a:latin typeface="ＭＳ Ｐゴシック" panose="020B0600070205080204" pitchFamily="50" charset="-128"/>
              <a:ea typeface="ＭＳ Ｐゴシック" panose="020B0600070205080204" pitchFamily="50" charset="-128"/>
            </a:rPr>
            <a:t>　但し、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か年平均値でなく単年値を比較すると、市町村民税所得割や市町村民税法人税割の増額に伴い、前年度より基準財政収入額が増額となったため、前年度</a:t>
          </a:r>
          <a:r>
            <a:rPr kumimoji="1" lang="en-US" altLang="ja-JP" sz="1200">
              <a:latin typeface="ＭＳ Ｐゴシック" panose="020B0600070205080204" pitchFamily="50" charset="-128"/>
              <a:ea typeface="ＭＳ Ｐゴシック" panose="020B0600070205080204" pitchFamily="50" charset="-128"/>
            </a:rPr>
            <a:t>0.593</a:t>
          </a:r>
          <a:r>
            <a:rPr kumimoji="1" lang="ja-JP" altLang="en-US" sz="1200">
              <a:latin typeface="ＭＳ Ｐゴシック" panose="020B0600070205080204" pitchFamily="50" charset="-128"/>
              <a:ea typeface="ＭＳ Ｐゴシック" panose="020B0600070205080204" pitchFamily="50" charset="-128"/>
            </a:rPr>
            <a:t>に対して今年度</a:t>
          </a:r>
          <a:r>
            <a:rPr kumimoji="1" lang="en-US" altLang="ja-JP" sz="1200">
              <a:latin typeface="ＭＳ Ｐゴシック" panose="020B0600070205080204" pitchFamily="50" charset="-128"/>
              <a:ea typeface="ＭＳ Ｐゴシック" panose="020B0600070205080204" pitchFamily="50" charset="-128"/>
            </a:rPr>
            <a:t>0.619</a:t>
          </a:r>
          <a:r>
            <a:rPr kumimoji="1" lang="ja-JP" altLang="en-US" sz="1200">
              <a:latin typeface="ＭＳ Ｐゴシック" panose="020B0600070205080204" pitchFamily="50" charset="-128"/>
              <a:ea typeface="ＭＳ Ｐゴシック" panose="020B0600070205080204" pitchFamily="50" charset="-128"/>
            </a:rPr>
            <a:t>であり、</a:t>
          </a:r>
          <a:r>
            <a:rPr kumimoji="1" lang="en-US" altLang="ja-JP" sz="1200">
              <a:latin typeface="ＭＳ Ｐゴシック" panose="020B0600070205080204" pitchFamily="50" charset="-128"/>
              <a:ea typeface="ＭＳ Ｐゴシック" panose="020B0600070205080204" pitchFamily="50" charset="-128"/>
            </a:rPr>
            <a:t>0.026</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なお、前年度及び今年度は、普通交付税の再算定に伴い基準財政需要額が増額となったため、悪化の一因となっている。</a:t>
          </a:r>
        </a:p>
        <a:p>
          <a:r>
            <a:rPr kumimoji="1" lang="ja-JP" altLang="en-US" sz="1200">
              <a:latin typeface="ＭＳ Ｐゴシック" panose="020B0600070205080204" pitchFamily="50" charset="-128"/>
              <a:ea typeface="ＭＳ Ｐゴシック" panose="020B0600070205080204" pitchFamily="50" charset="-128"/>
            </a:rPr>
            <a:t>　今後は、市税の収納率向上、企業誘致による税収確保等、経常収入となる自主財源の確保が課題である。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ポイント悪化している。</a:t>
          </a:r>
        </a:p>
        <a:p>
          <a:r>
            <a:rPr kumimoji="1" lang="ja-JP" altLang="en-US" sz="1200">
              <a:latin typeface="ＭＳ Ｐゴシック" panose="020B0600070205080204" pitchFamily="50" charset="-128"/>
              <a:ea typeface="ＭＳ Ｐゴシック" panose="020B0600070205080204" pitchFamily="50" charset="-128"/>
            </a:rPr>
            <a:t>　分子となる経常経費充当一般財源等について、こども医療費による扶助費の増、一部事務組合負担金による補助費等の増、　原油価格・物価高騰による物件費の増等により、増加した。分母となる経常一般財源等について、市税は増であるものの、普通交付税の減、臨時財政対策債の減等により、減少した。</a:t>
          </a: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化による業務効率化、公共施設等総合管理計画に基づく公共施設の統廃合等により経常経費を削減すると共に、市税の収納率向上、企業誘致による税収確保等により経常収入となる自主財源の確保が課題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62</xdr:row>
      <xdr:rowOff>36406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19360"/>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62</xdr:row>
      <xdr:rowOff>157056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1936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5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28363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295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類似団体平均値を下回っているものの、年々増加傾向である。</a:t>
          </a:r>
        </a:p>
        <a:p>
          <a:r>
            <a:rPr kumimoji="1" lang="ja-JP" altLang="en-US" sz="1200">
              <a:latin typeface="ＭＳ Ｐゴシック" panose="020B0600070205080204" pitchFamily="50" charset="-128"/>
              <a:ea typeface="ＭＳ Ｐゴシック" panose="020B0600070205080204" pitchFamily="50" charset="-128"/>
            </a:rPr>
            <a:t>　人件費について、定員適正化計画に基づく職員数増、会計年度任用職員の地方公務員共済組合加入開始等により、増加している。</a:t>
          </a:r>
        </a:p>
        <a:p>
          <a:r>
            <a:rPr kumimoji="1" lang="ja-JP" altLang="en-US" sz="1200">
              <a:latin typeface="ＭＳ Ｐゴシック" panose="020B0600070205080204" pitchFamily="50" charset="-128"/>
              <a:ea typeface="ＭＳ Ｐゴシック" panose="020B0600070205080204" pitchFamily="50" charset="-128"/>
            </a:rPr>
            <a:t>　物件費について、原油価格・物価高騰に伴う光熱水費、賄材料費、燃料費の増等により、増加している。</a:t>
          </a: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AI</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の導入、</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の活用、文書管理のデジタル化等、</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化による業務効率化を進めると共に、人件費の削減を図る。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104938</xdr:rowOff>
    </xdr:from>
    <xdr:to>
      <xdr:col>23</xdr:col>
      <xdr:colOff>133350</xdr:colOff>
      <xdr:row>81</xdr:row>
      <xdr:rowOff>118121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2388"/>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18523</xdr:rowOff>
    </xdr:from>
    <xdr:to>
      <xdr:col>19</xdr:col>
      <xdr:colOff>133350</xdr:colOff>
      <xdr:row>81</xdr:row>
      <xdr:rowOff>104938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5973"/>
          <a:ext cx="889000" cy="8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137370</xdr:rowOff>
    </xdr:from>
    <xdr:to>
      <xdr:col>15</xdr:col>
      <xdr:colOff>82550</xdr:colOff>
      <xdr:row>81</xdr:row>
      <xdr:rowOff>18523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3370"/>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111696</xdr:rowOff>
    </xdr:from>
    <xdr:to>
      <xdr:col>11</xdr:col>
      <xdr:colOff>31750</xdr:colOff>
      <xdr:row>80</xdr:row>
      <xdr:rowOff>137370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27696"/>
          <a:ext cx="889000" cy="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67321</xdr:rowOff>
    </xdr:from>
    <xdr:to>
      <xdr:col>23</xdr:col>
      <xdr:colOff>184150</xdr:colOff>
      <xdr:row>81</xdr:row>
      <xdr:rowOff>168921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160048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54138</xdr:rowOff>
    </xdr:from>
    <xdr:to>
      <xdr:col>19</xdr:col>
      <xdr:colOff>184150</xdr:colOff>
      <xdr:row>81</xdr:row>
      <xdr:rowOff>155738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165915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139173</xdr:rowOff>
    </xdr:from>
    <xdr:to>
      <xdr:col>15</xdr:col>
      <xdr:colOff>133350</xdr:colOff>
      <xdr:row>81</xdr:row>
      <xdr:rowOff>69323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79500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86570</xdr:rowOff>
    </xdr:from>
    <xdr:to>
      <xdr:col>11</xdr:col>
      <xdr:colOff>82550</xdr:colOff>
      <xdr:row>81</xdr:row>
      <xdr:rowOff>16720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26897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60896</xdr:rowOff>
    </xdr:from>
    <xdr:to>
      <xdr:col>7</xdr:col>
      <xdr:colOff>31750</xdr:colOff>
      <xdr:row>80</xdr:row>
      <xdr:rowOff>162496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7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4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ほぼ横ばいであり、類似団体平均値を下回っている。</a:t>
          </a:r>
        </a:p>
        <a:p>
          <a:r>
            <a:rPr kumimoji="1" lang="ja-JP" altLang="en-US" sz="1200">
              <a:latin typeface="ＭＳ Ｐゴシック" panose="020B0600070205080204" pitchFamily="50" charset="-128"/>
              <a:ea typeface="ＭＳ Ｐゴシック" panose="020B0600070205080204" pitchFamily="50" charset="-128"/>
            </a:rPr>
            <a:t>　前年度と比較して、職員の経験年数階層の分布が変動したため、</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今後も定員適正化計画や人事院勧告の動向等を踏まえ、給与水準の適正化を図る。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ほぼ横ばいであり、類似団体平均値を下回っている。</a:t>
          </a:r>
        </a:p>
        <a:p>
          <a:r>
            <a:rPr kumimoji="1" lang="ja-JP" altLang="en-US" sz="1200">
              <a:latin typeface="ＭＳ Ｐゴシック" panose="020B0600070205080204" pitchFamily="50" charset="-128"/>
              <a:ea typeface="ＭＳ Ｐゴシック" panose="020B0600070205080204" pitchFamily="50" charset="-128"/>
            </a:rPr>
            <a:t>　前年度と比較して、職員数も住民基本台帳人口も増加してるものの、職員数の伸び率が住民基本台帳人口の伸び率を上回ったため、</a:t>
          </a:r>
          <a:r>
            <a:rPr kumimoji="1" lang="en-US" altLang="ja-JP" sz="1200">
              <a:latin typeface="ＭＳ Ｐゴシック" panose="020B0600070205080204" pitchFamily="50" charset="-128"/>
              <a:ea typeface="ＭＳ Ｐゴシック" panose="020B0600070205080204" pitchFamily="50" charset="-128"/>
            </a:rPr>
            <a:t>0.06</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今後は、定員適正化計画に基づく定員管理を図ると共に、</a:t>
          </a:r>
          <a:r>
            <a:rPr kumimoji="1" lang="en-US" altLang="ja-JP" sz="1200">
              <a:latin typeface="ＭＳ Ｐゴシック" panose="020B0600070205080204" pitchFamily="50" charset="-128"/>
              <a:ea typeface="ＭＳ Ｐゴシック" panose="020B0600070205080204" pitchFamily="50" charset="-128"/>
            </a:rPr>
            <a:t>AI</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の導入、</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の活用、文書管理のデジタル化等、</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化による業務効率化を進めていく。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13335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882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5292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882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122449</xdr:rowOff>
    </xdr:from>
    <xdr:to>
      <xdr:col>72</xdr:col>
      <xdr:colOff>203200</xdr:colOff>
      <xdr:row>60</xdr:row>
      <xdr:rowOff>5292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3799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59</xdr:row>
      <xdr:rowOff>124460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3799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125942</xdr:rowOff>
    </xdr:from>
    <xdr:to>
      <xdr:col>73</xdr:col>
      <xdr:colOff>44450</xdr:colOff>
      <xdr:row>60</xdr:row>
      <xdr:rowOff>56092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66269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71649</xdr:rowOff>
    </xdr:from>
    <xdr:to>
      <xdr:col>68</xdr:col>
      <xdr:colOff>203200</xdr:colOff>
      <xdr:row>60</xdr:row>
      <xdr:rowOff>1799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年々減少傾向であり、今年度は類似団体平均値を下回った。</a:t>
          </a:r>
        </a:p>
        <a:p>
          <a:r>
            <a:rPr kumimoji="1" lang="ja-JP" altLang="en-US" sz="1200">
              <a:latin typeface="ＭＳ Ｐゴシック" panose="020B0600070205080204" pitchFamily="50" charset="-128"/>
              <a:ea typeface="ＭＳ Ｐゴシック" panose="020B0600070205080204" pitchFamily="50" charset="-128"/>
            </a:rPr>
            <a:t>　但し、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か年平均値でなく単年値を比較すると、元利償還金額は減額したものの、基準財政需要額の減額に伴い標準財政規模が減額となったため、前年度</a:t>
          </a:r>
          <a:r>
            <a:rPr kumimoji="1" lang="en-US" altLang="ja-JP" sz="1200">
              <a:latin typeface="ＭＳ Ｐゴシック" panose="020B0600070205080204" pitchFamily="50" charset="-128"/>
              <a:ea typeface="ＭＳ Ｐゴシック" panose="020B0600070205080204" pitchFamily="50" charset="-128"/>
            </a:rPr>
            <a:t>5.09</a:t>
          </a:r>
          <a:r>
            <a:rPr kumimoji="1" lang="ja-JP" altLang="en-US" sz="1200">
              <a:latin typeface="ＭＳ Ｐゴシック" panose="020B0600070205080204" pitchFamily="50" charset="-128"/>
              <a:ea typeface="ＭＳ Ｐゴシック" panose="020B0600070205080204" pitchFamily="50" charset="-128"/>
            </a:rPr>
            <a:t>に対して今年度</a:t>
          </a:r>
          <a:r>
            <a:rPr kumimoji="1" lang="en-US" altLang="ja-JP" sz="1200">
              <a:latin typeface="ＭＳ Ｐゴシック" panose="020B0600070205080204" pitchFamily="50" charset="-128"/>
              <a:ea typeface="ＭＳ Ｐゴシック" panose="020B0600070205080204" pitchFamily="50" charset="-128"/>
            </a:rPr>
            <a:t>5.33</a:t>
          </a:r>
          <a:r>
            <a:rPr kumimoji="1" lang="ja-JP" altLang="en-US" sz="1200">
              <a:latin typeface="ＭＳ Ｐゴシック" panose="020B0600070205080204" pitchFamily="50" charset="-128"/>
              <a:ea typeface="ＭＳ Ｐゴシック" panose="020B0600070205080204" pitchFamily="50" charset="-128"/>
            </a:rPr>
            <a:t>であり、</a:t>
          </a:r>
          <a:r>
            <a:rPr kumimoji="1" lang="en-US" altLang="ja-JP" sz="1200">
              <a:latin typeface="ＭＳ Ｐゴシック" panose="020B0600070205080204" pitchFamily="50" charset="-128"/>
              <a:ea typeface="ＭＳ Ｐゴシック" panose="020B0600070205080204" pitchFamily="50" charset="-128"/>
            </a:rPr>
            <a:t>0.24</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や学校施設長寿命化計画に基づく公共施設の更新や、「次世代へつなぐ創造の森」を基本コンセプトとした都市公園の整備等、地方債を活用する事業を予定しているため、徐々に増加する可能性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091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164677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41</xdr:row>
      <xdr:rowOff>164677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ポイント減少し、前年度までと同様にマイナス数値であり、類似団体平均値を下回っている。</a:t>
          </a:r>
        </a:p>
        <a:p>
          <a:r>
            <a:rPr kumimoji="1" lang="ja-JP" altLang="en-US" sz="1200">
              <a:latin typeface="ＭＳ Ｐゴシック" panose="020B0600070205080204" pitchFamily="50" charset="-128"/>
              <a:ea typeface="ＭＳ Ｐゴシック" panose="020B0600070205080204" pitchFamily="50" charset="-128"/>
            </a:rPr>
            <a:t>　減少した要因は、地方債現在高の減等に伴い、将来負担額が減となったことによる。</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や学校施設長寿命化計画に基づく公共施設の更新や、「次世代へつなぐ創造の森」を基本コンセプトとした都市公園の整備等、地方債を活用する事業を予定しているため、徐々に悪化する可能性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76,598
75,239
71.95
33,948,483
31,780,315
1,780,099
17,648,016
21,573,411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増加した要因は、定員適正化計画に基づく職員数の増、会計年度任用職員の地方公務員共済組合加入開始等による。</a:t>
          </a:r>
        </a:p>
        <a:p>
          <a:r>
            <a:rPr kumimoji="1" lang="ja-JP" altLang="en-US" sz="1200">
              <a:latin typeface="ＭＳ Ｐゴシック" panose="020B0600070205080204" pitchFamily="50" charset="-128"/>
              <a:ea typeface="ＭＳ Ｐゴシック" panose="020B0600070205080204" pitchFamily="50" charset="-128"/>
            </a:rPr>
            <a:t>　会計年度任用職員へ勤勉手当支給開始等により、今後も増加が見込まれるため、</a:t>
          </a:r>
          <a:r>
            <a:rPr kumimoji="1" lang="en-US" altLang="ja-JP" sz="1200">
              <a:latin typeface="ＭＳ Ｐゴシック" panose="020B0600070205080204" pitchFamily="50" charset="-128"/>
              <a:ea typeface="ＭＳ Ｐゴシック" panose="020B0600070205080204" pitchFamily="50" charset="-128"/>
            </a:rPr>
            <a:t>AI</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の導入、</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の活用、文書管理のデジタル化等、</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化による業務効率化を進めていく。</a:t>
          </a:r>
        </a:p>
        <a:p>
          <a:r>
            <a:rPr kumimoji="1" lang="ja-JP" altLang="en-US" sz="1200">
              <a:latin typeface="ＭＳ Ｐゴシック" panose="020B0600070205080204" pitchFamily="50" charset="-128"/>
              <a:ea typeface="ＭＳ Ｐゴシック" panose="020B0600070205080204" pitchFamily="50" charset="-128"/>
            </a:rPr>
            <a:t>　なお、令和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年度から大幅に増加している理由は、非常勤職員賃金（臨時）から会計年度任用職員報酬（経常）へ振り替えたことによる。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6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53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増加した要因は、原油価格・物価高騰に伴う光熱水費、賄材料費、燃料費の増等による。</a:t>
          </a:r>
        </a:p>
        <a:p>
          <a:r>
            <a:rPr kumimoji="1" lang="ja-JP" altLang="en-US" sz="1200">
              <a:latin typeface="ＭＳ Ｐゴシック" panose="020B0600070205080204" pitchFamily="50" charset="-128"/>
              <a:ea typeface="ＭＳ Ｐゴシック" panose="020B0600070205080204" pitchFamily="50" charset="-128"/>
            </a:rPr>
            <a:t>　原油価格・物価高騰は横ばいであること、</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化の推進に係る経費等により、今後も増加が見込まれるため、公共施設等総合管理計画に基づく公共施設の統廃合等により、削減を図る。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15</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9928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170434</xdr:rowOff>
    </xdr:from>
    <xdr:to>
      <xdr:col>78</xdr:col>
      <xdr:colOff>69850</xdr:colOff>
      <xdr:row>14</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992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17272</xdr:rowOff>
    </xdr:from>
    <xdr:to>
      <xdr:col>73</xdr:col>
      <xdr:colOff>180975</xdr:colOff>
      <xdr:row>14</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175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17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119634</xdr:rowOff>
    </xdr:from>
    <xdr:to>
      <xdr:col>78</xdr:col>
      <xdr:colOff>120650</xdr:colOff>
      <xdr:row>14</xdr:row>
      <xdr:rowOff>49784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59961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67056</xdr:rowOff>
    </xdr:from>
    <xdr:to>
      <xdr:col>74</xdr:col>
      <xdr:colOff>31750</xdr:colOff>
      <xdr:row>14</xdr:row>
      <xdr:rowOff>168656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7383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137922</xdr:rowOff>
    </xdr:from>
    <xdr:to>
      <xdr:col>69</xdr:col>
      <xdr:colOff>142875</xdr:colOff>
      <xdr:row>14</xdr:row>
      <xdr:rowOff>68072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増加した要因は、窓口無料化の拡大に伴うこども医療費の増、私立保育園の新設及び増築に伴う教育・保育給付費の増等による。</a:t>
          </a:r>
        </a:p>
        <a:p>
          <a:r>
            <a:rPr kumimoji="1" lang="ja-JP" altLang="en-US" sz="1200">
              <a:latin typeface="ＭＳ Ｐゴシック" panose="020B0600070205080204" pitchFamily="50" charset="-128"/>
              <a:ea typeface="ＭＳ Ｐゴシック" panose="020B0600070205080204" pitchFamily="50" charset="-128"/>
            </a:rPr>
            <a:t>　少子高齢化、原油価格・物価高騰等の社会情勢を踏まえると、今後も子育て世帯への支援、障がい福祉、生活保護費等の増加が見込まれるため、動向を注視していく。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16510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90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57</xdr:row>
      <xdr:rowOff>16510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9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137160</xdr:rowOff>
    </xdr:from>
    <xdr:to>
      <xdr:col>11</xdr:col>
      <xdr:colOff>60325</xdr:colOff>
      <xdr:row>57</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増加した要因は、被保険者数の増に伴う後期高齢者医療費に係る繰出金の増、公共施設老朽化に伴う維持補修費の増等による。</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今後は、公共施設等総合管理計画や学校施設長寿命化計画に基づく公共施設の更新により、維持補修費の削減を図る。</a:t>
          </a:r>
        </a:p>
        <a:p>
          <a:r>
            <a:rPr kumimoji="1" lang="ja-JP" altLang="en-US" sz="1200">
              <a:latin typeface="ＭＳ Ｐゴシック" panose="020B0600070205080204" pitchFamily="50" charset="-128"/>
              <a:ea typeface="ＭＳ Ｐゴシック" panose="020B0600070205080204" pitchFamily="50" charset="-128"/>
            </a:rPr>
            <a:t>　なお、令和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年度から大幅に減少している理由は、下水道事業特別会計及び簡易水道事業特別会計が、公営企業会計（法適）に移行したことに伴い、繰出金から補助費等へ振り替えたことによる。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44450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85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6350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59</xdr:row>
      <xdr:rowOff>44450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361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165100</xdr:rowOff>
    </xdr:from>
    <xdr:to>
      <xdr:col>82</xdr:col>
      <xdr:colOff>158750</xdr:colOff>
      <xdr:row>55</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増加した要因は、峡北広域行政事務組合や甲府地区広域行政事務組合等の一部事務組合への負担金の増等による。</a:t>
          </a:r>
        </a:p>
        <a:p>
          <a:r>
            <a:rPr kumimoji="1" lang="ja-JP" altLang="en-US" sz="1200">
              <a:latin typeface="ＭＳ Ｐゴシック" panose="020B0600070205080204" pitchFamily="50" charset="-128"/>
              <a:ea typeface="ＭＳ Ｐゴシック" panose="020B0600070205080204" pitchFamily="50" charset="-128"/>
            </a:rPr>
            <a:t>　今後について、公営企業会計に対する繰出金も比率を増加させている要因であるため、料金改定等を図る。</a:t>
          </a:r>
        </a:p>
        <a:p>
          <a:r>
            <a:rPr kumimoji="1" lang="ja-JP" altLang="en-US" sz="1200">
              <a:latin typeface="ＭＳ Ｐゴシック" panose="020B0600070205080204" pitchFamily="50" charset="-128"/>
              <a:ea typeface="ＭＳ Ｐゴシック" panose="020B0600070205080204" pitchFamily="50" charset="-128"/>
            </a:rPr>
            <a:t>　なお、令和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年度から大幅に増加している理由は、下水道事業特別会計及び簡易水道事業特別会計が、公営企業会計（法適）に移行したことに伴い、繰出金から補助費等へ振り替えたことによる。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860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92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増加した要因は、過年度の既発債に係る償還終了に伴い、前年度より公債費は減少したものの、普通交付税の減、臨時財政対策債の減等により、経常一般財源等が減少したことによる。</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や学校施設長寿命化計画に基づく公共施設の更新や、「次世代へつなぐ創造の森」を基本コンセプトとした都市公園の整備等、地方債を活用する事業を予定しているため、徐々に増加する可能性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56135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53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532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67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17272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148862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経常経費充当一般財源等について、扶助費、補助費等、物件費の増等に伴い、公債費を除いて前年度より</a:t>
          </a:r>
          <a:r>
            <a:rPr kumimoji="1" lang="en-US" altLang="ja-JP" sz="1200">
              <a:latin typeface="ＭＳ Ｐゴシック" panose="020B0600070205080204" pitchFamily="50" charset="-128"/>
              <a:ea typeface="ＭＳ Ｐゴシック" panose="020B0600070205080204" pitchFamily="50" charset="-128"/>
            </a:rPr>
            <a:t>789</a:t>
          </a:r>
          <a:r>
            <a:rPr kumimoji="1" lang="ja-JP" altLang="en-US" sz="1200">
              <a:latin typeface="ＭＳ Ｐゴシック" panose="020B0600070205080204" pitchFamily="50" charset="-128"/>
              <a:ea typeface="ＭＳ Ｐゴシック" panose="020B0600070205080204" pitchFamily="50" charset="-128"/>
            </a:rPr>
            <a:t>百万円の増額となった。</a:t>
          </a:r>
        </a:p>
        <a:p>
          <a:r>
            <a:rPr kumimoji="1" lang="ja-JP" altLang="en-US" sz="1200">
              <a:latin typeface="ＭＳ Ｐゴシック" panose="020B0600070205080204" pitchFamily="50" charset="-128"/>
              <a:ea typeface="ＭＳ Ｐゴシック" panose="020B0600070205080204" pitchFamily="50" charset="-128"/>
            </a:rPr>
            <a:t>　経常一般財源等について、市税は増であるものの、普通交付税の減、臨時財政対策債の減等により、</a:t>
          </a:r>
          <a:r>
            <a:rPr kumimoji="1" lang="en-US" altLang="ja-JP" sz="1200">
              <a:latin typeface="ＭＳ Ｐゴシック" panose="020B0600070205080204" pitchFamily="50" charset="-128"/>
              <a:ea typeface="ＭＳ Ｐゴシック" panose="020B0600070205080204" pitchFamily="50" charset="-128"/>
            </a:rPr>
            <a:t>636</a:t>
          </a:r>
          <a:r>
            <a:rPr kumimoji="1" lang="ja-JP" altLang="en-US" sz="1200">
              <a:latin typeface="ＭＳ Ｐゴシック" panose="020B0600070205080204" pitchFamily="50" charset="-128"/>
              <a:ea typeface="ＭＳ Ｐゴシック" panose="020B0600070205080204" pitchFamily="50" charset="-128"/>
            </a:rPr>
            <a:t>百万円の減額となった。　</a:t>
          </a: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化による業務効率化、公共施設の統廃合等により経常経費を削減すると共に、市税の収納率向上、企業誘致による税収確保等により経常収入となる自主財源の確保が課題である。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12700</xdr:rowOff>
    </xdr:from>
    <xdr:to>
      <xdr:col>82</xdr:col>
      <xdr:colOff>107950</xdr:colOff>
      <xdr:row>75</xdr:row>
      <xdr:rowOff>52705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528550"/>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12700</xdr:rowOff>
    </xdr:from>
    <xdr:to>
      <xdr:col>78</xdr:col>
      <xdr:colOff>69850</xdr:colOff>
      <xdr:row>75</xdr:row>
      <xdr:rowOff>1270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52855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745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132715</xdr:rowOff>
    </xdr:from>
    <xdr:to>
      <xdr:col>69</xdr:col>
      <xdr:colOff>92075</xdr:colOff>
      <xdr:row>74</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64856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xdr:rowOff>
    </xdr:from>
    <xdr:to>
      <xdr:col>82</xdr:col>
      <xdr:colOff>158750</xdr:colOff>
      <xdr:row>75</xdr:row>
      <xdr:rowOff>103505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18432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133350</xdr:rowOff>
    </xdr:from>
    <xdr:to>
      <xdr:col>78</xdr:col>
      <xdr:colOff>120650</xdr:colOff>
      <xdr:row>73</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73677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24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81915</xdr:rowOff>
    </xdr:from>
    <xdr:to>
      <xdr:col>65</xdr:col>
      <xdr:colOff>53975</xdr:colOff>
      <xdr:row>74</xdr:row>
      <xdr:rowOff>12065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22242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3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97373</xdr:rowOff>
    </xdr:from>
    <xdr:to>
      <xdr:col>29</xdr:col>
      <xdr:colOff>127000</xdr:colOff>
      <xdr:row>18</xdr:row>
      <xdr:rowOff>108988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31098"/>
          <a:ext cx="6477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108988</xdr:rowOff>
    </xdr:from>
    <xdr:to>
      <xdr:col>26</xdr:col>
      <xdr:colOff>50800</xdr:colOff>
      <xdr:row>18</xdr:row>
      <xdr:rowOff>130863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42713"/>
          <a:ext cx="698500" cy="2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130863</xdr:rowOff>
    </xdr:from>
    <xdr:to>
      <xdr:col>22</xdr:col>
      <xdr:colOff>114300</xdr:colOff>
      <xdr:row>18</xdr:row>
      <xdr:rowOff>145836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6458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145836</xdr:rowOff>
    </xdr:from>
    <xdr:to>
      <xdr:col>18</xdr:col>
      <xdr:colOff>177800</xdr:colOff>
      <xdr:row>18</xdr:row>
      <xdr:rowOff>151336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79561"/>
          <a:ext cx="698500" cy="5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46573</xdr:rowOff>
    </xdr:from>
    <xdr:to>
      <xdr:col>29</xdr:col>
      <xdr:colOff>177800</xdr:colOff>
      <xdr:row>18</xdr:row>
      <xdr:rowOff>148172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802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18650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58188</xdr:rowOff>
    </xdr:from>
    <xdr:to>
      <xdr:col>26</xdr:col>
      <xdr:colOff>101600</xdr:colOff>
      <xdr:row>18</xdr:row>
      <xdr:rowOff>159788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9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144565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7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80062</xdr:rowOff>
    </xdr:from>
    <xdr:to>
      <xdr:col>22</xdr:col>
      <xdr:colOff>165100</xdr:colOff>
      <xdr:row>19</xdr:row>
      <xdr:rowOff>10213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1378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166440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95036</xdr:rowOff>
    </xdr:from>
    <xdr:to>
      <xdr:col>19</xdr:col>
      <xdr:colOff>38100</xdr:colOff>
      <xdr:row>19</xdr:row>
      <xdr:rowOff>25186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1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100536</xdr:rowOff>
    </xdr:from>
    <xdr:to>
      <xdr:col>15</xdr:col>
      <xdr:colOff>101600</xdr:colOff>
      <xdr:row>19</xdr:row>
      <xdr:rowOff>30686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3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15463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2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338259</xdr:rowOff>
    </xdr:from>
    <xdr:to>
      <xdr:col>29</xdr:col>
      <xdr:colOff>127000</xdr:colOff>
      <xdr:row>36</xdr:row>
      <xdr:rowOff>3164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48609"/>
          <a:ext cx="6477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327351</xdr:rowOff>
    </xdr:from>
    <xdr:to>
      <xdr:col>26</xdr:col>
      <xdr:colOff>50800</xdr:colOff>
      <xdr:row>36</xdr:row>
      <xdr:rowOff>3164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937701"/>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232156</xdr:rowOff>
    </xdr:from>
    <xdr:to>
      <xdr:col>22</xdr:col>
      <xdr:colOff>114300</xdr:colOff>
      <xdr:row>35</xdr:row>
      <xdr:rowOff>327351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842506"/>
          <a:ext cx="698500" cy="9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232156</xdr:rowOff>
    </xdr:from>
    <xdr:to>
      <xdr:col>18</xdr:col>
      <xdr:colOff>177800</xdr:colOff>
      <xdr:row>35</xdr:row>
      <xdr:rowOff>257988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842506"/>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287459</xdr:rowOff>
    </xdr:from>
    <xdr:to>
      <xdr:col>29</xdr:col>
      <xdr:colOff>177800</xdr:colOff>
      <xdr:row>36</xdr:row>
      <xdr:rowOff>46159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9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259536</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6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295264</xdr:rowOff>
    </xdr:from>
    <xdr:to>
      <xdr:col>26</xdr:col>
      <xdr:colOff>101600</xdr:colOff>
      <xdr:row>36</xdr:row>
      <xdr:rowOff>53964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0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38741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99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276551</xdr:rowOff>
    </xdr:from>
    <xdr:to>
      <xdr:col>22</xdr:col>
      <xdr:colOff>165100</xdr:colOff>
      <xdr:row>36</xdr:row>
      <xdr:rowOff>35251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20028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7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181356</xdr:rowOff>
    </xdr:from>
    <xdr:to>
      <xdr:col>19</xdr:col>
      <xdr:colOff>38100</xdr:colOff>
      <xdr:row>35</xdr:row>
      <xdr:rowOff>282956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7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293133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5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207188</xdr:rowOff>
    </xdr:from>
    <xdr:to>
      <xdr:col>15</xdr:col>
      <xdr:colOff>101600</xdr:colOff>
      <xdr:row>35</xdr:row>
      <xdr:rowOff>308788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318965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76,598
75,239
71.95
33,948,483
31,780,315
1,780,099
17,648,016
21,573,411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14122</xdr:rowOff>
    </xdr:from>
    <xdr:to>
      <xdr:col>24</xdr:col>
      <xdr:colOff>63500</xdr:colOff>
      <xdr:row>37</xdr:row>
      <xdr:rowOff>27705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7772"/>
          <a:ext cx="8382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27705</xdr:rowOff>
    </xdr:from>
    <xdr:to>
      <xdr:col>19</xdr:col>
      <xdr:colOff>177800</xdr:colOff>
      <xdr:row>37</xdr:row>
      <xdr:rowOff>74282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1355"/>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74282</xdr:rowOff>
    </xdr:from>
    <xdr:to>
      <xdr:col>15</xdr:col>
      <xdr:colOff>50800</xdr:colOff>
      <xdr:row>38</xdr:row>
      <xdr:rowOff>112973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7932"/>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112973</xdr:rowOff>
    </xdr:from>
    <xdr:to>
      <xdr:col>10</xdr:col>
      <xdr:colOff>114300</xdr:colOff>
      <xdr:row>38</xdr:row>
      <xdr:rowOff>116954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2807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134772</xdr:rowOff>
    </xdr:from>
    <xdr:to>
      <xdr:col>24</xdr:col>
      <xdr:colOff>114300</xdr:colOff>
      <xdr:row>37</xdr:row>
      <xdr:rowOff>64922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113199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148355</xdr:rowOff>
    </xdr:from>
    <xdr:to>
      <xdr:col>20</xdr:col>
      <xdr:colOff>38100</xdr:colOff>
      <xdr:row>37</xdr:row>
      <xdr:rowOff>78505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69632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23482</xdr:rowOff>
    </xdr:from>
    <xdr:to>
      <xdr:col>15</xdr:col>
      <xdr:colOff>101600</xdr:colOff>
      <xdr:row>37</xdr:row>
      <xdr:rowOff>125082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116209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62173</xdr:rowOff>
    </xdr:from>
    <xdr:to>
      <xdr:col>10</xdr:col>
      <xdr:colOff>165100</xdr:colOff>
      <xdr:row>38</xdr:row>
      <xdr:rowOff>163773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154900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66154</xdr:rowOff>
    </xdr:from>
    <xdr:to>
      <xdr:col>6</xdr:col>
      <xdr:colOff>38100</xdr:colOff>
      <xdr:row>38</xdr:row>
      <xdr:rowOff>167754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158881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169385</xdr:rowOff>
    </xdr:from>
    <xdr:to>
      <xdr:col>24</xdr:col>
      <xdr:colOff>63500</xdr:colOff>
      <xdr:row>58</xdr:row>
      <xdr:rowOff>2463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2035"/>
          <a:ext cx="8382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2463</xdr:rowOff>
    </xdr:from>
    <xdr:to>
      <xdr:col>19</xdr:col>
      <xdr:colOff>177800</xdr:colOff>
      <xdr:row>58</xdr:row>
      <xdr:rowOff>78762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6563"/>
          <a:ext cx="889000" cy="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13546</xdr:rowOff>
    </xdr:from>
    <xdr:to>
      <xdr:col>15</xdr:col>
      <xdr:colOff>50800</xdr:colOff>
      <xdr:row>58</xdr:row>
      <xdr:rowOff>78762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7646"/>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13546</xdr:rowOff>
    </xdr:from>
    <xdr:to>
      <xdr:col>10</xdr:col>
      <xdr:colOff>114300</xdr:colOff>
      <xdr:row>58</xdr:row>
      <xdr:rowOff>33880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7646"/>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118585</xdr:rowOff>
    </xdr:from>
    <xdr:to>
      <xdr:col>24</xdr:col>
      <xdr:colOff>114300</xdr:colOff>
      <xdr:row>58</xdr:row>
      <xdr:rowOff>48735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33512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123113</xdr:rowOff>
    </xdr:from>
    <xdr:to>
      <xdr:col>20</xdr:col>
      <xdr:colOff>38100</xdr:colOff>
      <xdr:row>58</xdr:row>
      <xdr:rowOff>53263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44390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27962</xdr:rowOff>
    </xdr:from>
    <xdr:to>
      <xdr:col>15</xdr:col>
      <xdr:colOff>101600</xdr:colOff>
      <xdr:row>58</xdr:row>
      <xdr:rowOff>129562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120689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134196</xdr:rowOff>
    </xdr:from>
    <xdr:to>
      <xdr:col>10</xdr:col>
      <xdr:colOff>165100</xdr:colOff>
      <xdr:row>58</xdr:row>
      <xdr:rowOff>64346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55473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154530</xdr:rowOff>
    </xdr:from>
    <xdr:to>
      <xdr:col>6</xdr:col>
      <xdr:colOff>38100</xdr:colOff>
      <xdr:row>58</xdr:row>
      <xdr:rowOff>84680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101207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0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168199</xdr:rowOff>
    </xdr:from>
    <xdr:to>
      <xdr:col>24</xdr:col>
      <xdr:colOff>63500</xdr:colOff>
      <xdr:row>79</xdr:row>
      <xdr:rowOff>5969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1299"/>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5969</xdr:rowOff>
    </xdr:from>
    <xdr:to>
      <xdr:col>19</xdr:col>
      <xdr:colOff>177800</xdr:colOff>
      <xdr:row>79</xdr:row>
      <xdr:rowOff>7150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505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7150</xdr:rowOff>
    </xdr:from>
    <xdr:to>
      <xdr:col>15</xdr:col>
      <xdr:colOff>50800</xdr:colOff>
      <xdr:row>79</xdr:row>
      <xdr:rowOff>10198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517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10198</xdr:rowOff>
    </xdr:from>
    <xdr:to>
      <xdr:col>10</xdr:col>
      <xdr:colOff>114300</xdr:colOff>
      <xdr:row>79</xdr:row>
      <xdr:rowOff>17818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5474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117399</xdr:rowOff>
    </xdr:from>
    <xdr:to>
      <xdr:col>24</xdr:col>
      <xdr:colOff>114300</xdr:colOff>
      <xdr:row>79</xdr:row>
      <xdr:rowOff>47549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32326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126619</xdr:rowOff>
    </xdr:from>
    <xdr:to>
      <xdr:col>20</xdr:col>
      <xdr:colOff>38100</xdr:colOff>
      <xdr:row>79</xdr:row>
      <xdr:rowOff>56769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47896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127800</xdr:rowOff>
    </xdr:from>
    <xdr:to>
      <xdr:col>15</xdr:col>
      <xdr:colOff>101600</xdr:colOff>
      <xdr:row>79</xdr:row>
      <xdr:rowOff>57950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49077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93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130848</xdr:rowOff>
    </xdr:from>
    <xdr:to>
      <xdr:col>10</xdr:col>
      <xdr:colOff>165100</xdr:colOff>
      <xdr:row>79</xdr:row>
      <xdr:rowOff>60998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52125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9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138468</xdr:rowOff>
    </xdr:from>
    <xdr:to>
      <xdr:col>6</xdr:col>
      <xdr:colOff>38100</xdr:colOff>
      <xdr:row>79</xdr:row>
      <xdr:rowOff>68618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59745</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151772</xdr:rowOff>
    </xdr:from>
    <xdr:to>
      <xdr:col>24</xdr:col>
      <xdr:colOff>63500</xdr:colOff>
      <xdr:row>96</xdr:row>
      <xdr:rowOff>160905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39522"/>
          <a:ext cx="838200" cy="1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160905</xdr:rowOff>
    </xdr:from>
    <xdr:to>
      <xdr:col>19</xdr:col>
      <xdr:colOff>177800</xdr:colOff>
      <xdr:row>97</xdr:row>
      <xdr:rowOff>32694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20105"/>
          <a:ext cx="889000" cy="4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32694</xdr:rowOff>
    </xdr:from>
    <xdr:to>
      <xdr:col>15</xdr:col>
      <xdr:colOff>50800</xdr:colOff>
      <xdr:row>97</xdr:row>
      <xdr:rowOff>60147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3344"/>
          <a:ext cx="889000" cy="2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60147</xdr:rowOff>
    </xdr:from>
    <xdr:to>
      <xdr:col>10</xdr:col>
      <xdr:colOff>114300</xdr:colOff>
      <xdr:row>97</xdr:row>
      <xdr:rowOff>126757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0797"/>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100972</xdr:rowOff>
    </xdr:from>
    <xdr:to>
      <xdr:col>24</xdr:col>
      <xdr:colOff>114300</xdr:colOff>
      <xdr:row>96</xdr:row>
      <xdr:rowOff>31122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123849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4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110105</xdr:rowOff>
    </xdr:from>
    <xdr:to>
      <xdr:col>20</xdr:col>
      <xdr:colOff>38100</xdr:colOff>
      <xdr:row>97</xdr:row>
      <xdr:rowOff>40255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31382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153344</xdr:rowOff>
    </xdr:from>
    <xdr:to>
      <xdr:col>15</xdr:col>
      <xdr:colOff>101600</xdr:colOff>
      <xdr:row>97</xdr:row>
      <xdr:rowOff>83494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74621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9347</xdr:rowOff>
    </xdr:from>
    <xdr:to>
      <xdr:col>10</xdr:col>
      <xdr:colOff>165100</xdr:colOff>
      <xdr:row>97</xdr:row>
      <xdr:rowOff>110947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102074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75957</xdr:rowOff>
    </xdr:from>
    <xdr:to>
      <xdr:col>6</xdr:col>
      <xdr:colOff>38100</xdr:colOff>
      <xdr:row>98</xdr:row>
      <xdr:rowOff>6107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168684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9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139689</xdr:rowOff>
    </xdr:from>
    <xdr:to>
      <xdr:col>55</xdr:col>
      <xdr:colOff>0</xdr:colOff>
      <xdr:row>37</xdr:row>
      <xdr:rowOff>5784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140439"/>
          <a:ext cx="838200" cy="2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74745</xdr:rowOff>
    </xdr:from>
    <xdr:to>
      <xdr:col>50</xdr:col>
      <xdr:colOff>114300</xdr:colOff>
      <xdr:row>35</xdr:row>
      <xdr:rowOff>139689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18245"/>
          <a:ext cx="889000" cy="9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74745</xdr:rowOff>
    </xdr:from>
    <xdr:to>
      <xdr:col>45</xdr:col>
      <xdr:colOff>177800</xdr:colOff>
      <xdr:row>38</xdr:row>
      <xdr:rowOff>159153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18245"/>
          <a:ext cx="889000" cy="14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159153</xdr:rowOff>
    </xdr:from>
    <xdr:to>
      <xdr:col>41</xdr:col>
      <xdr:colOff>50800</xdr:colOff>
      <xdr:row>39</xdr:row>
      <xdr:rowOff>7678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74253"/>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56968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126434</xdr:rowOff>
    </xdr:from>
    <xdr:to>
      <xdr:col>55</xdr:col>
      <xdr:colOff>50800</xdr:colOff>
      <xdr:row>37</xdr:row>
      <xdr:rowOff>56584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149311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88889</xdr:rowOff>
    </xdr:from>
    <xdr:to>
      <xdr:col>50</xdr:col>
      <xdr:colOff>165100</xdr:colOff>
      <xdr:row>36</xdr:row>
      <xdr:rowOff>19039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0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35566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586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23945</xdr:rowOff>
    </xdr:from>
    <xdr:to>
      <xdr:col>46</xdr:col>
      <xdr:colOff>38100</xdr:colOff>
      <xdr:row>30</xdr:row>
      <xdr:rowOff>125545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142072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4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108353</xdr:rowOff>
    </xdr:from>
    <xdr:to>
      <xdr:col>41</xdr:col>
      <xdr:colOff>101600</xdr:colOff>
      <xdr:row>39</xdr:row>
      <xdr:rowOff>38503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2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29630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128328</xdr:rowOff>
    </xdr:from>
    <xdr:to>
      <xdr:col>36</xdr:col>
      <xdr:colOff>165100</xdr:colOff>
      <xdr:row>39</xdr:row>
      <xdr:rowOff>58478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49605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33950</xdr:rowOff>
    </xdr:from>
    <xdr:to>
      <xdr:col>55</xdr:col>
      <xdr:colOff>0</xdr:colOff>
      <xdr:row>57</xdr:row>
      <xdr:rowOff>140942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06600"/>
          <a:ext cx="838200" cy="10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33950</xdr:rowOff>
    </xdr:from>
    <xdr:to>
      <xdr:col>50</xdr:col>
      <xdr:colOff>114300</xdr:colOff>
      <xdr:row>57</xdr:row>
      <xdr:rowOff>151397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06600"/>
          <a:ext cx="889000" cy="1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151397</xdr:rowOff>
    </xdr:from>
    <xdr:to>
      <xdr:col>45</xdr:col>
      <xdr:colOff>177800</xdr:colOff>
      <xdr:row>58</xdr:row>
      <xdr:rowOff>44328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24047"/>
          <a:ext cx="889000" cy="6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147465</xdr:rowOff>
    </xdr:from>
    <xdr:to>
      <xdr:col>41</xdr:col>
      <xdr:colOff>50800</xdr:colOff>
      <xdr:row>58</xdr:row>
      <xdr:rowOff>44328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20115"/>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90142</xdr:rowOff>
    </xdr:from>
    <xdr:to>
      <xdr:col>55</xdr:col>
      <xdr:colOff>50800</xdr:colOff>
      <xdr:row>58</xdr:row>
      <xdr:rowOff>20292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68569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154600</xdr:rowOff>
    </xdr:from>
    <xdr:to>
      <xdr:col>50</xdr:col>
      <xdr:colOff>165100</xdr:colOff>
      <xdr:row>57</xdr:row>
      <xdr:rowOff>84750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101277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5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100597</xdr:rowOff>
    </xdr:from>
    <xdr:to>
      <xdr:col>46</xdr:col>
      <xdr:colOff>38100</xdr:colOff>
      <xdr:row>58</xdr:row>
      <xdr:rowOff>30747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164978</xdr:rowOff>
    </xdr:from>
    <xdr:to>
      <xdr:col>41</xdr:col>
      <xdr:colOff>101600</xdr:colOff>
      <xdr:row>58</xdr:row>
      <xdr:rowOff>95128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86255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3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96665</xdr:rowOff>
    </xdr:from>
    <xdr:to>
      <xdr:col>36</xdr:col>
      <xdr:colOff>165100</xdr:colOff>
      <xdr:row>58</xdr:row>
      <xdr:rowOff>26815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17942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3327</xdr:rowOff>
    </xdr:from>
    <xdr:to>
      <xdr:col>55</xdr:col>
      <xdr:colOff>0</xdr:colOff>
      <xdr:row>79</xdr:row>
      <xdr:rowOff>10604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47877"/>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129742</xdr:rowOff>
    </xdr:from>
    <xdr:to>
      <xdr:col>50</xdr:col>
      <xdr:colOff>114300</xdr:colOff>
      <xdr:row>79</xdr:row>
      <xdr:rowOff>10604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02842"/>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129742</xdr:rowOff>
    </xdr:from>
    <xdr:to>
      <xdr:col>45</xdr:col>
      <xdr:colOff>177800</xdr:colOff>
      <xdr:row>78</xdr:row>
      <xdr:rowOff>136410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0284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45746</xdr:rowOff>
    </xdr:from>
    <xdr:to>
      <xdr:col>41</xdr:col>
      <xdr:colOff>50800</xdr:colOff>
      <xdr:row>78</xdr:row>
      <xdr:rowOff>136410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18846"/>
          <a:ext cx="8890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123977</xdr:rowOff>
    </xdr:from>
    <xdr:to>
      <xdr:col>55</xdr:col>
      <xdr:colOff>50800</xdr:colOff>
      <xdr:row>79</xdr:row>
      <xdr:rowOff>54127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38904</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131254</xdr:rowOff>
    </xdr:from>
    <xdr:to>
      <xdr:col>50</xdr:col>
      <xdr:colOff>165100</xdr:colOff>
      <xdr:row>79</xdr:row>
      <xdr:rowOff>61404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52531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78942</xdr:rowOff>
    </xdr:from>
    <xdr:to>
      <xdr:col>46</xdr:col>
      <xdr:colOff>38100</xdr:colOff>
      <xdr:row>79</xdr:row>
      <xdr:rowOff>9092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4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85610</xdr:rowOff>
    </xdr:from>
    <xdr:to>
      <xdr:col>41</xdr:col>
      <xdr:colOff>101600</xdr:colOff>
      <xdr:row>79</xdr:row>
      <xdr:rowOff>15760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6887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166396</xdr:rowOff>
    </xdr:from>
    <xdr:to>
      <xdr:col>36</xdr:col>
      <xdr:colOff>165100</xdr:colOff>
      <xdr:row>78</xdr:row>
      <xdr:rowOff>96546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113073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1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153288</xdr:rowOff>
    </xdr:from>
    <xdr:to>
      <xdr:col>55</xdr:col>
      <xdr:colOff>0</xdr:colOff>
      <xdr:row>97</xdr:row>
      <xdr:rowOff>46837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12488"/>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153288</xdr:rowOff>
    </xdr:from>
    <xdr:to>
      <xdr:col>50</xdr:col>
      <xdr:colOff>114300</xdr:colOff>
      <xdr:row>97</xdr:row>
      <xdr:rowOff>108902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12488"/>
          <a:ext cx="889000" cy="1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108902</xdr:rowOff>
    </xdr:from>
    <xdr:to>
      <xdr:col>45</xdr:col>
      <xdr:colOff>177800</xdr:colOff>
      <xdr:row>98</xdr:row>
      <xdr:rowOff>33998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39552"/>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33998</xdr:rowOff>
    </xdr:from>
    <xdr:to>
      <xdr:col>41</xdr:col>
      <xdr:colOff>50800</xdr:colOff>
      <xdr:row>98</xdr:row>
      <xdr:rowOff>39167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36098"/>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167487</xdr:rowOff>
    </xdr:from>
    <xdr:to>
      <xdr:col>55</xdr:col>
      <xdr:colOff>50800</xdr:colOff>
      <xdr:row>97</xdr:row>
      <xdr:rowOff>97637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18914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7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102488</xdr:rowOff>
    </xdr:from>
    <xdr:to>
      <xdr:col>50</xdr:col>
      <xdr:colOff>165100</xdr:colOff>
      <xdr:row>97</xdr:row>
      <xdr:rowOff>32638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49165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58102</xdr:rowOff>
    </xdr:from>
    <xdr:to>
      <xdr:col>46</xdr:col>
      <xdr:colOff>38100</xdr:colOff>
      <xdr:row>97</xdr:row>
      <xdr:rowOff>159702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150829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8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154648</xdr:rowOff>
    </xdr:from>
    <xdr:to>
      <xdr:col>41</xdr:col>
      <xdr:colOff>101600</xdr:colOff>
      <xdr:row>98</xdr:row>
      <xdr:rowOff>84798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75925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159817</xdr:rowOff>
    </xdr:from>
    <xdr:to>
      <xdr:col>36</xdr:col>
      <xdr:colOff>165100</xdr:colOff>
      <xdr:row>98</xdr:row>
      <xdr:rowOff>89967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81094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139609</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4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90002</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05102"/>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90002</xdr:rowOff>
    </xdr:from>
    <xdr:to>
      <xdr:col>76</xdr:col>
      <xdr:colOff>114300</xdr:colOff>
      <xdr:row>38</xdr:row>
      <xdr:rowOff>135174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05102"/>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129825</xdr:rowOff>
    </xdr:from>
    <xdr:to>
      <xdr:col>71</xdr:col>
      <xdr:colOff>177800</xdr:colOff>
      <xdr:row>38</xdr:row>
      <xdr:rowOff>135174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4492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88809</xdr:rowOff>
    </xdr:from>
    <xdr:to>
      <xdr:col>85</xdr:col>
      <xdr:colOff>177800</xdr:colOff>
      <xdr:row>39</xdr:row>
      <xdr:rowOff>18959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39202</xdr:rowOff>
    </xdr:from>
    <xdr:to>
      <xdr:col>76</xdr:col>
      <xdr:colOff>165100</xdr:colOff>
      <xdr:row>38</xdr:row>
      <xdr:rowOff>140802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157329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84374</xdr:rowOff>
    </xdr:from>
    <xdr:to>
      <xdr:col>72</xdr:col>
      <xdr:colOff>38100</xdr:colOff>
      <xdr:row>39</xdr:row>
      <xdr:rowOff>14524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5651</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692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79025</xdr:rowOff>
    </xdr:from>
    <xdr:to>
      <xdr:col>67</xdr:col>
      <xdr:colOff>101600</xdr:colOff>
      <xdr:row>39</xdr:row>
      <xdr:rowOff>9175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302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101067</xdr:rowOff>
    </xdr:from>
    <xdr:to>
      <xdr:col>85</xdr:col>
      <xdr:colOff>127000</xdr:colOff>
      <xdr:row>76</xdr:row>
      <xdr:rowOff>117196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31267"/>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69811</xdr:rowOff>
    </xdr:from>
    <xdr:to>
      <xdr:col>81</xdr:col>
      <xdr:colOff>50800</xdr:colOff>
      <xdr:row>76</xdr:row>
      <xdr:rowOff>101067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100011"/>
          <a:ext cx="8890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63385</xdr:rowOff>
    </xdr:from>
    <xdr:to>
      <xdr:col>76</xdr:col>
      <xdr:colOff>114300</xdr:colOff>
      <xdr:row>76</xdr:row>
      <xdr:rowOff>69811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93585"/>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63385</xdr:rowOff>
    </xdr:from>
    <xdr:to>
      <xdr:col>71</xdr:col>
      <xdr:colOff>177800</xdr:colOff>
      <xdr:row>76</xdr:row>
      <xdr:rowOff>73127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93585"/>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66396</xdr:rowOff>
    </xdr:from>
    <xdr:to>
      <xdr:col>85</xdr:col>
      <xdr:colOff>177800</xdr:colOff>
      <xdr:row>76</xdr:row>
      <xdr:rowOff>167996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44823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50267</xdr:rowOff>
    </xdr:from>
    <xdr:to>
      <xdr:col>81</xdr:col>
      <xdr:colOff>101600</xdr:colOff>
      <xdr:row>76</xdr:row>
      <xdr:rowOff>151867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168394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19011</xdr:rowOff>
    </xdr:from>
    <xdr:to>
      <xdr:col>76</xdr:col>
      <xdr:colOff>165100</xdr:colOff>
      <xdr:row>76</xdr:row>
      <xdr:rowOff>120611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137139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12585</xdr:rowOff>
    </xdr:from>
    <xdr:to>
      <xdr:col>72</xdr:col>
      <xdr:colOff>38100</xdr:colOff>
      <xdr:row>76</xdr:row>
      <xdr:rowOff>114185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130713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22327</xdr:rowOff>
    </xdr:from>
    <xdr:to>
      <xdr:col>67</xdr:col>
      <xdr:colOff>101600</xdr:colOff>
      <xdr:row>76</xdr:row>
      <xdr:rowOff>123927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140454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1118</xdr:rowOff>
    </xdr:from>
    <xdr:to>
      <xdr:col>85</xdr:col>
      <xdr:colOff>127000</xdr:colOff>
      <xdr:row>98</xdr:row>
      <xdr:rowOff>17514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31768"/>
          <a:ext cx="838200" cy="1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1118</xdr:rowOff>
    </xdr:from>
    <xdr:to>
      <xdr:col>81</xdr:col>
      <xdr:colOff>50800</xdr:colOff>
      <xdr:row>97</xdr:row>
      <xdr:rowOff>165036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31768"/>
          <a:ext cx="889000" cy="1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165036</xdr:rowOff>
    </xdr:from>
    <xdr:to>
      <xdr:col>76</xdr:col>
      <xdr:colOff>114300</xdr:colOff>
      <xdr:row>98</xdr:row>
      <xdr:rowOff>19723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9568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19723</xdr:rowOff>
    </xdr:from>
    <xdr:to>
      <xdr:col>71</xdr:col>
      <xdr:colOff>177800</xdr:colOff>
      <xdr:row>98</xdr:row>
      <xdr:rowOff>46673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21823"/>
          <a:ext cx="889000" cy="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138164</xdr:rowOff>
    </xdr:from>
    <xdr:to>
      <xdr:col>85</xdr:col>
      <xdr:colOff>177800</xdr:colOff>
      <xdr:row>98</xdr:row>
      <xdr:rowOff>68314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116591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4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121768</xdr:rowOff>
    </xdr:from>
    <xdr:to>
      <xdr:col>81</xdr:col>
      <xdr:colOff>101600</xdr:colOff>
      <xdr:row>97</xdr:row>
      <xdr:rowOff>51918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68445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3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114236</xdr:rowOff>
    </xdr:from>
    <xdr:to>
      <xdr:col>76</xdr:col>
      <xdr:colOff>165100</xdr:colOff>
      <xdr:row>98</xdr:row>
      <xdr:rowOff>44386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60913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140373</xdr:rowOff>
    </xdr:from>
    <xdr:to>
      <xdr:col>72</xdr:col>
      <xdr:colOff>38100</xdr:colOff>
      <xdr:row>98</xdr:row>
      <xdr:rowOff>70523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87050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167323</xdr:rowOff>
    </xdr:from>
    <xdr:to>
      <xdr:col>67</xdr:col>
      <xdr:colOff>101600</xdr:colOff>
      <xdr:row>98</xdr:row>
      <xdr:rowOff>97473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114000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42964</xdr:rowOff>
    </xdr:from>
    <xdr:to>
      <xdr:col>116</xdr:col>
      <xdr:colOff>63500</xdr:colOff>
      <xdr:row>59</xdr:row>
      <xdr:rowOff>42964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8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42964</xdr:rowOff>
    </xdr:from>
    <xdr:to>
      <xdr:col>111</xdr:col>
      <xdr:colOff>177800</xdr:colOff>
      <xdr:row>59</xdr:row>
      <xdr:rowOff>42964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8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42964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8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42926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163614</xdr:rowOff>
    </xdr:from>
    <xdr:to>
      <xdr:col>116</xdr:col>
      <xdr:colOff>114300</xdr:colOff>
      <xdr:row>59</xdr:row>
      <xdr:rowOff>93764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78541</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163614</xdr:rowOff>
    </xdr:from>
    <xdr:to>
      <xdr:col>112</xdr:col>
      <xdr:colOff>38100</xdr:colOff>
      <xdr:row>59</xdr:row>
      <xdr:rowOff>93764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84891</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200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163614</xdr:rowOff>
    </xdr:from>
    <xdr:to>
      <xdr:col>107</xdr:col>
      <xdr:colOff>101600</xdr:colOff>
      <xdr:row>59</xdr:row>
      <xdr:rowOff>93764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84891</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200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6916</xdr:rowOff>
    </xdr:from>
    <xdr:to>
      <xdr:col>116</xdr:col>
      <xdr:colOff>63500</xdr:colOff>
      <xdr:row>78</xdr:row>
      <xdr:rowOff>30397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80016"/>
          <a:ext cx="8382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30397</xdr:rowOff>
    </xdr:from>
    <xdr:to>
      <xdr:col>111</xdr:col>
      <xdr:colOff>177800</xdr:colOff>
      <xdr:row>78</xdr:row>
      <xdr:rowOff>65438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403497"/>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25074</xdr:rowOff>
    </xdr:from>
    <xdr:to>
      <xdr:col>107</xdr:col>
      <xdr:colOff>50800</xdr:colOff>
      <xdr:row>78</xdr:row>
      <xdr:rowOff>65438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883824"/>
          <a:ext cx="889000" cy="55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25074</xdr:rowOff>
    </xdr:from>
    <xdr:to>
      <xdr:col>102</xdr:col>
      <xdr:colOff>114300</xdr:colOff>
      <xdr:row>75</xdr:row>
      <xdr:rowOff>76084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83824"/>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127566</xdr:rowOff>
    </xdr:from>
    <xdr:to>
      <xdr:col>116</xdr:col>
      <xdr:colOff>114300</xdr:colOff>
      <xdr:row>78</xdr:row>
      <xdr:rowOff>57716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3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105993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151047</xdr:rowOff>
    </xdr:from>
    <xdr:to>
      <xdr:col>112</xdr:col>
      <xdr:colOff>38100</xdr:colOff>
      <xdr:row>78</xdr:row>
      <xdr:rowOff>81197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72324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4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14638</xdr:rowOff>
    </xdr:from>
    <xdr:to>
      <xdr:col>107</xdr:col>
      <xdr:colOff>101600</xdr:colOff>
      <xdr:row>78</xdr:row>
      <xdr:rowOff>116238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107365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4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145724</xdr:rowOff>
    </xdr:from>
    <xdr:to>
      <xdr:col>102</xdr:col>
      <xdr:colOff>165100</xdr:colOff>
      <xdr:row>75</xdr:row>
      <xdr:rowOff>75874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92401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25284</xdr:rowOff>
    </xdr:from>
    <xdr:to>
      <xdr:col>98</xdr:col>
      <xdr:colOff>38100</xdr:colOff>
      <xdr:row>75</xdr:row>
      <xdr:rowOff>126884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8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143411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6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主な増減内容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定員適正化計画に基づく職員数の増、会計年度任用職員の地方公務員共済組合加入開始等により、前年度比</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教育・保育給付費、障がい者自立支援給付費等の社会保障費の増、及び価格高騰緊急支援給付金給付事業や物価高騰対応子育て支援給付金支給事業等により、前年度比</a:t>
          </a:r>
          <a:r>
            <a:rPr kumimoji="1" lang="en-US" altLang="ja-JP" sz="1300">
              <a:latin typeface="ＭＳ Ｐゴシック" panose="020B0600070205080204" pitchFamily="50" charset="-128"/>
              <a:ea typeface="ＭＳ Ｐゴシック" panose="020B0600070205080204" pitchFamily="50" charset="-128"/>
            </a:rPr>
            <a:t>16,589</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休業等協力事業者応援金交付事業、生活保護費国庫支出金返納金、医療・介護従事者等慰労対策事業等の減により、前年度比</a:t>
          </a:r>
          <a:r>
            <a:rPr kumimoji="1" lang="en-US" altLang="ja-JP" sz="1300">
              <a:latin typeface="ＭＳ Ｐゴシック" panose="020B0600070205080204" pitchFamily="50" charset="-128"/>
              <a:ea typeface="ＭＳ Ｐゴシック" panose="020B0600070205080204" pitchFamily="50" charset="-128"/>
            </a:rPr>
            <a:t>19,199</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用地購入完了による緑化センター跡地活用事業の減、敷島北小学校施設整備費の皆減等により、前年度比</a:t>
          </a:r>
          <a:r>
            <a:rPr kumimoji="1" lang="en-US" altLang="ja-JP" sz="1300">
              <a:latin typeface="ＭＳ Ｐゴシック" panose="020B0600070205080204" pitchFamily="50" charset="-128"/>
              <a:ea typeface="ＭＳ Ｐゴシック" panose="020B0600070205080204" pitchFamily="50" charset="-128"/>
            </a:rPr>
            <a:t>14,041</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過年度の既発債に係る償還終了に伴い、前年度比</a:t>
          </a:r>
          <a:r>
            <a:rPr kumimoji="1" lang="en-US" altLang="ja-JP" sz="1300">
              <a:latin typeface="ＭＳ Ｐゴシック" panose="020B0600070205080204" pitchFamily="50" charset="-128"/>
              <a:ea typeface="ＭＳ Ｐゴシック" panose="020B0600070205080204" pitchFamily="50" charset="-128"/>
            </a:rPr>
            <a:t>1,270</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後期高齢者医療費に係る後期高齢者医療広域連合負担金、介護保険特別会計繰出金（職員給与費等）等の増により、前年度比</a:t>
          </a:r>
          <a:r>
            <a:rPr kumimoji="1" lang="en-US" altLang="ja-JP" sz="1300">
              <a:latin typeface="ＭＳ Ｐゴシック" panose="020B0600070205080204" pitchFamily="50" charset="-128"/>
              <a:ea typeface="ＭＳ Ｐゴシック" panose="020B0600070205080204" pitchFamily="50" charset="-128"/>
            </a:rPr>
            <a:t>719</a:t>
          </a:r>
          <a:r>
            <a:rPr kumimoji="1" lang="ja-JP" altLang="en-US" sz="1300">
              <a:latin typeface="ＭＳ Ｐゴシック" panose="020B0600070205080204" pitchFamily="50" charset="-128"/>
              <a:ea typeface="ＭＳ Ｐゴシック" panose="020B0600070205080204" pitchFamily="50" charset="-128"/>
            </a:rPr>
            <a:t>円の増額となった。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76,598
75,239
71.95
33,948,483
31,780,315
1,780,099
17,648,016
21,573,411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163017</xdr:rowOff>
    </xdr:from>
    <xdr:to>
      <xdr:col>24</xdr:col>
      <xdr:colOff>63500</xdr:colOff>
      <xdr:row>37</xdr:row>
      <xdr:rowOff>80264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35217"/>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132842</xdr:rowOff>
    </xdr:from>
    <xdr:to>
      <xdr:col>19</xdr:col>
      <xdr:colOff>177800</xdr:colOff>
      <xdr:row>36</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504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85293</xdr:rowOff>
    </xdr:from>
    <xdr:to>
      <xdr:col>15</xdr:col>
      <xdr:colOff>50800</xdr:colOff>
      <xdr:row>36</xdr:row>
      <xdr:rowOff>132842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749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75692</xdr:rowOff>
    </xdr:from>
    <xdr:to>
      <xdr:col>10</xdr:col>
      <xdr:colOff>114300</xdr:colOff>
      <xdr:row>36</xdr:row>
      <xdr:rowOff>85293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4789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29464</xdr:rowOff>
    </xdr:from>
    <xdr:to>
      <xdr:col>24</xdr:col>
      <xdr:colOff>114300</xdr:colOff>
      <xdr:row>37</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115841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112217</xdr:rowOff>
    </xdr:from>
    <xdr:to>
      <xdr:col>20</xdr:col>
      <xdr:colOff>38100</xdr:colOff>
      <xdr:row>37</xdr:row>
      <xdr:rowOff>42367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33494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82042</xdr:rowOff>
    </xdr:from>
    <xdr:to>
      <xdr:col>15</xdr:col>
      <xdr:colOff>101600</xdr:colOff>
      <xdr:row>37</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34493</xdr:rowOff>
    </xdr:from>
    <xdr:to>
      <xdr:col>10</xdr:col>
      <xdr:colOff>165100</xdr:colOff>
      <xdr:row>36</xdr:row>
      <xdr:rowOff>136093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127220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24892</xdr:rowOff>
    </xdr:from>
    <xdr:to>
      <xdr:col>6</xdr:col>
      <xdr:colOff>38100</xdr:colOff>
      <xdr:row>36</xdr:row>
      <xdr:rowOff>126492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117619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19563</xdr:rowOff>
    </xdr:from>
    <xdr:to>
      <xdr:col>24</xdr:col>
      <xdr:colOff>63500</xdr:colOff>
      <xdr:row>56</xdr:row>
      <xdr:rowOff>115613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20763"/>
          <a:ext cx="8382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47818</xdr:rowOff>
    </xdr:from>
    <xdr:to>
      <xdr:col>19</xdr:col>
      <xdr:colOff>177800</xdr:colOff>
      <xdr:row>56</xdr:row>
      <xdr:rowOff>19563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63218"/>
          <a:ext cx="889000" cy="65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47818</xdr:rowOff>
    </xdr:from>
    <xdr:to>
      <xdr:col>15</xdr:col>
      <xdr:colOff>50800</xdr:colOff>
      <xdr:row>56</xdr:row>
      <xdr:rowOff>165281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63218"/>
          <a:ext cx="889000" cy="8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165281</xdr:rowOff>
    </xdr:from>
    <xdr:to>
      <xdr:col>10</xdr:col>
      <xdr:colOff>114300</xdr:colOff>
      <xdr:row>57</xdr:row>
      <xdr:rowOff>35039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66481"/>
          <a:ext cx="889000" cy="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64813</xdr:rowOff>
    </xdr:from>
    <xdr:to>
      <xdr:col>24</xdr:col>
      <xdr:colOff>114300</xdr:colOff>
      <xdr:row>56</xdr:row>
      <xdr:rowOff>166413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43240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140213</xdr:rowOff>
    </xdr:from>
    <xdr:to>
      <xdr:col>20</xdr:col>
      <xdr:colOff>38100</xdr:colOff>
      <xdr:row>56</xdr:row>
      <xdr:rowOff>70363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86890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168468</xdr:rowOff>
    </xdr:from>
    <xdr:to>
      <xdr:col>15</xdr:col>
      <xdr:colOff>101600</xdr:colOff>
      <xdr:row>52</xdr:row>
      <xdr:rowOff>98618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115145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114481</xdr:rowOff>
    </xdr:from>
    <xdr:to>
      <xdr:col>10</xdr:col>
      <xdr:colOff>165100</xdr:colOff>
      <xdr:row>57</xdr:row>
      <xdr:rowOff>44631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61158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155689</xdr:rowOff>
    </xdr:from>
    <xdr:to>
      <xdr:col>6</xdr:col>
      <xdr:colOff>38100</xdr:colOff>
      <xdr:row>57</xdr:row>
      <xdr:rowOff>85839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76966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124247</xdr:rowOff>
    </xdr:from>
    <xdr:to>
      <xdr:col>24</xdr:col>
      <xdr:colOff>63500</xdr:colOff>
      <xdr:row>76</xdr:row>
      <xdr:rowOff>19411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82997"/>
          <a:ext cx="838200" cy="6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124247</xdr:rowOff>
    </xdr:from>
    <xdr:to>
      <xdr:col>19</xdr:col>
      <xdr:colOff>177800</xdr:colOff>
      <xdr:row>76</xdr:row>
      <xdr:rowOff>143495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82997"/>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143495</xdr:rowOff>
    </xdr:from>
    <xdr:to>
      <xdr:col>15</xdr:col>
      <xdr:colOff>50800</xdr:colOff>
      <xdr:row>77</xdr:row>
      <xdr:rowOff>34261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3695"/>
          <a:ext cx="8890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34261</xdr:rowOff>
    </xdr:from>
    <xdr:to>
      <xdr:col>10</xdr:col>
      <xdr:colOff>114300</xdr:colOff>
      <xdr:row>77</xdr:row>
      <xdr:rowOff>74450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35911"/>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140060</xdr:rowOff>
    </xdr:from>
    <xdr:to>
      <xdr:col>24</xdr:col>
      <xdr:colOff>114300</xdr:colOff>
      <xdr:row>76</xdr:row>
      <xdr:rowOff>70210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118488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73447</xdr:rowOff>
    </xdr:from>
    <xdr:to>
      <xdr:col>20</xdr:col>
      <xdr:colOff>38100</xdr:colOff>
      <xdr:row>76</xdr:row>
      <xdr:rowOff>3597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166174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92695</xdr:rowOff>
    </xdr:from>
    <xdr:to>
      <xdr:col>15</xdr:col>
      <xdr:colOff>101600</xdr:colOff>
      <xdr:row>77</xdr:row>
      <xdr:rowOff>22845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1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154911</xdr:rowOff>
    </xdr:from>
    <xdr:to>
      <xdr:col>10</xdr:col>
      <xdr:colOff>165100</xdr:colOff>
      <xdr:row>77</xdr:row>
      <xdr:rowOff>85061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76188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23650</xdr:rowOff>
    </xdr:from>
    <xdr:to>
      <xdr:col>6</xdr:col>
      <xdr:colOff>38100</xdr:colOff>
      <xdr:row>77</xdr:row>
      <xdr:rowOff>125250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116377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160187</xdr:rowOff>
    </xdr:from>
    <xdr:to>
      <xdr:col>24</xdr:col>
      <xdr:colOff>63500</xdr:colOff>
      <xdr:row>99</xdr:row>
      <xdr:rowOff>3857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62287"/>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160187</xdr:rowOff>
    </xdr:from>
    <xdr:to>
      <xdr:col>19</xdr:col>
      <xdr:colOff>177800</xdr:colOff>
      <xdr:row>99</xdr:row>
      <xdr:rowOff>91629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2287"/>
          <a:ext cx="889000" cy="10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91629</xdr:rowOff>
    </xdr:from>
    <xdr:to>
      <xdr:col>15</xdr:col>
      <xdr:colOff>50800</xdr:colOff>
      <xdr:row>99</xdr:row>
      <xdr:rowOff>127758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65179"/>
          <a:ext cx="889000" cy="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127758</xdr:rowOff>
    </xdr:from>
    <xdr:to>
      <xdr:col>10</xdr:col>
      <xdr:colOff>114300</xdr:colOff>
      <xdr:row>99</xdr:row>
      <xdr:rowOff>134573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01308"/>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124507</xdr:rowOff>
    </xdr:from>
    <xdr:to>
      <xdr:col>24</xdr:col>
      <xdr:colOff>114300</xdr:colOff>
      <xdr:row>99</xdr:row>
      <xdr:rowOff>54657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102934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109387</xdr:rowOff>
    </xdr:from>
    <xdr:to>
      <xdr:col>20</xdr:col>
      <xdr:colOff>38100</xdr:colOff>
      <xdr:row>99</xdr:row>
      <xdr:rowOff>39537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30664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40829</xdr:rowOff>
    </xdr:from>
    <xdr:to>
      <xdr:col>15</xdr:col>
      <xdr:colOff>101600</xdr:colOff>
      <xdr:row>99</xdr:row>
      <xdr:rowOff>142429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133556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0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76958</xdr:rowOff>
    </xdr:from>
    <xdr:to>
      <xdr:col>10</xdr:col>
      <xdr:colOff>165100</xdr:colOff>
      <xdr:row>100</xdr:row>
      <xdr:rowOff>7108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169685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83773</xdr:rowOff>
    </xdr:from>
    <xdr:to>
      <xdr:col>6</xdr:col>
      <xdr:colOff>38100</xdr:colOff>
      <xdr:row>100</xdr:row>
      <xdr:rowOff>13923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5050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7112</xdr:rowOff>
    </xdr:from>
    <xdr:to>
      <xdr:col>55</xdr:col>
      <xdr:colOff>0</xdr:colOff>
      <xdr:row>38</xdr:row>
      <xdr:rowOff>46736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22212"/>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46736</xdr:rowOff>
    </xdr:from>
    <xdr:to>
      <xdr:col>50</xdr:col>
      <xdr:colOff>114300</xdr:colOff>
      <xdr:row>38</xdr:row>
      <xdr:rowOff>55880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618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49784</xdr:rowOff>
    </xdr:from>
    <xdr:to>
      <xdr:col>45</xdr:col>
      <xdr:colOff>177800</xdr:colOff>
      <xdr:row>38</xdr:row>
      <xdr:rowOff>55880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648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32639</xdr:rowOff>
    </xdr:from>
    <xdr:to>
      <xdr:col>41</xdr:col>
      <xdr:colOff>50800</xdr:colOff>
      <xdr:row>38</xdr:row>
      <xdr:rowOff>49784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4773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127762</xdr:rowOff>
    </xdr:from>
    <xdr:to>
      <xdr:col>55</xdr:col>
      <xdr:colOff>50800</xdr:colOff>
      <xdr:row>38</xdr:row>
      <xdr:rowOff>57912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106189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167386</xdr:rowOff>
    </xdr:from>
    <xdr:to>
      <xdr:col>50</xdr:col>
      <xdr:colOff>165100</xdr:colOff>
      <xdr:row>38</xdr:row>
      <xdr:rowOff>97536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88663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5080</xdr:rowOff>
    </xdr:from>
    <xdr:to>
      <xdr:col>46</xdr:col>
      <xdr:colOff>38100</xdr:colOff>
      <xdr:row>38</xdr:row>
      <xdr:rowOff>106680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97807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170434</xdr:rowOff>
    </xdr:from>
    <xdr:to>
      <xdr:col>41</xdr:col>
      <xdr:colOff>101600</xdr:colOff>
      <xdr:row>38</xdr:row>
      <xdr:rowOff>100584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91711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153289</xdr:rowOff>
    </xdr:from>
    <xdr:to>
      <xdr:col>36</xdr:col>
      <xdr:colOff>165100</xdr:colOff>
      <xdr:row>38</xdr:row>
      <xdr:rowOff>83439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74566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78207</xdr:rowOff>
    </xdr:from>
    <xdr:to>
      <xdr:col>55</xdr:col>
      <xdr:colOff>0</xdr:colOff>
      <xdr:row>58</xdr:row>
      <xdr:rowOff>96323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2307"/>
          <a:ext cx="8382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96323</xdr:rowOff>
    </xdr:from>
    <xdr:to>
      <xdr:col>50</xdr:col>
      <xdr:colOff>114300</xdr:colOff>
      <xdr:row>58</xdr:row>
      <xdr:rowOff>99905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0423"/>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99905</xdr:rowOff>
    </xdr:from>
    <xdr:to>
      <xdr:col>45</xdr:col>
      <xdr:colOff>177800</xdr:colOff>
      <xdr:row>58</xdr:row>
      <xdr:rowOff>105163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400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97371</xdr:rowOff>
    </xdr:from>
    <xdr:to>
      <xdr:col>41</xdr:col>
      <xdr:colOff>50800</xdr:colOff>
      <xdr:row>58</xdr:row>
      <xdr:rowOff>105163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1471"/>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27407</xdr:rowOff>
    </xdr:from>
    <xdr:to>
      <xdr:col>55</xdr:col>
      <xdr:colOff>50800</xdr:colOff>
      <xdr:row>58</xdr:row>
      <xdr:rowOff>129007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50284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45523</xdr:rowOff>
    </xdr:from>
    <xdr:to>
      <xdr:col>50</xdr:col>
      <xdr:colOff>165100</xdr:colOff>
      <xdr:row>58</xdr:row>
      <xdr:rowOff>147123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138250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8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49105</xdr:rowOff>
    </xdr:from>
    <xdr:to>
      <xdr:col>46</xdr:col>
      <xdr:colOff>38100</xdr:colOff>
      <xdr:row>58</xdr:row>
      <xdr:rowOff>150705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167232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54363</xdr:rowOff>
    </xdr:from>
    <xdr:to>
      <xdr:col>41</xdr:col>
      <xdr:colOff>101600</xdr:colOff>
      <xdr:row>58</xdr:row>
      <xdr:rowOff>155963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147090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46571</xdr:rowOff>
    </xdr:from>
    <xdr:to>
      <xdr:col>36</xdr:col>
      <xdr:colOff>165100</xdr:colOff>
      <xdr:row>58</xdr:row>
      <xdr:rowOff>148171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164698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76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170980</xdr:rowOff>
    </xdr:from>
    <xdr:to>
      <xdr:col>55</xdr:col>
      <xdr:colOff>0</xdr:colOff>
      <xdr:row>77</xdr:row>
      <xdr:rowOff>11722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0118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1778</xdr:rowOff>
    </xdr:from>
    <xdr:to>
      <xdr:col>50</xdr:col>
      <xdr:colOff>114300</xdr:colOff>
      <xdr:row>77</xdr:row>
      <xdr:rowOff>11722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31978"/>
          <a:ext cx="889000" cy="18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1778</xdr:rowOff>
    </xdr:from>
    <xdr:to>
      <xdr:col>45</xdr:col>
      <xdr:colOff>177800</xdr:colOff>
      <xdr:row>78</xdr:row>
      <xdr:rowOff>169951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31978"/>
          <a:ext cx="889000" cy="5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165951</xdr:rowOff>
    </xdr:from>
    <xdr:to>
      <xdr:col>41</xdr:col>
      <xdr:colOff>50800</xdr:colOff>
      <xdr:row>78</xdr:row>
      <xdr:rowOff>169951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905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120180</xdr:rowOff>
    </xdr:from>
    <xdr:to>
      <xdr:col>55</xdr:col>
      <xdr:colOff>50800</xdr:colOff>
      <xdr:row>77</xdr:row>
      <xdr:rowOff>50330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143057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132372</xdr:rowOff>
    </xdr:from>
    <xdr:to>
      <xdr:col>50</xdr:col>
      <xdr:colOff>165100</xdr:colOff>
      <xdr:row>77</xdr:row>
      <xdr:rowOff>62522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53649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122428</xdr:rowOff>
    </xdr:from>
    <xdr:to>
      <xdr:col>46</xdr:col>
      <xdr:colOff>38100</xdr:colOff>
      <xdr:row>76</xdr:row>
      <xdr:rowOff>52578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69105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5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119151</xdr:rowOff>
    </xdr:from>
    <xdr:to>
      <xdr:col>41</xdr:col>
      <xdr:colOff>101600</xdr:colOff>
      <xdr:row>79</xdr:row>
      <xdr:rowOff>49301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40428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115151</xdr:rowOff>
    </xdr:from>
    <xdr:to>
      <xdr:col>36</xdr:col>
      <xdr:colOff>165100</xdr:colOff>
      <xdr:row>79</xdr:row>
      <xdr:rowOff>45301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36428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41320</xdr:rowOff>
    </xdr:from>
    <xdr:to>
      <xdr:col>55</xdr:col>
      <xdr:colOff>0</xdr:colOff>
      <xdr:row>98</xdr:row>
      <xdr:rowOff>149041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43420"/>
          <a:ext cx="838200" cy="10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41320</xdr:rowOff>
    </xdr:from>
    <xdr:to>
      <xdr:col>50</xdr:col>
      <xdr:colOff>114300</xdr:colOff>
      <xdr:row>98</xdr:row>
      <xdr:rowOff>165353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43420"/>
          <a:ext cx="889000" cy="1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92363</xdr:rowOff>
    </xdr:from>
    <xdr:to>
      <xdr:col>45</xdr:col>
      <xdr:colOff>177800</xdr:colOff>
      <xdr:row>98</xdr:row>
      <xdr:rowOff>165353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94463"/>
          <a:ext cx="889000" cy="7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143782</xdr:rowOff>
    </xdr:from>
    <xdr:to>
      <xdr:col>41</xdr:col>
      <xdr:colOff>50800</xdr:colOff>
      <xdr:row>98</xdr:row>
      <xdr:rowOff>92363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74432"/>
          <a:ext cx="889000" cy="1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98241</xdr:rowOff>
    </xdr:from>
    <xdr:to>
      <xdr:col>55</xdr:col>
      <xdr:colOff>50800</xdr:colOff>
      <xdr:row>99</xdr:row>
      <xdr:rowOff>28391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76668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161970</xdr:rowOff>
    </xdr:from>
    <xdr:to>
      <xdr:col>50</xdr:col>
      <xdr:colOff>165100</xdr:colOff>
      <xdr:row>98</xdr:row>
      <xdr:rowOff>92120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114553</xdr:rowOff>
    </xdr:from>
    <xdr:to>
      <xdr:col>46</xdr:col>
      <xdr:colOff>38100</xdr:colOff>
      <xdr:row>99</xdr:row>
      <xdr:rowOff>44703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35830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0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41563</xdr:rowOff>
    </xdr:from>
    <xdr:to>
      <xdr:col>41</xdr:col>
      <xdr:colOff>101600</xdr:colOff>
      <xdr:row>98</xdr:row>
      <xdr:rowOff>143163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134290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92982</xdr:rowOff>
    </xdr:from>
    <xdr:to>
      <xdr:col>36</xdr:col>
      <xdr:colOff>165100</xdr:colOff>
      <xdr:row>98</xdr:row>
      <xdr:rowOff>23132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2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39659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136499</xdr:rowOff>
    </xdr:from>
    <xdr:to>
      <xdr:col>85</xdr:col>
      <xdr:colOff>127000</xdr:colOff>
      <xdr:row>37</xdr:row>
      <xdr:rowOff>162331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0149"/>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146604</xdr:rowOff>
    </xdr:from>
    <xdr:to>
      <xdr:col>81</xdr:col>
      <xdr:colOff>50800</xdr:colOff>
      <xdr:row>37</xdr:row>
      <xdr:rowOff>162331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90254"/>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146604</xdr:rowOff>
    </xdr:from>
    <xdr:to>
      <xdr:col>76</xdr:col>
      <xdr:colOff>114300</xdr:colOff>
      <xdr:row>37</xdr:row>
      <xdr:rowOff>149713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9025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149713</xdr:rowOff>
    </xdr:from>
    <xdr:to>
      <xdr:col>71</xdr:col>
      <xdr:colOff>177800</xdr:colOff>
      <xdr:row>37</xdr:row>
      <xdr:rowOff>165166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336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85699</xdr:rowOff>
    </xdr:from>
    <xdr:to>
      <xdr:col>85</xdr:col>
      <xdr:colOff>177800</xdr:colOff>
      <xdr:row>38</xdr:row>
      <xdr:rowOff>15849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64126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111532</xdr:rowOff>
    </xdr:from>
    <xdr:to>
      <xdr:col>81</xdr:col>
      <xdr:colOff>101600</xdr:colOff>
      <xdr:row>38</xdr:row>
      <xdr:rowOff>41681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32808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95804</xdr:rowOff>
    </xdr:from>
    <xdr:to>
      <xdr:col>76</xdr:col>
      <xdr:colOff>165100</xdr:colOff>
      <xdr:row>38</xdr:row>
      <xdr:rowOff>25953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9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98913</xdr:rowOff>
    </xdr:from>
    <xdr:to>
      <xdr:col>72</xdr:col>
      <xdr:colOff>38100</xdr:colOff>
      <xdr:row>38</xdr:row>
      <xdr:rowOff>29063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20190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114366</xdr:rowOff>
    </xdr:from>
    <xdr:to>
      <xdr:col>67</xdr:col>
      <xdr:colOff>101600</xdr:colOff>
      <xdr:row>38</xdr:row>
      <xdr:rowOff>44516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35643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111030</xdr:rowOff>
    </xdr:from>
    <xdr:to>
      <xdr:col>85</xdr:col>
      <xdr:colOff>127000</xdr:colOff>
      <xdr:row>55</xdr:row>
      <xdr:rowOff>144634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40780"/>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111030</xdr:rowOff>
    </xdr:from>
    <xdr:to>
      <xdr:col>81</xdr:col>
      <xdr:colOff>50800</xdr:colOff>
      <xdr:row>56</xdr:row>
      <xdr:rowOff>78873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40780"/>
          <a:ext cx="889000" cy="1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78873</xdr:rowOff>
    </xdr:from>
    <xdr:to>
      <xdr:col>76</xdr:col>
      <xdr:colOff>114300</xdr:colOff>
      <xdr:row>57</xdr:row>
      <xdr:rowOff>76016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80073"/>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76016</xdr:rowOff>
    </xdr:from>
    <xdr:to>
      <xdr:col>71</xdr:col>
      <xdr:colOff>177800</xdr:colOff>
      <xdr:row>57</xdr:row>
      <xdr:rowOff>99543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4866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93834</xdr:rowOff>
    </xdr:from>
    <xdr:to>
      <xdr:col>85</xdr:col>
      <xdr:colOff>177800</xdr:colOff>
      <xdr:row>56</xdr:row>
      <xdr:rowOff>23984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116711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60230</xdr:rowOff>
    </xdr:from>
    <xdr:to>
      <xdr:col>81</xdr:col>
      <xdr:colOff>101600</xdr:colOff>
      <xdr:row>55</xdr:row>
      <xdr:rowOff>161830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28073</xdr:rowOff>
    </xdr:from>
    <xdr:to>
      <xdr:col>76</xdr:col>
      <xdr:colOff>165100</xdr:colOff>
      <xdr:row>56</xdr:row>
      <xdr:rowOff>129673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120800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25216</xdr:rowOff>
    </xdr:from>
    <xdr:to>
      <xdr:col>72</xdr:col>
      <xdr:colOff>38100</xdr:colOff>
      <xdr:row>57</xdr:row>
      <xdr:rowOff>126816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117943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48743</xdr:rowOff>
    </xdr:from>
    <xdr:to>
      <xdr:col>67</xdr:col>
      <xdr:colOff>101600</xdr:colOff>
      <xdr:row>57</xdr:row>
      <xdr:rowOff>150343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141470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139609</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2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90002</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63102"/>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90002</xdr:rowOff>
    </xdr:from>
    <xdr:to>
      <xdr:col>76</xdr:col>
      <xdr:colOff>114300</xdr:colOff>
      <xdr:row>78</xdr:row>
      <xdr:rowOff>135173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63102"/>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129825</xdr:rowOff>
    </xdr:from>
    <xdr:to>
      <xdr:col>71</xdr:col>
      <xdr:colOff>177800</xdr:colOff>
      <xdr:row>78</xdr:row>
      <xdr:rowOff>135173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2925"/>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88809</xdr:rowOff>
    </xdr:from>
    <xdr:to>
      <xdr:col>85</xdr:col>
      <xdr:colOff>177800</xdr:colOff>
      <xdr:row>79</xdr:row>
      <xdr:rowOff>18959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39202</xdr:rowOff>
    </xdr:from>
    <xdr:to>
      <xdr:col>76</xdr:col>
      <xdr:colOff>165100</xdr:colOff>
      <xdr:row>78</xdr:row>
      <xdr:rowOff>140802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157329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84373</xdr:rowOff>
    </xdr:from>
    <xdr:to>
      <xdr:col>72</xdr:col>
      <xdr:colOff>38100</xdr:colOff>
      <xdr:row>79</xdr:row>
      <xdr:rowOff>14523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5650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0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79025</xdr:rowOff>
    </xdr:from>
    <xdr:to>
      <xdr:col>67</xdr:col>
      <xdr:colOff>101600</xdr:colOff>
      <xdr:row>79</xdr:row>
      <xdr:rowOff>9175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302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4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101067</xdr:rowOff>
    </xdr:from>
    <xdr:to>
      <xdr:col>85</xdr:col>
      <xdr:colOff>127000</xdr:colOff>
      <xdr:row>96</xdr:row>
      <xdr:rowOff>117196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60267"/>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69811</xdr:rowOff>
    </xdr:from>
    <xdr:to>
      <xdr:col>81</xdr:col>
      <xdr:colOff>50800</xdr:colOff>
      <xdr:row>96</xdr:row>
      <xdr:rowOff>101067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29011"/>
          <a:ext cx="8890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63385</xdr:rowOff>
    </xdr:from>
    <xdr:to>
      <xdr:col>76</xdr:col>
      <xdr:colOff>114300</xdr:colOff>
      <xdr:row>96</xdr:row>
      <xdr:rowOff>69811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22585"/>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63385</xdr:rowOff>
    </xdr:from>
    <xdr:to>
      <xdr:col>71</xdr:col>
      <xdr:colOff>177800</xdr:colOff>
      <xdr:row>96</xdr:row>
      <xdr:rowOff>73127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22585"/>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66396</xdr:rowOff>
    </xdr:from>
    <xdr:to>
      <xdr:col>85</xdr:col>
      <xdr:colOff>177800</xdr:colOff>
      <xdr:row>96</xdr:row>
      <xdr:rowOff>167996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44823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50267</xdr:rowOff>
    </xdr:from>
    <xdr:to>
      <xdr:col>81</xdr:col>
      <xdr:colOff>101600</xdr:colOff>
      <xdr:row>96</xdr:row>
      <xdr:rowOff>151867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168394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19011</xdr:rowOff>
    </xdr:from>
    <xdr:to>
      <xdr:col>76</xdr:col>
      <xdr:colOff>165100</xdr:colOff>
      <xdr:row>96</xdr:row>
      <xdr:rowOff>120611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137138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12585</xdr:rowOff>
    </xdr:from>
    <xdr:to>
      <xdr:col>72</xdr:col>
      <xdr:colOff>38100</xdr:colOff>
      <xdr:row>96</xdr:row>
      <xdr:rowOff>114185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130712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22327</xdr:rowOff>
    </xdr:from>
    <xdr:to>
      <xdr:col>67</xdr:col>
      <xdr:colOff>101600</xdr:colOff>
      <xdr:row>96</xdr:row>
      <xdr:rowOff>123927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140454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主な増減内容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歳入歳出差引額の減額に伴う財政調整基金積立の減額等により、前年度比</a:t>
          </a:r>
          <a:r>
            <a:rPr kumimoji="1" lang="en-US" altLang="ja-JP" sz="1300">
              <a:latin typeface="ＭＳ Ｐゴシック" panose="020B0600070205080204" pitchFamily="50" charset="-128"/>
              <a:ea typeface="ＭＳ Ｐゴシック" panose="020B0600070205080204" pitchFamily="50" charset="-128"/>
            </a:rPr>
            <a:t>12,605</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価格高騰緊急支援給付金給付事業の皆増があったものの、子育て世帯臨時特別給付金支給事業の減等から、差し引きで前年度比</a:t>
          </a:r>
          <a:r>
            <a:rPr kumimoji="1" lang="en-US" altLang="ja-JP" sz="1300">
              <a:latin typeface="ＭＳ Ｐゴシック" panose="020B0600070205080204" pitchFamily="50" charset="-128"/>
              <a:ea typeface="ＭＳ Ｐゴシック" panose="020B0600070205080204" pitchFamily="50" charset="-128"/>
            </a:rPr>
            <a:t>8,742</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新型コロナワクチン接種事業の減、医療機関協力金事業の皆減等により、前年度比</a:t>
          </a:r>
          <a:r>
            <a:rPr kumimoji="1" lang="en-US" altLang="ja-JP" sz="1300">
              <a:latin typeface="ＭＳ Ｐゴシック" panose="020B0600070205080204" pitchFamily="50" charset="-128"/>
              <a:ea typeface="ＭＳ Ｐゴシック" panose="020B0600070205080204" pitchFamily="50" charset="-128"/>
            </a:rPr>
            <a:t>1,389</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用地購入完了に伴う緑化センター跡地活用事業の減、新町本線整備完了による幹線道路整備事業の減等により、前年度比</a:t>
          </a:r>
          <a:r>
            <a:rPr kumimoji="1" lang="en-US" altLang="ja-JP" sz="1300">
              <a:latin typeface="ＭＳ Ｐゴシック" panose="020B0600070205080204" pitchFamily="50" charset="-128"/>
              <a:ea typeface="ＭＳ Ｐゴシック" panose="020B0600070205080204" pitchFamily="50" charset="-128"/>
            </a:rPr>
            <a:t>6,597</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敷島北小学校施設整備費の皆減等により、前年度比</a:t>
          </a:r>
          <a:r>
            <a:rPr kumimoji="1" lang="en-US" altLang="ja-JP" sz="1300">
              <a:latin typeface="ＭＳ Ｐゴシック" panose="020B0600070205080204" pitchFamily="50" charset="-128"/>
              <a:ea typeface="ＭＳ Ｐゴシック" panose="020B0600070205080204" pitchFamily="50" charset="-128"/>
            </a:rPr>
            <a:t>1,764</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過年度の既発債に係る償還終了に伴い、前年度比</a:t>
          </a:r>
          <a:r>
            <a:rPr kumimoji="1" lang="en-US" altLang="ja-JP" sz="1300">
              <a:latin typeface="ＭＳ Ｐゴシック" panose="020B0600070205080204" pitchFamily="50" charset="-128"/>
              <a:ea typeface="ＭＳ Ｐゴシック" panose="020B0600070205080204" pitchFamily="50" charset="-128"/>
            </a:rPr>
            <a:t>1,270</a:t>
          </a:r>
          <a:r>
            <a:rPr kumimoji="1" lang="ja-JP" altLang="en-US" sz="1300">
              <a:latin typeface="ＭＳ Ｐゴシック" panose="020B0600070205080204" pitchFamily="50" charset="-128"/>
              <a:ea typeface="ＭＳ Ｐゴシック" panose="020B0600070205080204" pitchFamily="50" charset="-128"/>
            </a:rPr>
            <a:t>円の減額となった。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前年度と比較して、財政調整基金残高は</a:t>
          </a:r>
          <a:r>
            <a:rPr kumimoji="1" lang="en-US" altLang="ja-JP" sz="1200">
              <a:latin typeface="ＭＳ ゴシック" pitchFamily="49" charset="-128"/>
              <a:ea typeface="ＭＳ ゴシック" pitchFamily="49" charset="-128"/>
            </a:rPr>
            <a:t>4.67</a:t>
          </a:r>
          <a:r>
            <a:rPr kumimoji="1" lang="ja-JP" altLang="en-US" sz="1200">
              <a:latin typeface="ＭＳ ゴシック" pitchFamily="49" charset="-128"/>
              <a:ea typeface="ＭＳ ゴシック" pitchFamily="49" charset="-128"/>
            </a:rPr>
            <a:t>ポイント増加、実質収支額は</a:t>
          </a:r>
          <a:r>
            <a:rPr kumimoji="1" lang="en-US" altLang="ja-JP" sz="1200">
              <a:latin typeface="ＭＳ ゴシック" pitchFamily="49" charset="-128"/>
              <a:ea typeface="ＭＳ ゴシック" pitchFamily="49" charset="-128"/>
            </a:rPr>
            <a:t>0.37</a:t>
          </a:r>
          <a:r>
            <a:rPr kumimoji="1" lang="ja-JP" altLang="en-US" sz="1200">
              <a:latin typeface="ＭＳ ゴシック" pitchFamily="49" charset="-128"/>
              <a:ea typeface="ＭＳ ゴシック" pitchFamily="49" charset="-128"/>
            </a:rPr>
            <a:t>ポイント増加、実質単年度収支は</a:t>
          </a:r>
          <a:r>
            <a:rPr kumimoji="1" lang="en-US" altLang="ja-JP" sz="1200">
              <a:latin typeface="ＭＳ ゴシック" pitchFamily="49" charset="-128"/>
              <a:ea typeface="ＭＳ ゴシック" pitchFamily="49" charset="-128"/>
            </a:rPr>
            <a:t>2.21</a:t>
          </a:r>
          <a:r>
            <a:rPr kumimoji="1" lang="ja-JP" altLang="en-US" sz="1200">
              <a:latin typeface="ＭＳ ゴシック" pitchFamily="49" charset="-128"/>
              <a:ea typeface="ＭＳ ゴシック" pitchFamily="49" charset="-128"/>
            </a:rPr>
            <a:t>ポイント減少した。財政調整基金残高について、基金に依存しない当初予算編成に取り組むことで取崩を抑制すると共に、決算剰余金等による積立を行った結果、積立額</a:t>
          </a:r>
          <a:r>
            <a:rPr kumimoji="1" lang="en-US" altLang="ja-JP" sz="1200">
              <a:latin typeface="ＭＳ ゴシック" pitchFamily="49" charset="-128"/>
              <a:ea typeface="ＭＳ ゴシック" pitchFamily="49" charset="-128"/>
            </a:rPr>
            <a:t>1,138</a:t>
          </a:r>
          <a:r>
            <a:rPr kumimoji="1" lang="ja-JP" altLang="en-US" sz="1200">
              <a:latin typeface="ＭＳ ゴシック" pitchFamily="49" charset="-128"/>
              <a:ea typeface="ＭＳ ゴシック" pitchFamily="49" charset="-128"/>
            </a:rPr>
            <a:t>百万円＞取崩額</a:t>
          </a:r>
          <a:r>
            <a:rPr kumimoji="1" lang="en-US" altLang="ja-JP" sz="1200">
              <a:latin typeface="ＭＳ ゴシック" pitchFamily="49" charset="-128"/>
              <a:ea typeface="ＭＳ ゴシック" pitchFamily="49" charset="-128"/>
            </a:rPr>
            <a:t>406</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今後も、原油価格・物価高騰対策に係る経費、及び大規模大規模災害等の不測の事態に財政調整基金が有効活用できるよう、原則、基金に依存しない当初予算編成を進めていく。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直近</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年度において実質赤字は生じておらず、普通会計、公営企業会計ともに健全な財政運営を継続している。</a:t>
          </a:r>
        </a:p>
        <a:p>
          <a:r>
            <a:rPr kumimoji="1" lang="ja-JP" altLang="en-US" sz="1200">
              <a:latin typeface="ＭＳ ゴシック" pitchFamily="49" charset="-128"/>
              <a:ea typeface="ＭＳ ゴシック" pitchFamily="49" charset="-128"/>
            </a:rPr>
            <a:t>　但し、公営企業会計については、実質赤字は生じていないものの、一般会計からの繰出金が増加傾向であるため、料金改定等により健全な経営を推進していく。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84</v>
      </c>
      <c r="C2" s="182"/>
      <c r="D2" s="183"/>
    </row>
    <row r="3" spans="1:119" ht="18.75" customHeight="1" thickBot="1" x14ac:dyDescent="0.25">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94</v>
      </c>
      <c r="AZ4" s="446"/>
      <c r="BA4" s="446"/>
      <c r="BB4" s="446"/>
      <c r="BC4" s="446"/>
      <c r="BD4" s="446"/>
      <c r="BE4" s="446"/>
      <c r="BF4" s="446"/>
      <c r="BG4" s="446"/>
      <c r="BH4" s="446"/>
      <c r="BI4" s="446"/>
      <c r="BJ4" s="446"/>
      <c r="BK4" s="446"/>
      <c r="BL4" s="446"/>
      <c r="BM4" s="447"/>
      <c r="BN4" s="448">
        <v>33948483</v>
      </c>
      <c r="BO4" s="449"/>
      <c r="BP4" s="449"/>
      <c r="BQ4" s="449"/>
      <c r="BR4" s="449"/>
      <c r="BS4" s="449"/>
      <c r="BT4" s="449"/>
      <c r="BU4" s="450"/>
      <c r="BV4" s="448">
        <v>36498093</v>
      </c>
      <c r="BW4" s="449"/>
      <c r="BX4" s="449"/>
      <c r="BY4" s="449"/>
      <c r="BZ4" s="449"/>
      <c r="CA4" s="449"/>
      <c r="CB4" s="449"/>
      <c r="CC4" s="450"/>
      <c r="CD4" s="585" t="s">
        <v>95</v>
      </c>
      <c r="CE4" s="586"/>
      <c r="CF4" s="586"/>
      <c r="CG4" s="586"/>
      <c r="CH4" s="586"/>
      <c r="CI4" s="586"/>
      <c r="CJ4" s="586"/>
      <c r="CK4" s="586"/>
      <c r="CL4" s="586"/>
      <c r="CM4" s="586"/>
      <c r="CN4" s="586"/>
      <c r="CO4" s="586"/>
      <c r="CP4" s="586"/>
      <c r="CQ4" s="586"/>
      <c r="CR4" s="586"/>
      <c r="CS4" s="587"/>
      <c r="CT4" s="588">
        <v>10.1</v>
      </c>
      <c r="CU4" s="589"/>
      <c r="CV4" s="589"/>
      <c r="CW4" s="589"/>
      <c r="CX4" s="589"/>
      <c r="CY4" s="589"/>
      <c r="CZ4" s="589"/>
      <c r="DA4" s="590"/>
      <c r="DB4" s="588">
        <v>9.6999999999999993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96</v>
      </c>
      <c r="AN5" s="376"/>
      <c r="AO5" s="376"/>
      <c r="AP5" s="376"/>
      <c r="AQ5" s="376"/>
      <c r="AR5" s="376"/>
      <c r="AS5" s="376"/>
      <c r="AT5" s="377"/>
      <c r="AU5" s="477" t="s">
        <v>97</v>
      </c>
      <c r="AV5" s="478"/>
      <c r="AW5" s="478"/>
      <c r="AX5" s="478"/>
      <c r="AY5" s="433" t="s">
        <v>98</v>
      </c>
      <c r="AZ5" s="434"/>
      <c r="BA5" s="434"/>
      <c r="BB5" s="434"/>
      <c r="BC5" s="434"/>
      <c r="BD5" s="434"/>
      <c r="BE5" s="434"/>
      <c r="BF5" s="434"/>
      <c r="BG5" s="434"/>
      <c r="BH5" s="434"/>
      <c r="BI5" s="434"/>
      <c r="BJ5" s="434"/>
      <c r="BK5" s="434"/>
      <c r="BL5" s="434"/>
      <c r="BM5" s="435"/>
      <c r="BN5" s="419">
        <v>31780315</v>
      </c>
      <c r="BO5" s="420"/>
      <c r="BP5" s="420"/>
      <c r="BQ5" s="420"/>
      <c r="BR5" s="420"/>
      <c r="BS5" s="420"/>
      <c r="BT5" s="420"/>
      <c r="BU5" s="421"/>
      <c r="BV5" s="419">
        <v>34012024</v>
      </c>
      <c r="BW5" s="420"/>
      <c r="BX5" s="420"/>
      <c r="BY5" s="420"/>
      <c r="BZ5" s="420"/>
      <c r="CA5" s="420"/>
      <c r="CB5" s="420"/>
      <c r="CC5" s="421"/>
      <c r="CD5" s="459" t="s">
        <v>99</v>
      </c>
      <c r="CE5" s="379"/>
      <c r="CF5" s="379"/>
      <c r="CG5" s="379"/>
      <c r="CH5" s="379"/>
      <c r="CI5" s="379"/>
      <c r="CJ5" s="379"/>
      <c r="CK5" s="379"/>
      <c r="CL5" s="379"/>
      <c r="CM5" s="379"/>
      <c r="CN5" s="379"/>
      <c r="CO5" s="379"/>
      <c r="CP5" s="379"/>
      <c r="CQ5" s="379"/>
      <c r="CR5" s="379"/>
      <c r="CS5" s="460"/>
      <c r="CT5" s="416">
        <v>88.4</v>
      </c>
      <c r="CU5" s="417"/>
      <c r="CV5" s="417"/>
      <c r="CW5" s="417"/>
      <c r="CX5" s="417"/>
      <c r="CY5" s="417"/>
      <c r="CZ5" s="417"/>
      <c r="DA5" s="418"/>
      <c r="DB5" s="416">
        <v>81.599999999999994</v>
      </c>
      <c r="DC5" s="417"/>
      <c r="DD5" s="417"/>
      <c r="DE5" s="417"/>
      <c r="DF5" s="417"/>
      <c r="DG5" s="417"/>
      <c r="DH5" s="417"/>
      <c r="DI5" s="418"/>
    </row>
    <row r="6" spans="1:119" ht="18.75" customHeight="1" x14ac:dyDescent="0.2">
      <c r="A6" s="181"/>
      <c r="B6" s="565" t="s">
        <v>100</v>
      </c>
      <c r="C6" s="406"/>
      <c r="D6" s="406"/>
      <c r="E6" s="566"/>
      <c r="F6" s="566"/>
      <c r="G6" s="566"/>
      <c r="H6" s="566"/>
      <c r="I6" s="566"/>
      <c r="J6" s="566"/>
      <c r="K6" s="566"/>
      <c r="L6" s="566" t="s">
        <v>101</v>
      </c>
      <c r="M6" s="566"/>
      <c r="N6" s="566"/>
      <c r="O6" s="566"/>
      <c r="P6" s="566"/>
      <c r="Q6" s="566"/>
      <c r="R6" s="404"/>
      <c r="S6" s="404"/>
      <c r="T6" s="404"/>
      <c r="U6" s="404"/>
      <c r="V6" s="572"/>
      <c r="W6" s="509" t="s">
        <v>102</v>
      </c>
      <c r="X6" s="405"/>
      <c r="Y6" s="405"/>
      <c r="Z6" s="405"/>
      <c r="AA6" s="405"/>
      <c r="AB6" s="406"/>
      <c r="AC6" s="577" t="s">
        <v>103</v>
      </c>
      <c r="AD6" s="578"/>
      <c r="AE6" s="578"/>
      <c r="AF6" s="578"/>
      <c r="AG6" s="578"/>
      <c r="AH6" s="578"/>
      <c r="AI6" s="578"/>
      <c r="AJ6" s="578"/>
      <c r="AK6" s="578"/>
      <c r="AL6" s="579"/>
      <c r="AM6" s="476" t="s">
        <v>104</v>
      </c>
      <c r="AN6" s="376"/>
      <c r="AO6" s="376"/>
      <c r="AP6" s="376"/>
      <c r="AQ6" s="376"/>
      <c r="AR6" s="376"/>
      <c r="AS6" s="376"/>
      <c r="AT6" s="377"/>
      <c r="AU6" s="477" t="s">
        <v>97</v>
      </c>
      <c r="AV6" s="478"/>
      <c r="AW6" s="478"/>
      <c r="AX6" s="478"/>
      <c r="AY6" s="433" t="s">
        <v>105</v>
      </c>
      <c r="AZ6" s="434"/>
      <c r="BA6" s="434"/>
      <c r="BB6" s="434"/>
      <c r="BC6" s="434"/>
      <c r="BD6" s="434"/>
      <c r="BE6" s="434"/>
      <c r="BF6" s="434"/>
      <c r="BG6" s="434"/>
      <c r="BH6" s="434"/>
      <c r="BI6" s="434"/>
      <c r="BJ6" s="434"/>
      <c r="BK6" s="434"/>
      <c r="BL6" s="434"/>
      <c r="BM6" s="435"/>
      <c r="BN6" s="419">
        <v>2168168</v>
      </c>
      <c r="BO6" s="420"/>
      <c r="BP6" s="420"/>
      <c r="BQ6" s="420"/>
      <c r="BR6" s="420"/>
      <c r="BS6" s="420"/>
      <c r="BT6" s="420"/>
      <c r="BU6" s="421"/>
      <c r="BV6" s="419">
        <v>2486069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v>
      </c>
      <c r="CU6" s="563"/>
      <c r="CV6" s="563"/>
      <c r="CW6" s="563"/>
      <c r="CX6" s="563"/>
      <c r="CY6" s="563"/>
      <c r="CZ6" s="563"/>
      <c r="DA6" s="564"/>
      <c r="DB6" s="562">
        <v>86.7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388069</v>
      </c>
      <c r="BO7" s="420"/>
      <c r="BP7" s="420"/>
      <c r="BQ7" s="420"/>
      <c r="BR7" s="420"/>
      <c r="BS7" s="420"/>
      <c r="BT7" s="420"/>
      <c r="BU7" s="421"/>
      <c r="BV7" s="419">
        <v>733538</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17648016</v>
      </c>
      <c r="CU7" s="420"/>
      <c r="CV7" s="420"/>
      <c r="CW7" s="420"/>
      <c r="CX7" s="420"/>
      <c r="CY7" s="420"/>
      <c r="CZ7" s="420"/>
      <c r="DA7" s="421"/>
      <c r="DB7" s="419">
        <v>18021462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97</v>
      </c>
      <c r="AV8" s="478"/>
      <c r="AW8" s="478"/>
      <c r="AX8" s="478"/>
      <c r="AY8" s="433" t="s">
        <v>112</v>
      </c>
      <c r="AZ8" s="434"/>
      <c r="BA8" s="434"/>
      <c r="BB8" s="434"/>
      <c r="BC8" s="434"/>
      <c r="BD8" s="434"/>
      <c r="BE8" s="434"/>
      <c r="BF8" s="434"/>
      <c r="BG8" s="434"/>
      <c r="BH8" s="434"/>
      <c r="BI8" s="434"/>
      <c r="BJ8" s="434"/>
      <c r="BK8" s="434"/>
      <c r="BL8" s="434"/>
      <c r="BM8" s="435"/>
      <c r="BN8" s="419">
        <v>1780099</v>
      </c>
      <c r="BO8" s="420"/>
      <c r="BP8" s="420"/>
      <c r="BQ8" s="420"/>
      <c r="BR8" s="420"/>
      <c r="BS8" s="420"/>
      <c r="BT8" s="420"/>
      <c r="BU8" s="421"/>
      <c r="BV8" s="419">
        <v>1752531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0.61</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75313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97</v>
      </c>
      <c r="AV9" s="478"/>
      <c r="AW9" s="478"/>
      <c r="AX9" s="478"/>
      <c r="AY9" s="433" t="s">
        <v>118</v>
      </c>
      <c r="AZ9" s="434"/>
      <c r="BA9" s="434"/>
      <c r="BB9" s="434"/>
      <c r="BC9" s="434"/>
      <c r="BD9" s="434"/>
      <c r="BE9" s="434"/>
      <c r="BF9" s="434"/>
      <c r="BG9" s="434"/>
      <c r="BH9" s="434"/>
      <c r="BI9" s="434"/>
      <c r="BJ9" s="434"/>
      <c r="BK9" s="434"/>
      <c r="BL9" s="434"/>
      <c r="BM9" s="435"/>
      <c r="BN9" s="419">
        <v>27568</v>
      </c>
      <c r="BO9" s="420"/>
      <c r="BP9" s="420"/>
      <c r="BQ9" s="420"/>
      <c r="BR9" s="420"/>
      <c r="BS9" s="420"/>
      <c r="BT9" s="420"/>
      <c r="BU9" s="421"/>
      <c r="BV9" s="419">
        <v>305714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11.6</v>
      </c>
      <c r="CU9" s="417"/>
      <c r="CV9" s="417"/>
      <c r="CW9" s="417"/>
      <c r="CX9" s="417"/>
      <c r="CY9" s="417"/>
      <c r="CZ9" s="417"/>
      <c r="DA9" s="418"/>
      <c r="DB9" s="416">
        <v>11.7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74386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97</v>
      </c>
      <c r="AV10" s="478"/>
      <c r="AW10" s="478"/>
      <c r="AX10" s="478"/>
      <c r="AY10" s="433" t="s">
        <v>122</v>
      </c>
      <c r="AZ10" s="434"/>
      <c r="BA10" s="434"/>
      <c r="BB10" s="434"/>
      <c r="BC10" s="434"/>
      <c r="BD10" s="434"/>
      <c r="BE10" s="434"/>
      <c r="BF10" s="434"/>
      <c r="BG10" s="434"/>
      <c r="BH10" s="434"/>
      <c r="BI10" s="434"/>
      <c r="BJ10" s="434"/>
      <c r="BK10" s="434"/>
      <c r="BL10" s="434"/>
      <c r="BM10" s="435"/>
      <c r="BN10" s="419">
        <v>1138030</v>
      </c>
      <c r="BO10" s="420"/>
      <c r="BP10" s="420"/>
      <c r="BQ10" s="420"/>
      <c r="BR10" s="420"/>
      <c r="BS10" s="420"/>
      <c r="BT10" s="420"/>
      <c r="BU10" s="421"/>
      <c r="BV10" s="419">
        <v>1750872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97</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76598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405909</v>
      </c>
      <c r="BO12" s="420"/>
      <c r="BP12" s="420"/>
      <c r="BQ12" s="420"/>
      <c r="BR12" s="420"/>
      <c r="BS12" s="420"/>
      <c r="BT12" s="420"/>
      <c r="BU12" s="421"/>
      <c r="BV12" s="419">
        <v>884264</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75239</v>
      </c>
      <c r="S13" s="507"/>
      <c r="T13" s="507"/>
      <c r="U13" s="507"/>
      <c r="V13" s="508"/>
      <c r="W13" s="509" t="s">
        <v>141</v>
      </c>
      <c r="X13" s="405"/>
      <c r="Y13" s="405"/>
      <c r="Z13" s="405"/>
      <c r="AA13" s="405"/>
      <c r="AB13" s="406"/>
      <c r="AC13" s="372">
        <v>909</v>
      </c>
      <c r="AD13" s="373"/>
      <c r="AE13" s="373"/>
      <c r="AF13" s="373"/>
      <c r="AG13" s="374"/>
      <c r="AH13" s="372">
        <v>986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759689</v>
      </c>
      <c r="BO13" s="420"/>
      <c r="BP13" s="420"/>
      <c r="BQ13" s="420"/>
      <c r="BR13" s="420"/>
      <c r="BS13" s="420"/>
      <c r="BT13" s="420"/>
      <c r="BU13" s="421"/>
      <c r="BV13" s="419">
        <v>1172322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5.3</v>
      </c>
      <c r="CU13" s="417"/>
      <c r="CV13" s="417"/>
      <c r="CW13" s="417"/>
      <c r="CX13" s="417"/>
      <c r="CY13" s="417"/>
      <c r="CZ13" s="417"/>
      <c r="DA13" s="418"/>
      <c r="DB13" s="416">
        <v>6.1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76343</v>
      </c>
      <c r="S14" s="507"/>
      <c r="T14" s="507"/>
      <c r="U14" s="507"/>
      <c r="V14" s="508"/>
      <c r="W14" s="510"/>
      <c r="X14" s="408"/>
      <c r="Y14" s="408"/>
      <c r="Z14" s="408"/>
      <c r="AA14" s="408"/>
      <c r="AB14" s="409"/>
      <c r="AC14" s="499">
        <v>2.5</v>
      </c>
      <c r="AD14" s="500"/>
      <c r="AE14" s="500"/>
      <c r="AF14" s="500"/>
      <c r="AG14" s="501"/>
      <c r="AH14" s="499">
        <v>2.8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75111</v>
      </c>
      <c r="S15" s="507"/>
      <c r="T15" s="507"/>
      <c r="U15" s="507"/>
      <c r="V15" s="508"/>
      <c r="W15" s="509" t="s">
        <v>149</v>
      </c>
      <c r="X15" s="405"/>
      <c r="Y15" s="405"/>
      <c r="Z15" s="405"/>
      <c r="AA15" s="405"/>
      <c r="AB15" s="406"/>
      <c r="AC15" s="372">
        <v>10574</v>
      </c>
      <c r="AD15" s="373"/>
      <c r="AE15" s="373"/>
      <c r="AF15" s="373"/>
      <c r="AG15" s="374"/>
      <c r="AH15" s="372">
        <v>10694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9235276</v>
      </c>
      <c r="BO15" s="449"/>
      <c r="BP15" s="449"/>
      <c r="BQ15" s="449"/>
      <c r="BR15" s="449"/>
      <c r="BS15" s="449"/>
      <c r="BT15" s="449"/>
      <c r="BU15" s="450"/>
      <c r="BV15" s="448">
        <v>8669108</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29.2</v>
      </c>
      <c r="AD16" s="500"/>
      <c r="AE16" s="500"/>
      <c r="AF16" s="500"/>
      <c r="AG16" s="501"/>
      <c r="AH16" s="499">
        <v>29.9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14911267</v>
      </c>
      <c r="BO16" s="420"/>
      <c r="BP16" s="420"/>
      <c r="BQ16" s="420"/>
      <c r="BR16" s="420"/>
      <c r="BS16" s="420"/>
      <c r="BT16" s="420"/>
      <c r="BU16" s="421"/>
      <c r="BV16" s="419">
        <v>14608715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24747</v>
      </c>
      <c r="AD17" s="373"/>
      <c r="AE17" s="373"/>
      <c r="AF17" s="373"/>
      <c r="AG17" s="374"/>
      <c r="AH17" s="372">
        <v>24111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11665235</v>
      </c>
      <c r="BO17" s="420"/>
      <c r="BP17" s="420"/>
      <c r="BQ17" s="420"/>
      <c r="BR17" s="420"/>
      <c r="BS17" s="420"/>
      <c r="BT17" s="420"/>
      <c r="BU17" s="421"/>
      <c r="BV17" s="419">
        <v>10923738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71.95</v>
      </c>
      <c r="M18" s="472"/>
      <c r="N18" s="472"/>
      <c r="O18" s="472"/>
      <c r="P18" s="472"/>
      <c r="Q18" s="472"/>
      <c r="R18" s="473"/>
      <c r="S18" s="473"/>
      <c r="T18" s="473"/>
      <c r="U18" s="473"/>
      <c r="V18" s="474"/>
      <c r="W18" s="490"/>
      <c r="X18" s="491"/>
      <c r="Y18" s="491"/>
      <c r="Z18" s="491"/>
      <c r="AA18" s="491"/>
      <c r="AB18" s="515"/>
      <c r="AC18" s="389">
        <v>68.3</v>
      </c>
      <c r="AD18" s="390"/>
      <c r="AE18" s="390"/>
      <c r="AF18" s="390"/>
      <c r="AG18" s="475"/>
      <c r="AH18" s="389">
        <v>67.400000000000006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15904068</v>
      </c>
      <c r="BO18" s="420"/>
      <c r="BP18" s="420"/>
      <c r="BQ18" s="420"/>
      <c r="BR18" s="420"/>
      <c r="BS18" s="420"/>
      <c r="BT18" s="420"/>
      <c r="BU18" s="421"/>
      <c r="BV18" s="419">
        <v>15193255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1047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22873436</v>
      </c>
      <c r="BO19" s="420"/>
      <c r="BP19" s="420"/>
      <c r="BQ19" s="420"/>
      <c r="BR19" s="420"/>
      <c r="BS19" s="420"/>
      <c r="BT19" s="420"/>
      <c r="BU19" s="421"/>
      <c r="BV19" s="419">
        <v>23233341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31039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21573411</v>
      </c>
      <c r="BO22" s="449"/>
      <c r="BP22" s="449"/>
      <c r="BQ22" s="449"/>
      <c r="BR22" s="449"/>
      <c r="BS22" s="449"/>
      <c r="BT22" s="449"/>
      <c r="BU22" s="450"/>
      <c r="BV22" s="448">
        <v>22554059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11785679</v>
      </c>
      <c r="BO23" s="420"/>
      <c r="BP23" s="420"/>
      <c r="BQ23" s="420"/>
      <c r="BR23" s="420"/>
      <c r="BS23" s="420"/>
      <c r="BT23" s="420"/>
      <c r="BU23" s="421"/>
      <c r="BV23" s="419">
        <v>11829700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7500</v>
      </c>
      <c r="R24" s="373"/>
      <c r="S24" s="373"/>
      <c r="T24" s="373"/>
      <c r="U24" s="373"/>
      <c r="V24" s="374"/>
      <c r="W24" s="462"/>
      <c r="X24" s="399"/>
      <c r="Y24" s="400"/>
      <c r="Z24" s="375" t="s">
        <v>174</v>
      </c>
      <c r="AA24" s="376"/>
      <c r="AB24" s="376"/>
      <c r="AC24" s="376"/>
      <c r="AD24" s="376"/>
      <c r="AE24" s="376"/>
      <c r="AF24" s="376"/>
      <c r="AG24" s="377"/>
      <c r="AH24" s="372">
        <v>424</v>
      </c>
      <c r="AI24" s="373"/>
      <c r="AJ24" s="373"/>
      <c r="AK24" s="373"/>
      <c r="AL24" s="374"/>
      <c r="AM24" s="372">
        <v>1280480</v>
      </c>
      <c r="AN24" s="373"/>
      <c r="AO24" s="373"/>
      <c r="AP24" s="373"/>
      <c r="AQ24" s="373"/>
      <c r="AR24" s="374"/>
      <c r="AS24" s="372">
        <v>3020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12204127</v>
      </c>
      <c r="BO24" s="420"/>
      <c r="BP24" s="420"/>
      <c r="BQ24" s="420"/>
      <c r="BR24" s="420"/>
      <c r="BS24" s="420"/>
      <c r="BT24" s="420"/>
      <c r="BU24" s="421"/>
      <c r="BV24" s="419">
        <v>12655865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6300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139</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553882</v>
      </c>
      <c r="BO25" s="449"/>
      <c r="BP25" s="449"/>
      <c r="BQ25" s="449"/>
      <c r="BR25" s="449"/>
      <c r="BS25" s="449"/>
      <c r="BT25" s="449"/>
      <c r="BU25" s="450"/>
      <c r="BV25" s="448">
        <v>594757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5600</v>
      </c>
      <c r="R26" s="373"/>
      <c r="S26" s="373"/>
      <c r="T26" s="373"/>
      <c r="U26" s="373"/>
      <c r="V26" s="374"/>
      <c r="W26" s="462"/>
      <c r="X26" s="399"/>
      <c r="Y26" s="400"/>
      <c r="Z26" s="375" t="s">
        <v>181</v>
      </c>
      <c r="AA26" s="430"/>
      <c r="AB26" s="430"/>
      <c r="AC26" s="430"/>
      <c r="AD26" s="430"/>
      <c r="AE26" s="430"/>
      <c r="AF26" s="430"/>
      <c r="AG26" s="431"/>
      <c r="AH26" s="372">
        <v>4</v>
      </c>
      <c r="AI26" s="373"/>
      <c r="AJ26" s="373"/>
      <c r="AK26" s="373"/>
      <c r="AL26" s="374"/>
      <c r="AM26" s="372">
        <v>11316</v>
      </c>
      <c r="AN26" s="373"/>
      <c r="AO26" s="373"/>
      <c r="AP26" s="373"/>
      <c r="AQ26" s="373"/>
      <c r="AR26" s="374"/>
      <c r="AS26" s="372">
        <v>2829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4000</v>
      </c>
      <c r="R27" s="373"/>
      <c r="S27" s="373"/>
      <c r="T27" s="373"/>
      <c r="U27" s="373"/>
      <c r="V27" s="374"/>
      <c r="W27" s="462"/>
      <c r="X27" s="399"/>
      <c r="Y27" s="400"/>
      <c r="Z27" s="375" t="s">
        <v>184</v>
      </c>
      <c r="AA27" s="376"/>
      <c r="AB27" s="376"/>
      <c r="AC27" s="376"/>
      <c r="AD27" s="376"/>
      <c r="AE27" s="376"/>
      <c r="AF27" s="376"/>
      <c r="AG27" s="377"/>
      <c r="AH27" s="372" t="s">
        <v>139</v>
      </c>
      <c r="AI27" s="373"/>
      <c r="AJ27" s="373"/>
      <c r="AK27" s="373"/>
      <c r="AL27" s="374"/>
      <c r="AM27" s="372" t="s">
        <v>178</v>
      </c>
      <c r="AN27" s="373"/>
      <c r="AO27" s="373"/>
      <c r="AP27" s="373"/>
      <c r="AQ27" s="373"/>
      <c r="AR27" s="374"/>
      <c r="AS27" s="372" t="s">
        <v>178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772756</v>
      </c>
      <c r="BO27" s="454"/>
      <c r="BP27" s="454"/>
      <c r="BQ27" s="454"/>
      <c r="BR27" s="454"/>
      <c r="BS27" s="454"/>
      <c r="BT27" s="454"/>
      <c r="BU27" s="455"/>
      <c r="BV27" s="453">
        <v>772484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3600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178</v>
      </c>
      <c r="AN28" s="373"/>
      <c r="AO28" s="373"/>
      <c r="AP28" s="373"/>
      <c r="AQ28" s="373"/>
      <c r="AR28" s="374"/>
      <c r="AS28" s="372" t="s">
        <v>178</v>
      </c>
      <c r="AT28" s="373"/>
      <c r="AU28" s="373"/>
      <c r="AV28" s="373"/>
      <c r="AW28" s="373"/>
      <c r="AX28" s="432"/>
      <c r="AY28" s="436" t="s">
        <v>188</v>
      </c>
      <c r="AZ28" s="437"/>
      <c r="BA28" s="437"/>
      <c r="BB28" s="438"/>
      <c r="BC28" s="445" t="s">
        <v>51</v>
      </c>
      <c r="BD28" s="446"/>
      <c r="BE28" s="446"/>
      <c r="BF28" s="446"/>
      <c r="BG28" s="446"/>
      <c r="BH28" s="446"/>
      <c r="BI28" s="446"/>
      <c r="BJ28" s="446"/>
      <c r="BK28" s="446"/>
      <c r="BL28" s="446"/>
      <c r="BM28" s="447"/>
      <c r="BN28" s="448">
        <v>5211700</v>
      </c>
      <c r="BO28" s="449"/>
      <c r="BP28" s="449"/>
      <c r="BQ28" s="449"/>
      <c r="BR28" s="449"/>
      <c r="BS28" s="449"/>
      <c r="BT28" s="449"/>
      <c r="BU28" s="450"/>
      <c r="BV28" s="448">
        <v>4479579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20</v>
      </c>
      <c r="M29" s="373"/>
      <c r="N29" s="373"/>
      <c r="O29" s="373"/>
      <c r="P29" s="374"/>
      <c r="Q29" s="372">
        <v>3500</v>
      </c>
      <c r="R29" s="373"/>
      <c r="S29" s="373"/>
      <c r="T29" s="373"/>
      <c r="U29" s="373"/>
      <c r="V29" s="374"/>
      <c r="W29" s="463"/>
      <c r="X29" s="464"/>
      <c r="Y29" s="465"/>
      <c r="Z29" s="375" t="s">
        <v>190</v>
      </c>
      <c r="AA29" s="376"/>
      <c r="AB29" s="376"/>
      <c r="AC29" s="376"/>
      <c r="AD29" s="376"/>
      <c r="AE29" s="376"/>
      <c r="AF29" s="376"/>
      <c r="AG29" s="377"/>
      <c r="AH29" s="372">
        <v>424</v>
      </c>
      <c r="AI29" s="373"/>
      <c r="AJ29" s="373"/>
      <c r="AK29" s="373"/>
      <c r="AL29" s="374"/>
      <c r="AM29" s="372">
        <v>1280480</v>
      </c>
      <c r="AN29" s="373"/>
      <c r="AO29" s="373"/>
      <c r="AP29" s="373"/>
      <c r="AQ29" s="373"/>
      <c r="AR29" s="374"/>
      <c r="AS29" s="372">
        <v>3020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496802</v>
      </c>
      <c r="BO29" s="420"/>
      <c r="BP29" s="420"/>
      <c r="BQ29" s="420"/>
      <c r="BR29" s="420"/>
      <c r="BS29" s="420"/>
      <c r="BT29" s="420"/>
      <c r="BU29" s="421"/>
      <c r="BV29" s="419">
        <v>496879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4961626</v>
      </c>
      <c r="BO30" s="454"/>
      <c r="BP30" s="454"/>
      <c r="BQ30" s="454"/>
      <c r="BR30" s="454"/>
      <c r="BS30" s="454"/>
      <c r="BT30" s="454"/>
      <c r="BU30" s="455"/>
      <c r="BV30" s="453">
        <v>4948589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甲府地区広域行政事務組合一般会計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簡易水道事業会計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IF('各会計、関係団体の財政状況及び健全化判断比率'!B36="","",'各会計、関係団体の財政状況及び健全化判断比率'!B36)</f>
        <v>合併浄化槽事業特別会計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甲府地区広域行政事務組合消防事業特別会計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地域し尿処理施設特別会計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IF('各会計、関係団体の財政状況及び健全化判断比率'!B37="","",'各会計、関係団体の財政状況及び健全化判断比率'!B37)</f>
        <v>宅地開発事業特別会計</v>
      </c>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甲府地区広域行政事務組合国母公園管理事業特別会計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介護サービス特別会計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峡北広域行政事務組合一般会計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峡北広域行政事務組合常備消防特別会計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峡北広域行政事務組合ごみ処理特別会計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峡北広域行政事務組合し尿処理特別会計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中巨摩地区広域事務組合一般会計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22</v>
      </c>
      <c r="BX42" s="367"/>
      <c r="BY42" s="368" t="str">
        <f>IF('各会計、関係団体の財政状況及び健全化判断比率'!B76="","",'各会計、関係団体の財政状況及び健全化判断比率'!B76)</f>
        <v>中巨摩地区広域事務組合ごみ処理事業特別会計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23</v>
      </c>
      <c r="BX43" s="367"/>
      <c r="BY43" s="368" t="str">
        <f>IF('各会計、関係団体の財政状況及び健全化判断比率'!B77="","",'各会計、関係団体の財政状況及び健全化判断比率'!B77)</f>
        <v>中巨摩地区広域事務組合地区公園事業特別会計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UNAAGPwvUBlxr5IzHUUxYiDrKxhpHaIuUb2fKqpb/8B/drK5T8+PL6fgWcvv5uxUxdctr/u1NznF0vAiWkx4A==" saltValue="6eVMH+CM/TjMZEa6qTaH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570</v>
      </c>
      <c r="D34" s="1151"/>
      <c r="E34" s="1152"/>
      <c r="F34" s="32">
        <v>7.79</v>
      </c>
      <c r="G34" s="33">
        <v>4.21</v>
      </c>
      <c r="H34" s="33">
        <v>8.4499999999999993</v>
      </c>
      <c r="I34" s="33">
        <v>9.7100000000000009</v>
      </c>
      <c r="J34" s="34">
        <v>10.08</v>
      </c>
      <c r="K34" s="22"/>
      <c r="L34" s="22"/>
      <c r="M34" s="22"/>
      <c r="N34" s="22"/>
      <c r="O34" s="22"/>
      <c r="P34" s="22"/>
    </row>
    <row r="35" spans="1:16" ht="39" customHeight="1" x14ac:dyDescent="0.2">
      <c r="A35" s="22"/>
      <c r="B35" s="35"/>
      <c r="C35" s="1145" t="s">
        <v>571</v>
      </c>
      <c r="D35" s="1146"/>
      <c r="E35" s="1147"/>
      <c r="F35" s="36">
        <v>4.95</v>
      </c>
      <c r="G35" s="37">
        <v>6.33</v>
      </c>
      <c r="H35" s="37">
        <v>6.97</v>
      </c>
      <c r="I35" s="37">
        <v>6.87</v>
      </c>
      <c r="J35" s="38">
        <v>7.68</v>
      </c>
      <c r="K35" s="22"/>
      <c r="L35" s="22"/>
      <c r="M35" s="22"/>
      <c r="N35" s="22"/>
      <c r="O35" s="22"/>
      <c r="P35" s="22"/>
    </row>
    <row r="36" spans="1:16" ht="39" customHeight="1" x14ac:dyDescent="0.2">
      <c r="A36" s="22"/>
      <c r="B36" s="35"/>
      <c r="C36" s="1145" t="s">
        <v>572</v>
      </c>
      <c r="D36" s="1146"/>
      <c r="E36" s="1147"/>
      <c r="F36" s="36" t="s">
        <v>522</v>
      </c>
      <c r="G36" s="37" t="s">
        <v>522</v>
      </c>
      <c r="H36" s="37">
        <v>1.36</v>
      </c>
      <c r="I36" s="37">
        <v>1.25</v>
      </c>
      <c r="J36" s="38">
        <v>1.43</v>
      </c>
      <c r="K36" s="22"/>
      <c r="L36" s="22"/>
      <c r="M36" s="22"/>
      <c r="N36" s="22"/>
      <c r="O36" s="22"/>
      <c r="P36" s="22"/>
    </row>
    <row r="37" spans="1:16" ht="39" customHeight="1" x14ac:dyDescent="0.2">
      <c r="A37" s="22"/>
      <c r="B37" s="35"/>
      <c r="C37" s="1145" t="s">
        <v>573</v>
      </c>
      <c r="D37" s="1146"/>
      <c r="E37" s="1147"/>
      <c r="F37" s="36">
        <v>0.79</v>
      </c>
      <c r="G37" s="37">
        <v>0.66</v>
      </c>
      <c r="H37" s="37">
        <v>0.4</v>
      </c>
      <c r="I37" s="37">
        <v>0.5</v>
      </c>
      <c r="J37" s="38">
        <v>0.61</v>
      </c>
      <c r="K37" s="22"/>
      <c r="L37" s="22"/>
      <c r="M37" s="22"/>
      <c r="N37" s="22"/>
      <c r="O37" s="22"/>
      <c r="P37" s="22"/>
    </row>
    <row r="38" spans="1:16" ht="39" customHeight="1" x14ac:dyDescent="0.2">
      <c r="A38" s="22"/>
      <c r="B38" s="35"/>
      <c r="C38" s="1145" t="s">
        <v>574</v>
      </c>
      <c r="D38" s="1146"/>
      <c r="E38" s="1147"/>
      <c r="F38" s="36">
        <v>0.59</v>
      </c>
      <c r="G38" s="37">
        <v>0.56000000000000005</v>
      </c>
      <c r="H38" s="37">
        <v>0.46</v>
      </c>
      <c r="I38" s="37">
        <v>0.35</v>
      </c>
      <c r="J38" s="38">
        <v>0.08</v>
      </c>
      <c r="K38" s="22"/>
      <c r="L38" s="22"/>
      <c r="M38" s="22"/>
      <c r="N38" s="22"/>
      <c r="O38" s="22"/>
      <c r="P38" s="22"/>
    </row>
    <row r="39" spans="1:16" ht="39" customHeight="1" x14ac:dyDescent="0.2">
      <c r="A39" s="22"/>
      <c r="B39" s="35"/>
      <c r="C39" s="1145" t="s">
        <v>575</v>
      </c>
      <c r="D39" s="1146"/>
      <c r="E39" s="1147"/>
      <c r="F39" s="36" t="s">
        <v>522</v>
      </c>
      <c r="G39" s="37" t="s">
        <v>522</v>
      </c>
      <c r="H39" s="37">
        <v>0</v>
      </c>
      <c r="I39" s="37">
        <v>0.01</v>
      </c>
      <c r="J39" s="38">
        <v>0.03</v>
      </c>
      <c r="K39" s="22"/>
      <c r="L39" s="22"/>
      <c r="M39" s="22"/>
      <c r="N39" s="22"/>
      <c r="O39" s="22"/>
      <c r="P39" s="22"/>
    </row>
    <row r="40" spans="1:16" ht="39" customHeight="1" x14ac:dyDescent="0.2">
      <c r="A40" s="22"/>
      <c r="B40" s="35"/>
      <c r="C40" s="1145" t="s">
        <v>576</v>
      </c>
      <c r="D40" s="1146"/>
      <c r="E40" s="1147"/>
      <c r="F40" s="36">
        <v>0</v>
      </c>
      <c r="G40" s="37">
        <v>0</v>
      </c>
      <c r="H40" s="37">
        <v>0</v>
      </c>
      <c r="I40" s="37">
        <v>0</v>
      </c>
      <c r="J40" s="38">
        <v>0.01</v>
      </c>
      <c r="K40" s="22"/>
      <c r="L40" s="22"/>
      <c r="M40" s="22"/>
      <c r="N40" s="22"/>
      <c r="O40" s="22"/>
      <c r="P40" s="22"/>
    </row>
    <row r="41" spans="1:16" ht="39" customHeight="1" x14ac:dyDescent="0.2">
      <c r="A41" s="22"/>
      <c r="B41" s="35"/>
      <c r="C41" s="1145" t="s">
        <v>577</v>
      </c>
      <c r="D41" s="1146"/>
      <c r="E41" s="1147"/>
      <c r="F41" s="36">
        <v>0</v>
      </c>
      <c r="G41" s="37">
        <v>0</v>
      </c>
      <c r="H41" s="37">
        <v>0</v>
      </c>
      <c r="I41" s="37">
        <v>0</v>
      </c>
      <c r="J41" s="38">
        <v>0</v>
      </c>
      <c r="K41" s="22"/>
      <c r="L41" s="22"/>
      <c r="M41" s="22"/>
      <c r="N41" s="22"/>
      <c r="O41" s="22"/>
      <c r="P41" s="22"/>
    </row>
    <row r="42" spans="1:16" ht="39" customHeight="1" x14ac:dyDescent="0.2">
      <c r="A42" s="22"/>
      <c r="B42" s="39"/>
      <c r="C42" s="1145" t="s">
        <v>578</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579</v>
      </c>
      <c r="D43" s="1149"/>
      <c r="E43" s="1150"/>
      <c r="F43" s="41">
        <v>0.03</v>
      </c>
      <c r="G43" s="42">
        <v>0.26</v>
      </c>
      <c r="H43" s="42">
        <v>0.01</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TfYQvx7CbW2KrgUeL0aFHLZBRi0IhGshl2qMeY7DCtHvONKuEcygtYSpqFG7s8e5bZkvSjPTnBDnWQVQLtsrA==" saltValue="r4YEqRoHtuG/jHzCAxZ0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2898</v>
      </c>
      <c r="L45" s="60">
        <v>2959</v>
      </c>
      <c r="M45" s="60">
        <v>2928</v>
      </c>
      <c r="N45" s="60">
        <v>2751</v>
      </c>
      <c r="O45" s="61">
        <v>2663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
      <c r="A48" s="48"/>
      <c r="B48" s="1178"/>
      <c r="C48" s="1179"/>
      <c r="D48" s="62"/>
      <c r="E48" s="1155" t="s">
        <v>15</v>
      </c>
      <c r="F48" s="1155"/>
      <c r="G48" s="1155"/>
      <c r="H48" s="1155"/>
      <c r="I48" s="1155"/>
      <c r="J48" s="1156"/>
      <c r="K48" s="63">
        <v>1032</v>
      </c>
      <c r="L48" s="64">
        <v>1065</v>
      </c>
      <c r="M48" s="64">
        <v>887</v>
      </c>
      <c r="N48" s="64">
        <v>906</v>
      </c>
      <c r="O48" s="65">
        <v>887</v>
      </c>
      <c r="P48" s="48"/>
      <c r="Q48" s="48"/>
      <c r="R48" s="48"/>
      <c r="S48" s="48"/>
      <c r="T48" s="48"/>
      <c r="U48" s="48"/>
    </row>
    <row r="49" spans="1:21" ht="30.75" customHeight="1" x14ac:dyDescent="0.2">
      <c r="A49" s="48"/>
      <c r="B49" s="1178"/>
      <c r="C49" s="1179"/>
      <c r="D49" s="62"/>
      <c r="E49" s="1155" t="s">
        <v>16</v>
      </c>
      <c r="F49" s="1155"/>
      <c r="G49" s="1155"/>
      <c r="H49" s="1155"/>
      <c r="I49" s="1155"/>
      <c r="J49" s="1156"/>
      <c r="K49" s="63">
        <v>90</v>
      </c>
      <c r="L49" s="64">
        <v>108</v>
      </c>
      <c r="M49" s="64">
        <v>99</v>
      </c>
      <c r="N49" s="64">
        <v>108</v>
      </c>
      <c r="O49" s="65">
        <v>122</v>
      </c>
      <c r="P49" s="48"/>
      <c r="Q49" s="48"/>
      <c r="R49" s="48"/>
      <c r="S49" s="48"/>
      <c r="T49" s="48"/>
      <c r="U49" s="48"/>
    </row>
    <row r="50" spans="1:21" ht="30.75" customHeight="1" x14ac:dyDescent="0.2">
      <c r="A50" s="48"/>
      <c r="B50" s="1178"/>
      <c r="C50" s="1179"/>
      <c r="D50" s="62"/>
      <c r="E50" s="1155" t="s">
        <v>17</v>
      </c>
      <c r="F50" s="1155"/>
      <c r="G50" s="1155"/>
      <c r="H50" s="1155"/>
      <c r="I50" s="1155"/>
      <c r="J50" s="1156"/>
      <c r="K50" s="63">
        <v>6</v>
      </c>
      <c r="L50" s="64">
        <v>3</v>
      </c>
      <c r="M50" s="64">
        <v>1</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3059</v>
      </c>
      <c r="L52" s="64">
        <v>3108</v>
      </c>
      <c r="M52" s="64">
        <v>3107</v>
      </c>
      <c r="N52" s="64">
        <v>2998</v>
      </c>
      <c r="O52" s="65">
        <v>2886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967</v>
      </c>
      <c r="L53" s="69">
        <v>1027</v>
      </c>
      <c r="M53" s="69">
        <v>808</v>
      </c>
      <c r="N53" s="69">
        <v>767</v>
      </c>
      <c r="O53" s="70">
        <v>786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1" t="s">
        <v>27</v>
      </c>
      <c r="C58" s="1162"/>
      <c r="D58" s="1167" t="s">
        <v>28</v>
      </c>
      <c r="E58" s="1168"/>
      <c r="F58" s="1168"/>
      <c r="G58" s="1168"/>
      <c r="H58" s="1168"/>
      <c r="I58" s="1168"/>
      <c r="J58" s="1169"/>
      <c r="K58" s="83"/>
      <c r="L58" s="84"/>
      <c r="M58" s="84"/>
      <c r="N58" s="84"/>
      <c r="O58" s="85"/>
    </row>
    <row r="59" spans="1:21" ht="31.5" customHeight="1" x14ac:dyDescent="0.2">
      <c r="B59" s="1163"/>
      <c r="C59" s="1164"/>
      <c r="D59" s="1170" t="s">
        <v>29</v>
      </c>
      <c r="E59" s="1171"/>
      <c r="F59" s="1171"/>
      <c r="G59" s="1171"/>
      <c r="H59" s="1171"/>
      <c r="I59" s="1171"/>
      <c r="J59" s="1172"/>
      <c r="K59" s="86"/>
      <c r="L59" s="87"/>
      <c r="M59" s="87"/>
      <c r="N59" s="87"/>
      <c r="O59" s="88"/>
    </row>
    <row r="60" spans="1:21" ht="31.5" customHeight="1" thickBot="1" x14ac:dyDescent="0.25">
      <c r="B60" s="1165"/>
      <c r="C60" s="1166"/>
      <c r="D60" s="1173" t="s">
        <v>30</v>
      </c>
      <c r="E60" s="1174"/>
      <c r="F60" s="1174"/>
      <c r="G60" s="1174"/>
      <c r="H60" s="1174"/>
      <c r="I60" s="1174"/>
      <c r="J60" s="1175"/>
      <c r="K60" s="89"/>
      <c r="L60" s="90"/>
      <c r="M60" s="90"/>
      <c r="N60" s="90"/>
      <c r="O60" s="91"/>
    </row>
    <row r="61" spans="1:21" ht="24" customHeight="1" x14ac:dyDescent="0.2">
      <c r="B61" s="92"/>
      <c r="C61" s="92"/>
      <c r="D61" s="93" t="s">
        <v>31</v>
      </c>
      <c r="E61" s="94"/>
      <c r="F61" s="94"/>
      <c r="G61" s="94"/>
      <c r="H61" s="94"/>
      <c r="I61" s="94"/>
      <c r="J61" s="94"/>
      <c r="K61" s="94"/>
      <c r="L61" s="94"/>
      <c r="M61" s="94"/>
      <c r="N61" s="94"/>
      <c r="O61" s="94"/>
    </row>
    <row r="62" spans="1:21" ht="24" customHeight="1" x14ac:dyDescent="0.2">
      <c r="B62" s="95"/>
      <c r="C62" s="95"/>
      <c r="D62" s="93" t="s">
        <v>32</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r5Mb8QHnsQjj6X7BRUJ8+JlAOxb7XyTVEBMMRyBuSK1qJZA1NJ6FwmSj3Lrv0IRR9lVrQsjfVAZP8N3T9itaA==" saltValue="k+eNFg+IcU+YcSaNGmlu3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6" t="s">
        <v>33</v>
      </c>
      <c r="C41" s="1197"/>
      <c r="D41" s="105"/>
      <c r="E41" s="1198" t="s">
        <v>34</v>
      </c>
      <c r="F41" s="1198"/>
      <c r="G41" s="1198"/>
      <c r="H41" s="1199"/>
      <c r="I41" s="355">
        <v>24310</v>
      </c>
      <c r="J41" s="356">
        <v>23029</v>
      </c>
      <c r="K41" s="356">
        <v>22261</v>
      </c>
      <c r="L41" s="356">
        <v>22554</v>
      </c>
      <c r="M41" s="357">
        <v>21573</v>
      </c>
    </row>
    <row r="42" spans="2:13" ht="27.75" customHeight="1" x14ac:dyDescent="0.2">
      <c r="B42" s="1186"/>
      <c r="C42" s="1187"/>
      <c r="D42" s="106"/>
      <c r="E42" s="1190" t="s">
        <v>35</v>
      </c>
      <c r="F42" s="1190"/>
      <c r="G42" s="1190"/>
      <c r="H42" s="1191"/>
      <c r="I42" s="358" t="s">
        <v>522</v>
      </c>
      <c r="J42" s="359" t="s">
        <v>522</v>
      </c>
      <c r="K42" s="359" t="s">
        <v>522</v>
      </c>
      <c r="L42" s="359" t="s">
        <v>522</v>
      </c>
      <c r="M42" s="360" t="s">
        <v>522</v>
      </c>
    </row>
    <row r="43" spans="2:13" ht="27.75" customHeight="1" x14ac:dyDescent="0.2">
      <c r="B43" s="1186"/>
      <c r="C43" s="1187"/>
      <c r="D43" s="106"/>
      <c r="E43" s="1190" t="s">
        <v>36</v>
      </c>
      <c r="F43" s="1190"/>
      <c r="G43" s="1190"/>
      <c r="H43" s="1191"/>
      <c r="I43" s="358">
        <v>11532</v>
      </c>
      <c r="J43" s="359">
        <v>11368</v>
      </c>
      <c r="K43" s="359">
        <v>10079</v>
      </c>
      <c r="L43" s="359">
        <v>9295</v>
      </c>
      <c r="M43" s="360">
        <v>8373</v>
      </c>
    </row>
    <row r="44" spans="2:13" ht="27.75" customHeight="1" x14ac:dyDescent="0.2">
      <c r="B44" s="1186"/>
      <c r="C44" s="1187"/>
      <c r="D44" s="106"/>
      <c r="E44" s="1190" t="s">
        <v>37</v>
      </c>
      <c r="F44" s="1190"/>
      <c r="G44" s="1190"/>
      <c r="H44" s="1191"/>
      <c r="I44" s="358">
        <v>1293</v>
      </c>
      <c r="J44" s="359">
        <v>1246</v>
      </c>
      <c r="K44" s="359">
        <v>1098</v>
      </c>
      <c r="L44" s="359">
        <v>974</v>
      </c>
      <c r="M44" s="360">
        <v>891</v>
      </c>
    </row>
    <row r="45" spans="2:13" ht="27.75" customHeight="1" x14ac:dyDescent="0.2">
      <c r="B45" s="1186"/>
      <c r="C45" s="1187"/>
      <c r="D45" s="106"/>
      <c r="E45" s="1190" t="s">
        <v>38</v>
      </c>
      <c r="F45" s="1190"/>
      <c r="G45" s="1190"/>
      <c r="H45" s="1191"/>
      <c r="I45" s="358">
        <v>1292</v>
      </c>
      <c r="J45" s="359">
        <v>1276</v>
      </c>
      <c r="K45" s="359">
        <v>1125</v>
      </c>
      <c r="L45" s="359">
        <v>1215</v>
      </c>
      <c r="M45" s="360">
        <v>1214</v>
      </c>
    </row>
    <row r="46" spans="2:13" ht="27.75" customHeight="1" x14ac:dyDescent="0.2">
      <c r="B46" s="1186"/>
      <c r="C46" s="1187"/>
      <c r="D46" s="107"/>
      <c r="E46" s="1190" t="s">
        <v>39</v>
      </c>
      <c r="F46" s="1190"/>
      <c r="G46" s="1190"/>
      <c r="H46" s="1191"/>
      <c r="I46" s="358" t="s">
        <v>522</v>
      </c>
      <c r="J46" s="359" t="s">
        <v>522</v>
      </c>
      <c r="K46" s="359" t="s">
        <v>522</v>
      </c>
      <c r="L46" s="359" t="s">
        <v>522</v>
      </c>
      <c r="M46" s="360" t="s">
        <v>522</v>
      </c>
    </row>
    <row r="47" spans="2:13" ht="27.75" customHeight="1" x14ac:dyDescent="0.2">
      <c r="B47" s="1186"/>
      <c r="C47" s="1187"/>
      <c r="D47" s="108"/>
      <c r="E47" s="1200" t="s">
        <v>40</v>
      </c>
      <c r="F47" s="1201"/>
      <c r="G47" s="1201"/>
      <c r="H47" s="1202"/>
      <c r="I47" s="358" t="s">
        <v>522</v>
      </c>
      <c r="J47" s="359" t="s">
        <v>522</v>
      </c>
      <c r="K47" s="359" t="s">
        <v>522</v>
      </c>
      <c r="L47" s="359" t="s">
        <v>522</v>
      </c>
      <c r="M47" s="360" t="s">
        <v>522</v>
      </c>
    </row>
    <row r="48" spans="2:13" ht="27.75" customHeight="1" x14ac:dyDescent="0.2">
      <c r="B48" s="1186"/>
      <c r="C48" s="1187"/>
      <c r="D48" s="106"/>
      <c r="E48" s="1190" t="s">
        <v>41</v>
      </c>
      <c r="F48" s="1190"/>
      <c r="G48" s="1190"/>
      <c r="H48" s="1191"/>
      <c r="I48" s="358" t="s">
        <v>522</v>
      </c>
      <c r="J48" s="359" t="s">
        <v>522</v>
      </c>
      <c r="K48" s="359" t="s">
        <v>522</v>
      </c>
      <c r="L48" s="359" t="s">
        <v>522</v>
      </c>
      <c r="M48" s="360" t="s">
        <v>522</v>
      </c>
    </row>
    <row r="49" spans="2:13" ht="27.75" customHeight="1" x14ac:dyDescent="0.2">
      <c r="B49" s="1188"/>
      <c r="C49" s="1189"/>
      <c r="D49" s="106"/>
      <c r="E49" s="1190" t="s">
        <v>42</v>
      </c>
      <c r="F49" s="1190"/>
      <c r="G49" s="1190"/>
      <c r="H49" s="1191"/>
      <c r="I49" s="358" t="s">
        <v>522</v>
      </c>
      <c r="J49" s="359" t="s">
        <v>522</v>
      </c>
      <c r="K49" s="359" t="s">
        <v>522</v>
      </c>
      <c r="L49" s="359" t="s">
        <v>522</v>
      </c>
      <c r="M49" s="360" t="s">
        <v>522</v>
      </c>
    </row>
    <row r="50" spans="2:13" ht="27.75" customHeight="1" x14ac:dyDescent="0.2">
      <c r="B50" s="1184" t="s">
        <v>43</v>
      </c>
      <c r="C50" s="1185"/>
      <c r="D50" s="109"/>
      <c r="E50" s="1190" t="s">
        <v>44</v>
      </c>
      <c r="F50" s="1190"/>
      <c r="G50" s="1190"/>
      <c r="H50" s="1191"/>
      <c r="I50" s="358">
        <v>9122</v>
      </c>
      <c r="J50" s="359">
        <v>9759</v>
      </c>
      <c r="K50" s="359">
        <v>9042</v>
      </c>
      <c r="L50" s="359">
        <v>10493</v>
      </c>
      <c r="M50" s="360">
        <v>11320</v>
      </c>
    </row>
    <row r="51" spans="2:13" ht="27.75" customHeight="1" x14ac:dyDescent="0.2">
      <c r="B51" s="1186"/>
      <c r="C51" s="1187"/>
      <c r="D51" s="106"/>
      <c r="E51" s="1190" t="s">
        <v>45</v>
      </c>
      <c r="F51" s="1190"/>
      <c r="G51" s="1190"/>
      <c r="H51" s="1191"/>
      <c r="I51" s="358">
        <v>93</v>
      </c>
      <c r="J51" s="359">
        <v>78</v>
      </c>
      <c r="K51" s="359">
        <v>53</v>
      </c>
      <c r="L51" s="359">
        <v>26</v>
      </c>
      <c r="M51" s="360">
        <v>8</v>
      </c>
    </row>
    <row r="52" spans="2:13" ht="27.75" customHeight="1" x14ac:dyDescent="0.2">
      <c r="B52" s="1188"/>
      <c r="C52" s="1189"/>
      <c r="D52" s="106"/>
      <c r="E52" s="1190" t="s">
        <v>46</v>
      </c>
      <c r="F52" s="1190"/>
      <c r="G52" s="1190"/>
      <c r="H52" s="1191"/>
      <c r="I52" s="358">
        <v>30642</v>
      </c>
      <c r="J52" s="359">
        <v>29940</v>
      </c>
      <c r="K52" s="359">
        <v>28970</v>
      </c>
      <c r="L52" s="359">
        <v>27449</v>
      </c>
      <c r="M52" s="360">
        <v>26107</v>
      </c>
    </row>
    <row r="53" spans="2:13" ht="27.75" customHeight="1" thickBot="1" x14ac:dyDescent="0.25">
      <c r="B53" s="1192" t="s">
        <v>47</v>
      </c>
      <c r="C53" s="1193"/>
      <c r="D53" s="110"/>
      <c r="E53" s="1194" t="s">
        <v>48</v>
      </c>
      <c r="F53" s="1194"/>
      <c r="G53" s="1194"/>
      <c r="H53" s="1195"/>
      <c r="I53" s="361">
        <v>-1430</v>
      </c>
      <c r="J53" s="362">
        <v>-2858</v>
      </c>
      <c r="K53" s="362">
        <v>-3502</v>
      </c>
      <c r="L53" s="362">
        <v>-3931</v>
      </c>
      <c r="M53" s="363">
        <v>-5383</v>
      </c>
    </row>
    <row r="54" spans="2:13" ht="27.75" customHeight="1" x14ac:dyDescent="0.2">
      <c r="B54" s="111" t="s">
        <v>49</v>
      </c>
      <c r="C54" s="112"/>
      <c r="D54" s="112"/>
      <c r="E54" s="113"/>
      <c r="F54" s="113"/>
      <c r="G54" s="113"/>
      <c r="H54" s="113"/>
      <c r="I54" s="114"/>
      <c r="J54" s="114"/>
      <c r="K54" s="114"/>
      <c r="L54" s="114"/>
      <c r="M54" s="114"/>
    </row>
    <row r="55" spans="2:13" ht="13.2" x14ac:dyDescent="0.2"/>
  </sheetData>
  <sheetProtection algorithmName="SHA-512" hashValue="kpGOFt6tp0rHBV1hAEZ+lDVVWvp11wb04xMuuDgK2ycFvCMptL8EWwK8V2vaxcJAe8s7ZXcejAP5TBD/CSf54Q==" saltValue="kKi/awf+iauSIYO8xdT7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50</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51</v>
      </c>
      <c r="D55" s="1211"/>
      <c r="E55" s="1212"/>
      <c r="F55" s="122">
        <v>3613</v>
      </c>
      <c r="G55" s="122">
        <v>4480</v>
      </c>
      <c r="H55" s="123">
        <v>5212</v>
      </c>
    </row>
    <row r="56" spans="2:8" ht="52.5" customHeight="1" x14ac:dyDescent="0.2">
      <c r="B56" s="124"/>
      <c r="C56" s="1213" t="s">
        <v>52</v>
      </c>
      <c r="D56" s="1213"/>
      <c r="E56" s="1214"/>
      <c r="F56" s="125">
        <v>179</v>
      </c>
      <c r="G56" s="125">
        <v>497</v>
      </c>
      <c r="H56" s="126">
        <v>497</v>
      </c>
    </row>
    <row r="57" spans="2:8" ht="53.25" customHeight="1" x14ac:dyDescent="0.2">
      <c r="B57" s="124"/>
      <c r="C57" s="1215" t="s">
        <v>53</v>
      </c>
      <c r="D57" s="1215"/>
      <c r="E57" s="1216"/>
      <c r="F57" s="127">
        <v>4738</v>
      </c>
      <c r="G57" s="127">
        <v>4949</v>
      </c>
      <c r="H57" s="128">
        <v>4962</v>
      </c>
    </row>
    <row r="58" spans="2:8" ht="45.75" customHeight="1" x14ac:dyDescent="0.2">
      <c r="B58" s="129"/>
      <c r="C58" s="1203" t="s">
        <v>602</v>
      </c>
      <c r="D58" s="1204"/>
      <c r="E58" s="1205"/>
      <c r="F58" s="130">
        <v>2405</v>
      </c>
      <c r="G58" s="130">
        <v>2411</v>
      </c>
      <c r="H58" s="131">
        <v>2416</v>
      </c>
    </row>
    <row r="59" spans="2:8" ht="45.75" customHeight="1" x14ac:dyDescent="0.2">
      <c r="B59" s="129"/>
      <c r="C59" s="1203" t="s">
        <v>603</v>
      </c>
      <c r="D59" s="1204"/>
      <c r="E59" s="1205"/>
      <c r="F59" s="130">
        <v>1175</v>
      </c>
      <c r="G59" s="130">
        <v>1376</v>
      </c>
      <c r="H59" s="131">
        <v>1376</v>
      </c>
    </row>
    <row r="60" spans="2:8" ht="45.75" customHeight="1" x14ac:dyDescent="0.2">
      <c r="B60" s="129"/>
      <c r="C60" s="1203" t="s">
        <v>604</v>
      </c>
      <c r="D60" s="1204"/>
      <c r="E60" s="1205"/>
      <c r="F60" s="130">
        <v>608</v>
      </c>
      <c r="G60" s="130">
        <v>608</v>
      </c>
      <c r="H60" s="131">
        <v>608</v>
      </c>
    </row>
    <row r="61" spans="2:8" ht="45.75" customHeight="1" x14ac:dyDescent="0.2">
      <c r="B61" s="129"/>
      <c r="C61" s="1203" t="s">
        <v>605</v>
      </c>
      <c r="D61" s="1204"/>
      <c r="E61" s="1205"/>
      <c r="F61" s="130">
        <v>216</v>
      </c>
      <c r="G61" s="130">
        <v>216</v>
      </c>
      <c r="H61" s="131">
        <v>216</v>
      </c>
    </row>
    <row r="62" spans="2:8" ht="45.75" customHeight="1" thickBot="1" x14ac:dyDescent="0.25">
      <c r="B62" s="132"/>
      <c r="C62" s="1206" t="s">
        <v>606</v>
      </c>
      <c r="D62" s="1207"/>
      <c r="E62" s="1208"/>
      <c r="F62" s="133">
        <v>144</v>
      </c>
      <c r="G62" s="133">
        <v>144</v>
      </c>
      <c r="H62" s="134">
        <v>144</v>
      </c>
    </row>
    <row r="63" spans="2:8" ht="52.5" customHeight="1" thickBot="1" x14ac:dyDescent="0.25">
      <c r="B63" s="135"/>
      <c r="C63" s="1209" t="s">
        <v>54</v>
      </c>
      <c r="D63" s="1209"/>
      <c r="E63" s="1210"/>
      <c r="F63" s="136">
        <v>8530</v>
      </c>
      <c r="G63" s="136">
        <v>9925</v>
      </c>
      <c r="H63" s="137">
        <v>10670</v>
      </c>
    </row>
    <row r="64" spans="2:8" ht="13.2" x14ac:dyDescent="0.2"/>
  </sheetData>
  <sheetProtection algorithmName="SHA-512" hashValue="ax2vj99xsFJ19aMtHkoxSvDXM43suYqMfqA339Y00lUV5+v9e7rEje9RO0EGSeoGfGasH1gN3fYfe1Z5IuoMIg==" saltValue="atQPh//3EzuqI8EgRT9m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55</v>
      </c>
      <c r="E2" s="149"/>
      <c r="F2" s="150" t="s">
        <v>560</v>
      </c>
      <c r="G2" s="151"/>
      <c r="H2" s="152"/>
    </row>
    <row r="3" spans="1:8" x14ac:dyDescent="0.2">
      <c r="A3" s="148" t="s">
        <v>553</v>
      </c>
      <c r="B3" s="153"/>
      <c r="C3" s="154"/>
      <c r="D3" s="155">
        <v>31481</v>
      </c>
      <c r="E3" s="156"/>
      <c r="F3" s="157">
        <v>41934</v>
      </c>
      <c r="G3" s="158"/>
      <c r="H3" s="159"/>
    </row>
    <row r="4" spans="1:8" x14ac:dyDescent="0.2">
      <c r="A4" s="160"/>
      <c r="B4" s="161"/>
      <c r="C4" s="162"/>
      <c r="D4" s="163">
        <v>17619</v>
      </c>
      <c r="E4" s="164"/>
      <c r="F4" s="165">
        <v>23352</v>
      </c>
      <c r="G4" s="166"/>
      <c r="H4" s="167"/>
    </row>
    <row r="5" spans="1:8" x14ac:dyDescent="0.2">
      <c r="A5" s="148" t="s">
        <v>555</v>
      </c>
      <c r="B5" s="153"/>
      <c r="C5" s="154"/>
      <c r="D5" s="155">
        <v>22516</v>
      </c>
      <c r="E5" s="156"/>
      <c r="F5" s="157">
        <v>45588</v>
      </c>
      <c r="G5" s="158"/>
      <c r="H5" s="159"/>
    </row>
    <row r="6" spans="1:8" x14ac:dyDescent="0.2">
      <c r="A6" s="160"/>
      <c r="B6" s="161"/>
      <c r="C6" s="162"/>
      <c r="D6" s="163">
        <v>12852</v>
      </c>
      <c r="E6" s="164"/>
      <c r="F6" s="165">
        <v>24150</v>
      </c>
      <c r="G6" s="166"/>
      <c r="H6" s="167"/>
    </row>
    <row r="7" spans="1:8" x14ac:dyDescent="0.2">
      <c r="A7" s="148" t="s">
        <v>556</v>
      </c>
      <c r="B7" s="153"/>
      <c r="C7" s="154"/>
      <c r="D7" s="155">
        <v>30965</v>
      </c>
      <c r="E7" s="156"/>
      <c r="F7" s="157">
        <v>45483</v>
      </c>
      <c r="G7" s="158"/>
      <c r="H7" s="159"/>
    </row>
    <row r="8" spans="1:8" x14ac:dyDescent="0.2">
      <c r="A8" s="160"/>
      <c r="B8" s="161"/>
      <c r="C8" s="162"/>
      <c r="D8" s="163">
        <v>20522</v>
      </c>
      <c r="E8" s="164"/>
      <c r="F8" s="165">
        <v>24241</v>
      </c>
      <c r="G8" s="166"/>
      <c r="H8" s="167"/>
    </row>
    <row r="9" spans="1:8" x14ac:dyDescent="0.2">
      <c r="A9" s="148" t="s">
        <v>557</v>
      </c>
      <c r="B9" s="153"/>
      <c r="C9" s="154"/>
      <c r="D9" s="155">
        <v>46378</v>
      </c>
      <c r="E9" s="156"/>
      <c r="F9" s="157">
        <v>45945</v>
      </c>
      <c r="G9" s="158"/>
      <c r="H9" s="159"/>
    </row>
    <row r="10" spans="1:8" x14ac:dyDescent="0.2">
      <c r="A10" s="160"/>
      <c r="B10" s="161"/>
      <c r="C10" s="162"/>
      <c r="D10" s="163">
        <v>16287</v>
      </c>
      <c r="E10" s="164"/>
      <c r="F10" s="165">
        <v>25180</v>
      </c>
      <c r="G10" s="166"/>
      <c r="H10" s="167"/>
    </row>
    <row r="11" spans="1:8" x14ac:dyDescent="0.2">
      <c r="A11" s="148" t="s">
        <v>558</v>
      </c>
      <c r="B11" s="153"/>
      <c r="C11" s="154"/>
      <c r="D11" s="155">
        <v>32337</v>
      </c>
      <c r="E11" s="156"/>
      <c r="F11" s="157">
        <v>44475</v>
      </c>
      <c r="G11" s="158"/>
      <c r="H11" s="159"/>
    </row>
    <row r="12" spans="1:8" x14ac:dyDescent="0.2">
      <c r="A12" s="160"/>
      <c r="B12" s="161"/>
      <c r="C12" s="168"/>
      <c r="D12" s="163">
        <v>21585</v>
      </c>
      <c r="E12" s="164"/>
      <c r="F12" s="165">
        <v>24780</v>
      </c>
      <c r="G12" s="166"/>
      <c r="H12" s="167"/>
    </row>
    <row r="13" spans="1:8" x14ac:dyDescent="0.2">
      <c r="A13" s="148"/>
      <c r="B13" s="153"/>
      <c r="C13" s="169"/>
      <c r="D13" s="170">
        <v>32735</v>
      </c>
      <c r="E13" s="171"/>
      <c r="F13" s="172">
        <v>44685</v>
      </c>
      <c r="G13" s="173"/>
      <c r="H13" s="159"/>
    </row>
    <row r="14" spans="1:8" x14ac:dyDescent="0.2">
      <c r="A14" s="160"/>
      <c r="B14" s="161"/>
      <c r="C14" s="162"/>
      <c r="D14" s="163">
        <v>17773</v>
      </c>
      <c r="E14" s="164"/>
      <c r="F14" s="165">
        <v>24341</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7.8</v>
      </c>
      <c r="C19" s="174">
        <f>ROUND(VALUE(SUBSTITUTE(実質収支比率等に係る経年分析!G$48,"▲","-")),2)</f>
        <v>4.22</v>
      </c>
      <c r="D19" s="174">
        <f>ROUND(VALUE(SUBSTITUTE(実質収支比率等に係る経年分析!H$48,"▲","-")),2)</f>
        <v>8.4700000000000006</v>
      </c>
      <c r="E19" s="174">
        <f>ROUND(VALUE(SUBSTITUTE(実質収支比率等に係る経年分析!I$48,"▲","-")),2)</f>
        <v>9.7200000000000006</v>
      </c>
      <c r="F19" s="174">
        <f>ROUND(VALUE(SUBSTITUTE(実質収支比率等に係る経年分析!J$48,"▲","-")),2)</f>
        <v>10.09</v>
      </c>
    </row>
    <row r="20" spans="1:11" x14ac:dyDescent="0.2">
      <c r="A20" s="174" t="s">
        <v>58</v>
      </c>
      <c r="B20" s="174">
        <f>ROUND(VALUE(SUBSTITUTE(実質収支比率等に係る経年分析!F$47,"▲","-")),2)</f>
        <v>25.73</v>
      </c>
      <c r="C20" s="174">
        <f>ROUND(VALUE(SUBSTITUTE(実質収支比率等に係る経年分析!G$47,"▲","-")),2)</f>
        <v>27.93</v>
      </c>
      <c r="D20" s="174">
        <f>ROUND(VALUE(SUBSTITUTE(実質収支比率等に係る経年分析!H$47,"▲","-")),2)</f>
        <v>21.15</v>
      </c>
      <c r="E20" s="174">
        <f>ROUND(VALUE(SUBSTITUTE(実質収支比率等に係る経年分析!I$47,"▲","-")),2)</f>
        <v>24.86</v>
      </c>
      <c r="F20" s="174">
        <f>ROUND(VALUE(SUBSTITUTE(実質収支比率等に係る経年分析!J$47,"▲","-")),2)</f>
        <v>29.53</v>
      </c>
    </row>
    <row r="21" spans="1:11" x14ac:dyDescent="0.2">
      <c r="A21" s="174" t="s">
        <v>59</v>
      </c>
      <c r="B21" s="174">
        <f>IF(ISNUMBER(VALUE(SUBSTITUTE(実質収支比率等に係る経年分析!F$49,"▲","-"))),ROUND(VALUE(SUBSTITUTE(実質収支比率等に係る経年分析!F$49,"▲","-")),2),NA())</f>
        <v>2.15</v>
      </c>
      <c r="C21" s="174">
        <f>IF(ISNUMBER(VALUE(SUBSTITUTE(実質収支比率等に係る経年分析!G$49,"▲","-"))),ROUND(VALUE(SUBSTITUTE(実質収支比率等に係る経年分析!G$49,"▲","-")),2),NA())</f>
        <v>-1.18</v>
      </c>
      <c r="D21" s="174">
        <f>IF(ISNUMBER(VALUE(SUBSTITUTE(実質収支比率等に係る経年分析!H$49,"▲","-"))),ROUND(VALUE(SUBSTITUTE(実質収支比率等に係る経年分析!H$49,"▲","-")),2),NA())</f>
        <v>-1.53</v>
      </c>
      <c r="E21" s="174">
        <f>IF(ISNUMBER(VALUE(SUBSTITUTE(実質収支比率等に係る経年分析!I$49,"▲","-"))),ROUND(VALUE(SUBSTITUTE(実質収支比率等に係る経年分析!I$49,"▲","-")),2),NA())</f>
        <v>6.51</v>
      </c>
      <c r="F21" s="174">
        <f>IF(ISNUMBER(VALUE(SUBSTITUTE(実質収支比率等に係る経年分析!J$49,"▲","-"))),ROUND(VALUE(SUBSTITUTE(実質収支比率等に係る経年分析!J$49,"▲","-")),2),NA())</f>
        <v>4.3</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介護サービス特別会計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0.61</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1.43</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7.68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8.4499999999999993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9.7100000000000009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10.08</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3059</v>
      </c>
      <c r="E42" s="176"/>
      <c r="F42" s="176"/>
      <c r="G42" s="176">
        <f>'実質公債費比率（分子）の構造'!L$52</f>
        <v>3108</v>
      </c>
      <c r="H42" s="176"/>
      <c r="I42" s="176"/>
      <c r="J42" s="176">
        <f>'実質公債費比率（分子）の構造'!M$52</f>
        <v>3107</v>
      </c>
      <c r="K42" s="176"/>
      <c r="L42" s="176"/>
      <c r="M42" s="176">
        <f>'実質公債費比率（分子）の構造'!N$52</f>
        <v>2998</v>
      </c>
      <c r="N42" s="176"/>
      <c r="O42" s="176"/>
      <c r="P42" s="176">
        <f>'実質公債費比率（分子）の構造'!O$52</f>
        <v>2886</v>
      </c>
    </row>
    <row r="43" spans="1:16" x14ac:dyDescent="0.2">
      <c r="A43" s="176" t="s">
        <v>67</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68</v>
      </c>
      <c r="B44" s="176">
        <f>'実質公債費比率（分子）の構造'!K$50</f>
        <v>6</v>
      </c>
      <c r="C44" s="176"/>
      <c r="D44" s="176"/>
      <c r="E44" s="176">
        <f>'実質公債費比率（分子）の構造'!L$50</f>
        <v>3</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2">
      <c r="A45" s="176" t="s">
        <v>69</v>
      </c>
      <c r="B45" s="176">
        <f>'実質公債費比率（分子）の構造'!K$49</f>
        <v>90</v>
      </c>
      <c r="C45" s="176"/>
      <c r="D45" s="176"/>
      <c r="E45" s="176">
        <f>'実質公債費比率（分子）の構造'!L$49</f>
        <v>108</v>
      </c>
      <c r="F45" s="176"/>
      <c r="G45" s="176"/>
      <c r="H45" s="176">
        <f>'実質公債費比率（分子）の構造'!M$49</f>
        <v>99</v>
      </c>
      <c r="I45" s="176"/>
      <c r="J45" s="176"/>
      <c r="K45" s="176">
        <f>'実質公債費比率（分子）の構造'!N$49</f>
        <v>108</v>
      </c>
      <c r="L45" s="176"/>
      <c r="M45" s="176"/>
      <c r="N45" s="176">
        <f>'実質公債費比率（分子）の構造'!O$49</f>
        <v>122</v>
      </c>
      <c r="O45" s="176"/>
      <c r="P45" s="176"/>
    </row>
    <row r="46" spans="1:16" x14ac:dyDescent="0.2">
      <c r="A46" s="176" t="s">
        <v>70</v>
      </c>
      <c r="B46" s="176">
        <f>'実質公債費比率（分子）の構造'!K$48</f>
        <v>1032</v>
      </c>
      <c r="C46" s="176"/>
      <c r="D46" s="176"/>
      <c r="E46" s="176">
        <f>'実質公債費比率（分子）の構造'!L$48</f>
        <v>1065</v>
      </c>
      <c r="F46" s="176"/>
      <c r="G46" s="176"/>
      <c r="H46" s="176">
        <f>'実質公債費比率（分子）の構造'!M$48</f>
        <v>887</v>
      </c>
      <c r="I46" s="176"/>
      <c r="J46" s="176"/>
      <c r="K46" s="176">
        <f>'実質公債費比率（分子）の構造'!N$48</f>
        <v>906</v>
      </c>
      <c r="L46" s="176"/>
      <c r="M46" s="176"/>
      <c r="N46" s="176">
        <f>'実質公債費比率（分子）の構造'!O$48</f>
        <v>887</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2898</v>
      </c>
      <c r="C49" s="176"/>
      <c r="D49" s="176"/>
      <c r="E49" s="176">
        <f>'実質公債費比率（分子）の構造'!L$45</f>
        <v>2959</v>
      </c>
      <c r="F49" s="176"/>
      <c r="G49" s="176"/>
      <c r="H49" s="176">
        <f>'実質公債費比率（分子）の構造'!M$45</f>
        <v>2928</v>
      </c>
      <c r="I49" s="176"/>
      <c r="J49" s="176"/>
      <c r="K49" s="176">
        <f>'実質公債費比率（分子）の構造'!N$45</f>
        <v>2751</v>
      </c>
      <c r="L49" s="176"/>
      <c r="M49" s="176"/>
      <c r="N49" s="176">
        <f>'実質公債費比率（分子）の構造'!O$45</f>
        <v>2663</v>
      </c>
      <c r="O49" s="176"/>
      <c r="P49" s="176"/>
    </row>
    <row r="50" spans="1:16" x14ac:dyDescent="0.2">
      <c r="A50" s="176" t="s">
        <v>74</v>
      </c>
      <c r="B50" s="176" t="e">
        <f>NA()</f>
        <v>#N/A</v>
      </c>
      <c r="C50" s="176">
        <f>IF(ISNUMBER('実質公債費比率（分子）の構造'!K$53),'実質公債費比率（分子）の構造'!K$53,NA())</f>
        <v>967</v>
      </c>
      <c r="D50" s="176" t="e">
        <f>NA()</f>
        <v>#N/A</v>
      </c>
      <c r="E50" s="176" t="e">
        <f>NA()</f>
        <v>#N/A</v>
      </c>
      <c r="F50" s="176">
        <f>IF(ISNUMBER('実質公債費比率（分子）の構造'!L$53),'実質公債費比率（分子）の構造'!L$53,NA())</f>
        <v>1027</v>
      </c>
      <c r="G50" s="176" t="e">
        <f>NA()</f>
        <v>#N/A</v>
      </c>
      <c r="H50" s="176" t="e">
        <f>NA()</f>
        <v>#N/A</v>
      </c>
      <c r="I50" s="176">
        <f>IF(ISNUMBER('実質公債費比率（分子）の構造'!M$53),'実質公債費比率（分子）の構造'!M$53,NA())</f>
        <v>808</v>
      </c>
      <c r="J50" s="176" t="e">
        <f>NA()</f>
        <v>#N/A</v>
      </c>
      <c r="K50" s="176" t="e">
        <f>NA()</f>
        <v>#N/A</v>
      </c>
      <c r="L50" s="176">
        <f>IF(ISNUMBER('実質公債費比率（分子）の構造'!N$53),'実質公債費比率（分子）の構造'!N$53,NA())</f>
        <v>767</v>
      </c>
      <c r="M50" s="176" t="e">
        <f>NA()</f>
        <v>#N/A</v>
      </c>
      <c r="N50" s="176" t="e">
        <f>NA()</f>
        <v>#N/A</v>
      </c>
      <c r="O50" s="176">
        <f>IF(ISNUMBER('実質公債費比率（分子）の構造'!O$53),'実質公債費比率（分子）の構造'!O$53,NA())</f>
        <v>786</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46</v>
      </c>
      <c r="B56" s="175"/>
      <c r="C56" s="175"/>
      <c r="D56" s="175">
        <f>'将来負担比率（分子）の構造'!I$52</f>
        <v>30642</v>
      </c>
      <c r="E56" s="175"/>
      <c r="F56" s="175"/>
      <c r="G56" s="175">
        <f>'将来負担比率（分子）の構造'!J$52</f>
        <v>29940</v>
      </c>
      <c r="H56" s="175"/>
      <c r="I56" s="175"/>
      <c r="J56" s="175">
        <f>'将来負担比率（分子）の構造'!K$52</f>
        <v>28970</v>
      </c>
      <c r="K56" s="175"/>
      <c r="L56" s="175"/>
      <c r="M56" s="175">
        <f>'将来負担比率（分子）の構造'!L$52</f>
        <v>27449</v>
      </c>
      <c r="N56" s="175"/>
      <c r="O56" s="175"/>
      <c r="P56" s="175">
        <f>'将来負担比率（分子）の構造'!M$52</f>
        <v>26107</v>
      </c>
    </row>
    <row r="57" spans="1:16" x14ac:dyDescent="0.2">
      <c r="A57" s="175" t="s">
        <v>45</v>
      </c>
      <c r="B57" s="175"/>
      <c r="C57" s="175"/>
      <c r="D57" s="175">
        <f>'将来負担比率（分子）の構造'!I$51</f>
        <v>93</v>
      </c>
      <c r="E57" s="175"/>
      <c r="F57" s="175"/>
      <c r="G57" s="175">
        <f>'将来負担比率（分子）の構造'!J$51</f>
        <v>78</v>
      </c>
      <c r="H57" s="175"/>
      <c r="I57" s="175"/>
      <c r="J57" s="175">
        <f>'将来負担比率（分子）の構造'!K$51</f>
        <v>53</v>
      </c>
      <c r="K57" s="175"/>
      <c r="L57" s="175"/>
      <c r="M57" s="175">
        <f>'将来負担比率（分子）の構造'!L$51</f>
        <v>26</v>
      </c>
      <c r="N57" s="175"/>
      <c r="O57" s="175"/>
      <c r="P57" s="175">
        <f>'将来負担比率（分子）の構造'!M$51</f>
        <v>8</v>
      </c>
    </row>
    <row r="58" spans="1:16" x14ac:dyDescent="0.2">
      <c r="A58" s="175" t="s">
        <v>44</v>
      </c>
      <c r="B58" s="175"/>
      <c r="C58" s="175"/>
      <c r="D58" s="175">
        <f>'将来負担比率（分子）の構造'!I$50</f>
        <v>9122</v>
      </c>
      <c r="E58" s="175"/>
      <c r="F58" s="175"/>
      <c r="G58" s="175">
        <f>'将来負担比率（分子）の構造'!J$50</f>
        <v>9759</v>
      </c>
      <c r="H58" s="175"/>
      <c r="I58" s="175"/>
      <c r="J58" s="175">
        <f>'将来負担比率（分子）の構造'!K$50</f>
        <v>9042</v>
      </c>
      <c r="K58" s="175"/>
      <c r="L58" s="175"/>
      <c r="M58" s="175">
        <f>'将来負担比率（分子）の構造'!L$50</f>
        <v>10493</v>
      </c>
      <c r="N58" s="175"/>
      <c r="O58" s="175"/>
      <c r="P58" s="175">
        <f>'将来負担比率（分子）の構造'!M$50</f>
        <v>11320</v>
      </c>
    </row>
    <row r="59" spans="1:16" x14ac:dyDescent="0.2">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38</v>
      </c>
      <c r="B62" s="175">
        <f>'将来負担比率（分子）の構造'!I$45</f>
        <v>1292</v>
      </c>
      <c r="C62" s="175"/>
      <c r="D62" s="175"/>
      <c r="E62" s="175">
        <f>'将来負担比率（分子）の構造'!J$45</f>
        <v>1276</v>
      </c>
      <c r="F62" s="175"/>
      <c r="G62" s="175"/>
      <c r="H62" s="175">
        <f>'将来負担比率（分子）の構造'!K$45</f>
        <v>1125</v>
      </c>
      <c r="I62" s="175"/>
      <c r="J62" s="175"/>
      <c r="K62" s="175">
        <f>'将来負担比率（分子）の構造'!L$45</f>
        <v>1215</v>
      </c>
      <c r="L62" s="175"/>
      <c r="M62" s="175"/>
      <c r="N62" s="175">
        <f>'将来負担比率（分子）の構造'!M$45</f>
        <v>1214</v>
      </c>
      <c r="O62" s="175"/>
      <c r="P62" s="175"/>
    </row>
    <row r="63" spans="1:16" x14ac:dyDescent="0.2">
      <c r="A63" s="175" t="s">
        <v>37</v>
      </c>
      <c r="B63" s="175">
        <f>'将来負担比率（分子）の構造'!I$44</f>
        <v>1293</v>
      </c>
      <c r="C63" s="175"/>
      <c r="D63" s="175"/>
      <c r="E63" s="175">
        <f>'将来負担比率（分子）の構造'!J$44</f>
        <v>1246</v>
      </c>
      <c r="F63" s="175"/>
      <c r="G63" s="175"/>
      <c r="H63" s="175">
        <f>'将来負担比率（分子）の構造'!K$44</f>
        <v>1098</v>
      </c>
      <c r="I63" s="175"/>
      <c r="J63" s="175"/>
      <c r="K63" s="175">
        <f>'将来負担比率（分子）の構造'!L$44</f>
        <v>974</v>
      </c>
      <c r="L63" s="175"/>
      <c r="M63" s="175"/>
      <c r="N63" s="175">
        <f>'将来負担比率（分子）の構造'!M$44</f>
        <v>891</v>
      </c>
      <c r="O63" s="175"/>
      <c r="P63" s="175"/>
    </row>
    <row r="64" spans="1:16" x14ac:dyDescent="0.2">
      <c r="A64" s="175" t="s">
        <v>36</v>
      </c>
      <c r="B64" s="175">
        <f>'将来負担比率（分子）の構造'!I$43</f>
        <v>11532</v>
      </c>
      <c r="C64" s="175"/>
      <c r="D64" s="175"/>
      <c r="E64" s="175">
        <f>'将来負担比率（分子）の構造'!J$43</f>
        <v>11368</v>
      </c>
      <c r="F64" s="175"/>
      <c r="G64" s="175"/>
      <c r="H64" s="175">
        <f>'将来負担比率（分子）の構造'!K$43</f>
        <v>10079</v>
      </c>
      <c r="I64" s="175"/>
      <c r="J64" s="175"/>
      <c r="K64" s="175">
        <f>'将来負担比率（分子）の構造'!L$43</f>
        <v>9295</v>
      </c>
      <c r="L64" s="175"/>
      <c r="M64" s="175"/>
      <c r="N64" s="175">
        <f>'将来負担比率（分子）の構造'!M$43</f>
        <v>8373</v>
      </c>
      <c r="O64" s="175"/>
      <c r="P64" s="175"/>
    </row>
    <row r="65" spans="1:16" x14ac:dyDescent="0.2">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34</v>
      </c>
      <c r="B66" s="175">
        <f>'将来負担比率（分子）の構造'!I$41</f>
        <v>24310</v>
      </c>
      <c r="C66" s="175"/>
      <c r="D66" s="175"/>
      <c r="E66" s="175">
        <f>'将来負担比率（分子）の構造'!J$41</f>
        <v>23029</v>
      </c>
      <c r="F66" s="175"/>
      <c r="G66" s="175"/>
      <c r="H66" s="175">
        <f>'将来負担比率（分子）の構造'!K$41</f>
        <v>22261</v>
      </c>
      <c r="I66" s="175"/>
      <c r="J66" s="175"/>
      <c r="K66" s="175">
        <f>'将来負担比率（分子）の構造'!L$41</f>
        <v>22554</v>
      </c>
      <c r="L66" s="175"/>
      <c r="M66" s="175"/>
      <c r="N66" s="175">
        <f>'将来負担比率（分子）の構造'!M$41</f>
        <v>21573</v>
      </c>
      <c r="O66" s="175"/>
      <c r="P66" s="175"/>
    </row>
    <row r="67" spans="1:16" x14ac:dyDescent="0.2">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3613</v>
      </c>
      <c r="C72" s="179">
        <f>基金残高に係る経年分析!G55</f>
        <v>4480</v>
      </c>
      <c r="D72" s="179">
        <f>基金残高に係る経年分析!H55</f>
        <v>5212</v>
      </c>
    </row>
    <row r="73" spans="1:16" x14ac:dyDescent="0.2">
      <c r="A73" s="178" t="s">
        <v>81</v>
      </c>
      <c r="B73" s="179">
        <f>基金残高に係る経年分析!F56</f>
        <v>179</v>
      </c>
      <c r="C73" s="179">
        <f>基金残高に係る経年分析!G56</f>
        <v>497</v>
      </c>
      <c r="D73" s="179">
        <f>基金残高に係る経年分析!H56</f>
        <v>497</v>
      </c>
    </row>
    <row r="74" spans="1:16" x14ac:dyDescent="0.2">
      <c r="A74" s="178" t="s">
        <v>82</v>
      </c>
      <c r="B74" s="179">
        <f>基金残高に係る経年分析!F57</f>
        <v>4738</v>
      </c>
      <c r="C74" s="179">
        <f>基金残高に係る経年分析!G57</f>
        <v>4949</v>
      </c>
      <c r="D74" s="179">
        <f>基金残高に係る経年分析!H57</f>
        <v>4962</v>
      </c>
    </row>
  </sheetData>
  <sheetProtection algorithmName="SHA-512" hashValue="FEp0SIyHzG6yZ5f6BXzEc1E5REG+nODiW+RLMiinVnocDF5JNTr5oD2BW2zTu6M+hh6zW1GHGD1pUQVHrK4AsA==" saltValue="f+tbInbCzyVa9dBpN05J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9616373</v>
      </c>
      <c r="S5" s="677"/>
      <c r="T5" s="677"/>
      <c r="U5" s="677"/>
      <c r="V5" s="677"/>
      <c r="W5" s="677"/>
      <c r="X5" s="677"/>
      <c r="Y5" s="702"/>
      <c r="Z5" s="715">
        <v>28.3</v>
      </c>
      <c r="AA5" s="715"/>
      <c r="AB5" s="715"/>
      <c r="AC5" s="715"/>
      <c r="AD5" s="716">
        <v>9616373</v>
      </c>
      <c r="AE5" s="716"/>
      <c r="AF5" s="716"/>
      <c r="AG5" s="716"/>
      <c r="AH5" s="716"/>
      <c r="AI5" s="716"/>
      <c r="AJ5" s="716"/>
      <c r="AK5" s="716"/>
      <c r="AL5" s="703">
        <v>54.4</v>
      </c>
      <c r="AM5" s="685"/>
      <c r="AN5" s="685"/>
      <c r="AO5" s="704"/>
      <c r="AP5" s="679" t="s">
        <v>231</v>
      </c>
      <c r="AQ5" s="680"/>
      <c r="AR5" s="680"/>
      <c r="AS5" s="680"/>
      <c r="AT5" s="680"/>
      <c r="AU5" s="680"/>
      <c r="AV5" s="680"/>
      <c r="AW5" s="680"/>
      <c r="AX5" s="680"/>
      <c r="AY5" s="680"/>
      <c r="AZ5" s="680"/>
      <c r="BA5" s="680"/>
      <c r="BB5" s="680"/>
      <c r="BC5" s="680"/>
      <c r="BD5" s="680"/>
      <c r="BE5" s="680"/>
      <c r="BF5" s="681"/>
      <c r="BG5" s="621">
        <v>9606718</v>
      </c>
      <c r="BH5" s="622"/>
      <c r="BI5" s="622"/>
      <c r="BJ5" s="622"/>
      <c r="BK5" s="622"/>
      <c r="BL5" s="622"/>
      <c r="BM5" s="622"/>
      <c r="BN5" s="623"/>
      <c r="BO5" s="659">
        <v>99.9</v>
      </c>
      <c r="BP5" s="659"/>
      <c r="BQ5" s="659"/>
      <c r="BR5" s="659"/>
      <c r="BS5" s="660" t="s">
        <v>139</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197266</v>
      </c>
      <c r="S6" s="622"/>
      <c r="T6" s="622"/>
      <c r="U6" s="622"/>
      <c r="V6" s="622"/>
      <c r="W6" s="622"/>
      <c r="X6" s="622"/>
      <c r="Y6" s="623"/>
      <c r="Z6" s="659">
        <v>0.6</v>
      </c>
      <c r="AA6" s="659"/>
      <c r="AB6" s="659"/>
      <c r="AC6" s="659"/>
      <c r="AD6" s="660">
        <v>197266</v>
      </c>
      <c r="AE6" s="660"/>
      <c r="AF6" s="660"/>
      <c r="AG6" s="660"/>
      <c r="AH6" s="660"/>
      <c r="AI6" s="660"/>
      <c r="AJ6" s="660"/>
      <c r="AK6" s="660"/>
      <c r="AL6" s="624">
        <v>1.1000000000000001</v>
      </c>
      <c r="AM6" s="625"/>
      <c r="AN6" s="625"/>
      <c r="AO6" s="661"/>
      <c r="AP6" s="618" t="s">
        <v>236</v>
      </c>
      <c r="AQ6" s="619"/>
      <c r="AR6" s="619"/>
      <c r="AS6" s="619"/>
      <c r="AT6" s="619"/>
      <c r="AU6" s="619"/>
      <c r="AV6" s="619"/>
      <c r="AW6" s="619"/>
      <c r="AX6" s="619"/>
      <c r="AY6" s="619"/>
      <c r="AZ6" s="619"/>
      <c r="BA6" s="619"/>
      <c r="BB6" s="619"/>
      <c r="BC6" s="619"/>
      <c r="BD6" s="619"/>
      <c r="BE6" s="619"/>
      <c r="BF6" s="620"/>
      <c r="BG6" s="621">
        <v>9606718</v>
      </c>
      <c r="BH6" s="622"/>
      <c r="BI6" s="622"/>
      <c r="BJ6" s="622"/>
      <c r="BK6" s="622"/>
      <c r="BL6" s="622"/>
      <c r="BM6" s="622"/>
      <c r="BN6" s="623"/>
      <c r="BO6" s="659">
        <v>99.9</v>
      </c>
      <c r="BP6" s="659"/>
      <c r="BQ6" s="659"/>
      <c r="BR6" s="659"/>
      <c r="BS6" s="660" t="s">
        <v>139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191852</v>
      </c>
      <c r="CS6" s="622"/>
      <c r="CT6" s="622"/>
      <c r="CU6" s="622"/>
      <c r="CV6" s="622"/>
      <c r="CW6" s="622"/>
      <c r="CX6" s="622"/>
      <c r="CY6" s="623"/>
      <c r="CZ6" s="703">
        <v>0.6</v>
      </c>
      <c r="DA6" s="685"/>
      <c r="DB6" s="685"/>
      <c r="DC6" s="705"/>
      <c r="DD6" s="627">
        <v>2368</v>
      </c>
      <c r="DE6" s="622"/>
      <c r="DF6" s="622"/>
      <c r="DG6" s="622"/>
      <c r="DH6" s="622"/>
      <c r="DI6" s="622"/>
      <c r="DJ6" s="622"/>
      <c r="DK6" s="622"/>
      <c r="DL6" s="622"/>
      <c r="DM6" s="622"/>
      <c r="DN6" s="622"/>
      <c r="DO6" s="622"/>
      <c r="DP6" s="623"/>
      <c r="DQ6" s="627">
        <v>191692</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4190</v>
      </c>
      <c r="S7" s="622"/>
      <c r="T7" s="622"/>
      <c r="U7" s="622"/>
      <c r="V7" s="622"/>
      <c r="W7" s="622"/>
      <c r="X7" s="622"/>
      <c r="Y7" s="623"/>
      <c r="Z7" s="659">
        <v>0</v>
      </c>
      <c r="AA7" s="659"/>
      <c r="AB7" s="659"/>
      <c r="AC7" s="659"/>
      <c r="AD7" s="660">
        <v>4190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4758310</v>
      </c>
      <c r="BH7" s="622"/>
      <c r="BI7" s="622"/>
      <c r="BJ7" s="622"/>
      <c r="BK7" s="622"/>
      <c r="BL7" s="622"/>
      <c r="BM7" s="622"/>
      <c r="BN7" s="623"/>
      <c r="BO7" s="659">
        <v>49.5</v>
      </c>
      <c r="BP7" s="659"/>
      <c r="BQ7" s="659"/>
      <c r="BR7" s="659"/>
      <c r="BS7" s="660" t="s">
        <v>139</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4455019</v>
      </c>
      <c r="CS7" s="622"/>
      <c r="CT7" s="622"/>
      <c r="CU7" s="622"/>
      <c r="CV7" s="622"/>
      <c r="CW7" s="622"/>
      <c r="CX7" s="622"/>
      <c r="CY7" s="623"/>
      <c r="CZ7" s="659">
        <v>14</v>
      </c>
      <c r="DA7" s="659"/>
      <c r="DB7" s="659"/>
      <c r="DC7" s="659"/>
      <c r="DD7" s="627">
        <v>90449</v>
      </c>
      <c r="DE7" s="622"/>
      <c r="DF7" s="622"/>
      <c r="DG7" s="622"/>
      <c r="DH7" s="622"/>
      <c r="DI7" s="622"/>
      <c r="DJ7" s="622"/>
      <c r="DK7" s="622"/>
      <c r="DL7" s="622"/>
      <c r="DM7" s="622"/>
      <c r="DN7" s="622"/>
      <c r="DO7" s="622"/>
      <c r="DP7" s="623"/>
      <c r="DQ7" s="627">
        <v>3880691</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51644</v>
      </c>
      <c r="S8" s="622"/>
      <c r="T8" s="622"/>
      <c r="U8" s="622"/>
      <c r="V8" s="622"/>
      <c r="W8" s="622"/>
      <c r="X8" s="622"/>
      <c r="Y8" s="623"/>
      <c r="Z8" s="659">
        <v>0.2</v>
      </c>
      <c r="AA8" s="659"/>
      <c r="AB8" s="659"/>
      <c r="AC8" s="659"/>
      <c r="AD8" s="660">
        <v>51644</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143195</v>
      </c>
      <c r="BH8" s="622"/>
      <c r="BI8" s="622"/>
      <c r="BJ8" s="622"/>
      <c r="BK8" s="622"/>
      <c r="BL8" s="622"/>
      <c r="BM8" s="622"/>
      <c r="BN8" s="623"/>
      <c r="BO8" s="659">
        <v>1.5</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13081871</v>
      </c>
      <c r="CS8" s="622"/>
      <c r="CT8" s="622"/>
      <c r="CU8" s="622"/>
      <c r="CV8" s="622"/>
      <c r="CW8" s="622"/>
      <c r="CX8" s="622"/>
      <c r="CY8" s="623"/>
      <c r="CZ8" s="659">
        <v>41.2</v>
      </c>
      <c r="DA8" s="659"/>
      <c r="DB8" s="659"/>
      <c r="DC8" s="659"/>
      <c r="DD8" s="627">
        <v>52474</v>
      </c>
      <c r="DE8" s="622"/>
      <c r="DF8" s="622"/>
      <c r="DG8" s="622"/>
      <c r="DH8" s="622"/>
      <c r="DI8" s="622"/>
      <c r="DJ8" s="622"/>
      <c r="DK8" s="622"/>
      <c r="DL8" s="622"/>
      <c r="DM8" s="622"/>
      <c r="DN8" s="622"/>
      <c r="DO8" s="622"/>
      <c r="DP8" s="623"/>
      <c r="DQ8" s="627">
        <v>5952211</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45106</v>
      </c>
      <c r="S9" s="622"/>
      <c r="T9" s="622"/>
      <c r="U9" s="622"/>
      <c r="V9" s="622"/>
      <c r="W9" s="622"/>
      <c r="X9" s="622"/>
      <c r="Y9" s="623"/>
      <c r="Z9" s="659">
        <v>0.1</v>
      </c>
      <c r="AA9" s="659"/>
      <c r="AB9" s="659"/>
      <c r="AC9" s="659"/>
      <c r="AD9" s="660">
        <v>45106</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4230879</v>
      </c>
      <c r="BH9" s="622"/>
      <c r="BI9" s="622"/>
      <c r="BJ9" s="622"/>
      <c r="BK9" s="622"/>
      <c r="BL9" s="622"/>
      <c r="BM9" s="622"/>
      <c r="BN9" s="623"/>
      <c r="BO9" s="659">
        <v>44</v>
      </c>
      <c r="BP9" s="659"/>
      <c r="BQ9" s="659"/>
      <c r="BR9" s="659"/>
      <c r="BS9" s="660" t="s">
        <v>139</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2966565</v>
      </c>
      <c r="CS9" s="622"/>
      <c r="CT9" s="622"/>
      <c r="CU9" s="622"/>
      <c r="CV9" s="622"/>
      <c r="CW9" s="622"/>
      <c r="CX9" s="622"/>
      <c r="CY9" s="623"/>
      <c r="CZ9" s="659">
        <v>9.3000000000000007</v>
      </c>
      <c r="DA9" s="659"/>
      <c r="DB9" s="659"/>
      <c r="DC9" s="659"/>
      <c r="DD9" s="627">
        <v>158133</v>
      </c>
      <c r="DE9" s="622"/>
      <c r="DF9" s="622"/>
      <c r="DG9" s="622"/>
      <c r="DH9" s="622"/>
      <c r="DI9" s="622"/>
      <c r="DJ9" s="622"/>
      <c r="DK9" s="622"/>
      <c r="DL9" s="622"/>
      <c r="DM9" s="622"/>
      <c r="DN9" s="622"/>
      <c r="DO9" s="622"/>
      <c r="DP9" s="623"/>
      <c r="DQ9" s="627">
        <v>2179996</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139</v>
      </c>
      <c r="AA10" s="659"/>
      <c r="AB10" s="659"/>
      <c r="AC10" s="659"/>
      <c r="AD10" s="660" t="s">
        <v>139</v>
      </c>
      <c r="AE10" s="660"/>
      <c r="AF10" s="660"/>
      <c r="AG10" s="660"/>
      <c r="AH10" s="660"/>
      <c r="AI10" s="660"/>
      <c r="AJ10" s="660"/>
      <c r="AK10" s="660"/>
      <c r="AL10" s="624" t="s">
        <v>243</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166686</v>
      </c>
      <c r="BH10" s="622"/>
      <c r="BI10" s="622"/>
      <c r="BJ10" s="622"/>
      <c r="BK10" s="622"/>
      <c r="BL10" s="622"/>
      <c r="BM10" s="622"/>
      <c r="BN10" s="623"/>
      <c r="BO10" s="659">
        <v>1.7</v>
      </c>
      <c r="BP10" s="659"/>
      <c r="BQ10" s="659"/>
      <c r="BR10" s="659"/>
      <c r="BS10" s="660" t="s">
        <v>243</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41966</v>
      </c>
      <c r="CS10" s="622"/>
      <c r="CT10" s="622"/>
      <c r="CU10" s="622"/>
      <c r="CV10" s="622"/>
      <c r="CW10" s="622"/>
      <c r="CX10" s="622"/>
      <c r="CY10" s="623"/>
      <c r="CZ10" s="659">
        <v>0.1</v>
      </c>
      <c r="DA10" s="659"/>
      <c r="DB10" s="659"/>
      <c r="DC10" s="659"/>
      <c r="DD10" s="627" t="s">
        <v>139</v>
      </c>
      <c r="DE10" s="622"/>
      <c r="DF10" s="622"/>
      <c r="DG10" s="622"/>
      <c r="DH10" s="622"/>
      <c r="DI10" s="622"/>
      <c r="DJ10" s="622"/>
      <c r="DK10" s="622"/>
      <c r="DL10" s="622"/>
      <c r="DM10" s="622"/>
      <c r="DN10" s="622"/>
      <c r="DO10" s="622"/>
      <c r="DP10" s="623"/>
      <c r="DQ10" s="627">
        <v>25502</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1802905</v>
      </c>
      <c r="S11" s="622"/>
      <c r="T11" s="622"/>
      <c r="U11" s="622"/>
      <c r="V11" s="622"/>
      <c r="W11" s="622"/>
      <c r="X11" s="622"/>
      <c r="Y11" s="623"/>
      <c r="Z11" s="624">
        <v>5.3</v>
      </c>
      <c r="AA11" s="625"/>
      <c r="AB11" s="625"/>
      <c r="AC11" s="626"/>
      <c r="AD11" s="627">
        <v>1802905</v>
      </c>
      <c r="AE11" s="622"/>
      <c r="AF11" s="622"/>
      <c r="AG11" s="622"/>
      <c r="AH11" s="622"/>
      <c r="AI11" s="622"/>
      <c r="AJ11" s="622"/>
      <c r="AK11" s="623"/>
      <c r="AL11" s="624">
        <v>10.199999999999999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217550</v>
      </c>
      <c r="BH11" s="622"/>
      <c r="BI11" s="622"/>
      <c r="BJ11" s="622"/>
      <c r="BK11" s="622"/>
      <c r="BL11" s="622"/>
      <c r="BM11" s="622"/>
      <c r="BN11" s="623"/>
      <c r="BO11" s="659">
        <v>2.2999999999999998</v>
      </c>
      <c r="BP11" s="659"/>
      <c r="BQ11" s="659"/>
      <c r="BR11" s="659"/>
      <c r="BS11" s="660" t="s">
        <v>243</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553613</v>
      </c>
      <c r="CS11" s="622"/>
      <c r="CT11" s="622"/>
      <c r="CU11" s="622"/>
      <c r="CV11" s="622"/>
      <c r="CW11" s="622"/>
      <c r="CX11" s="622"/>
      <c r="CY11" s="623"/>
      <c r="CZ11" s="659">
        <v>1.7</v>
      </c>
      <c r="DA11" s="659"/>
      <c r="DB11" s="659"/>
      <c r="DC11" s="659"/>
      <c r="DD11" s="627">
        <v>270076</v>
      </c>
      <c r="DE11" s="622"/>
      <c r="DF11" s="622"/>
      <c r="DG11" s="622"/>
      <c r="DH11" s="622"/>
      <c r="DI11" s="622"/>
      <c r="DJ11" s="622"/>
      <c r="DK11" s="622"/>
      <c r="DL11" s="622"/>
      <c r="DM11" s="622"/>
      <c r="DN11" s="622"/>
      <c r="DO11" s="622"/>
      <c r="DP11" s="623"/>
      <c r="DQ11" s="627">
        <v>239148</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25414</v>
      </c>
      <c r="S12" s="622"/>
      <c r="T12" s="622"/>
      <c r="U12" s="622"/>
      <c r="V12" s="622"/>
      <c r="W12" s="622"/>
      <c r="X12" s="622"/>
      <c r="Y12" s="623"/>
      <c r="Z12" s="659">
        <v>0.1</v>
      </c>
      <c r="AA12" s="659"/>
      <c r="AB12" s="659"/>
      <c r="AC12" s="659"/>
      <c r="AD12" s="660">
        <v>25414</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3989202</v>
      </c>
      <c r="BH12" s="622"/>
      <c r="BI12" s="622"/>
      <c r="BJ12" s="622"/>
      <c r="BK12" s="622"/>
      <c r="BL12" s="622"/>
      <c r="BM12" s="622"/>
      <c r="BN12" s="623"/>
      <c r="BO12" s="659">
        <v>41.5</v>
      </c>
      <c r="BP12" s="659"/>
      <c r="BQ12" s="659"/>
      <c r="BR12" s="659"/>
      <c r="BS12" s="660" t="s">
        <v>243</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779666</v>
      </c>
      <c r="CS12" s="622"/>
      <c r="CT12" s="622"/>
      <c r="CU12" s="622"/>
      <c r="CV12" s="622"/>
      <c r="CW12" s="622"/>
      <c r="CX12" s="622"/>
      <c r="CY12" s="623"/>
      <c r="CZ12" s="659">
        <v>2.5</v>
      </c>
      <c r="DA12" s="659"/>
      <c r="DB12" s="659"/>
      <c r="DC12" s="659"/>
      <c r="DD12" s="627">
        <v>7825</v>
      </c>
      <c r="DE12" s="622"/>
      <c r="DF12" s="622"/>
      <c r="DG12" s="622"/>
      <c r="DH12" s="622"/>
      <c r="DI12" s="622"/>
      <c r="DJ12" s="622"/>
      <c r="DK12" s="622"/>
      <c r="DL12" s="622"/>
      <c r="DM12" s="622"/>
      <c r="DN12" s="622"/>
      <c r="DO12" s="622"/>
      <c r="DP12" s="623"/>
      <c r="DQ12" s="627">
        <v>414099</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243</v>
      </c>
      <c r="AA13" s="659"/>
      <c r="AB13" s="659"/>
      <c r="AC13" s="659"/>
      <c r="AD13" s="660" t="s">
        <v>178</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3968299</v>
      </c>
      <c r="BH13" s="622"/>
      <c r="BI13" s="622"/>
      <c r="BJ13" s="622"/>
      <c r="BK13" s="622"/>
      <c r="BL13" s="622"/>
      <c r="BM13" s="622"/>
      <c r="BN13" s="623"/>
      <c r="BO13" s="659">
        <v>41.3</v>
      </c>
      <c r="BP13" s="659"/>
      <c r="BQ13" s="659"/>
      <c r="BR13" s="659"/>
      <c r="BS13" s="660" t="s">
        <v>243</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2100944</v>
      </c>
      <c r="CS13" s="622"/>
      <c r="CT13" s="622"/>
      <c r="CU13" s="622"/>
      <c r="CV13" s="622"/>
      <c r="CW13" s="622"/>
      <c r="CX13" s="622"/>
      <c r="CY13" s="623"/>
      <c r="CZ13" s="659">
        <v>6.6</v>
      </c>
      <c r="DA13" s="659"/>
      <c r="DB13" s="659"/>
      <c r="DC13" s="659"/>
      <c r="DD13" s="627">
        <v>462627</v>
      </c>
      <c r="DE13" s="622"/>
      <c r="DF13" s="622"/>
      <c r="DG13" s="622"/>
      <c r="DH13" s="622"/>
      <c r="DI13" s="622"/>
      <c r="DJ13" s="622"/>
      <c r="DK13" s="622"/>
      <c r="DL13" s="622"/>
      <c r="DM13" s="622"/>
      <c r="DN13" s="622"/>
      <c r="DO13" s="622"/>
      <c r="DP13" s="623"/>
      <c r="DQ13" s="627">
        <v>1736226</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444</v>
      </c>
      <c r="S14" s="622"/>
      <c r="T14" s="622"/>
      <c r="U14" s="622"/>
      <c r="V14" s="622"/>
      <c r="W14" s="622"/>
      <c r="X14" s="622"/>
      <c r="Y14" s="623"/>
      <c r="Z14" s="659">
        <v>0</v>
      </c>
      <c r="AA14" s="659"/>
      <c r="AB14" s="659"/>
      <c r="AC14" s="659"/>
      <c r="AD14" s="660">
        <v>444</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284826</v>
      </c>
      <c r="BH14" s="622"/>
      <c r="BI14" s="622"/>
      <c r="BJ14" s="622"/>
      <c r="BK14" s="622"/>
      <c r="BL14" s="622"/>
      <c r="BM14" s="622"/>
      <c r="BN14" s="623"/>
      <c r="BO14" s="659">
        <v>3</v>
      </c>
      <c r="BP14" s="659"/>
      <c r="BQ14" s="659"/>
      <c r="BR14" s="659"/>
      <c r="BS14" s="660" t="s">
        <v>139</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1058551</v>
      </c>
      <c r="CS14" s="622"/>
      <c r="CT14" s="622"/>
      <c r="CU14" s="622"/>
      <c r="CV14" s="622"/>
      <c r="CW14" s="622"/>
      <c r="CX14" s="622"/>
      <c r="CY14" s="623"/>
      <c r="CZ14" s="659">
        <v>3.3</v>
      </c>
      <c r="DA14" s="659"/>
      <c r="DB14" s="659"/>
      <c r="DC14" s="659"/>
      <c r="DD14" s="627">
        <v>38862</v>
      </c>
      <c r="DE14" s="622"/>
      <c r="DF14" s="622"/>
      <c r="DG14" s="622"/>
      <c r="DH14" s="622"/>
      <c r="DI14" s="622"/>
      <c r="DJ14" s="622"/>
      <c r="DK14" s="622"/>
      <c r="DL14" s="622"/>
      <c r="DM14" s="622"/>
      <c r="DN14" s="622"/>
      <c r="DO14" s="622"/>
      <c r="DP14" s="623"/>
      <c r="DQ14" s="627">
        <v>1031135</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178</v>
      </c>
      <c r="AA15" s="659"/>
      <c r="AB15" s="659"/>
      <c r="AC15" s="659"/>
      <c r="AD15" s="660" t="s">
        <v>243</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574380</v>
      </c>
      <c r="BH15" s="622"/>
      <c r="BI15" s="622"/>
      <c r="BJ15" s="622"/>
      <c r="BK15" s="622"/>
      <c r="BL15" s="622"/>
      <c r="BM15" s="622"/>
      <c r="BN15" s="623"/>
      <c r="BO15" s="659">
        <v>6</v>
      </c>
      <c r="BP15" s="659"/>
      <c r="BQ15" s="659"/>
      <c r="BR15" s="659"/>
      <c r="BS15" s="660" t="s">
        <v>178</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3886656</v>
      </c>
      <c r="CS15" s="622"/>
      <c r="CT15" s="622"/>
      <c r="CU15" s="622"/>
      <c r="CV15" s="622"/>
      <c r="CW15" s="622"/>
      <c r="CX15" s="622"/>
      <c r="CY15" s="623"/>
      <c r="CZ15" s="659">
        <v>12.2</v>
      </c>
      <c r="DA15" s="659"/>
      <c r="DB15" s="659"/>
      <c r="DC15" s="659"/>
      <c r="DD15" s="627">
        <v>1394136</v>
      </c>
      <c r="DE15" s="622"/>
      <c r="DF15" s="622"/>
      <c r="DG15" s="622"/>
      <c r="DH15" s="622"/>
      <c r="DI15" s="622"/>
      <c r="DJ15" s="622"/>
      <c r="DK15" s="622"/>
      <c r="DL15" s="622"/>
      <c r="DM15" s="622"/>
      <c r="DN15" s="622"/>
      <c r="DO15" s="622"/>
      <c r="DP15" s="623"/>
      <c r="DQ15" s="627">
        <v>2409247</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24116</v>
      </c>
      <c r="S16" s="622"/>
      <c r="T16" s="622"/>
      <c r="U16" s="622"/>
      <c r="V16" s="622"/>
      <c r="W16" s="622"/>
      <c r="X16" s="622"/>
      <c r="Y16" s="623"/>
      <c r="Z16" s="659">
        <v>0.1</v>
      </c>
      <c r="AA16" s="659"/>
      <c r="AB16" s="659"/>
      <c r="AC16" s="659"/>
      <c r="AD16" s="660">
        <v>24116</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243</v>
      </c>
      <c r="BH16" s="622"/>
      <c r="BI16" s="622"/>
      <c r="BJ16" s="622"/>
      <c r="BK16" s="622"/>
      <c r="BL16" s="622"/>
      <c r="BM16" s="622"/>
      <c r="BN16" s="623"/>
      <c r="BO16" s="659" t="s">
        <v>243</v>
      </c>
      <c r="BP16" s="659"/>
      <c r="BQ16" s="659"/>
      <c r="BR16" s="659"/>
      <c r="BS16" s="660" t="s">
        <v>243</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158</v>
      </c>
      <c r="CS16" s="622"/>
      <c r="CT16" s="622"/>
      <c r="CU16" s="622"/>
      <c r="CV16" s="622"/>
      <c r="CW16" s="622"/>
      <c r="CX16" s="622"/>
      <c r="CY16" s="623"/>
      <c r="CZ16" s="659">
        <v>0</v>
      </c>
      <c r="DA16" s="659"/>
      <c r="DB16" s="659"/>
      <c r="DC16" s="659"/>
      <c r="DD16" s="627" t="s">
        <v>243</v>
      </c>
      <c r="DE16" s="622"/>
      <c r="DF16" s="622"/>
      <c r="DG16" s="622"/>
      <c r="DH16" s="622"/>
      <c r="DI16" s="622"/>
      <c r="DJ16" s="622"/>
      <c r="DK16" s="622"/>
      <c r="DL16" s="622"/>
      <c r="DM16" s="622"/>
      <c r="DN16" s="622"/>
      <c r="DO16" s="622"/>
      <c r="DP16" s="623"/>
      <c r="DQ16" s="627">
        <v>158</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110350</v>
      </c>
      <c r="S17" s="622"/>
      <c r="T17" s="622"/>
      <c r="U17" s="622"/>
      <c r="V17" s="622"/>
      <c r="W17" s="622"/>
      <c r="X17" s="622"/>
      <c r="Y17" s="623"/>
      <c r="Z17" s="659">
        <v>0.3</v>
      </c>
      <c r="AA17" s="659"/>
      <c r="AB17" s="659"/>
      <c r="AC17" s="659"/>
      <c r="AD17" s="660">
        <v>110350</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243</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2663454</v>
      </c>
      <c r="CS17" s="622"/>
      <c r="CT17" s="622"/>
      <c r="CU17" s="622"/>
      <c r="CV17" s="622"/>
      <c r="CW17" s="622"/>
      <c r="CX17" s="622"/>
      <c r="CY17" s="623"/>
      <c r="CZ17" s="659">
        <v>8.4</v>
      </c>
      <c r="DA17" s="659"/>
      <c r="DB17" s="659"/>
      <c r="DC17" s="659"/>
      <c r="DD17" s="627" t="s">
        <v>139</v>
      </c>
      <c r="DE17" s="622"/>
      <c r="DF17" s="622"/>
      <c r="DG17" s="622"/>
      <c r="DH17" s="622"/>
      <c r="DI17" s="622"/>
      <c r="DJ17" s="622"/>
      <c r="DK17" s="622"/>
      <c r="DL17" s="622"/>
      <c r="DM17" s="622"/>
      <c r="DN17" s="622"/>
      <c r="DO17" s="622"/>
      <c r="DP17" s="623"/>
      <c r="DQ17" s="627">
        <v>2645163</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108671</v>
      </c>
      <c r="S18" s="622"/>
      <c r="T18" s="622"/>
      <c r="U18" s="622"/>
      <c r="V18" s="622"/>
      <c r="W18" s="622"/>
      <c r="X18" s="622"/>
      <c r="Y18" s="623"/>
      <c r="Z18" s="659">
        <v>0.3</v>
      </c>
      <c r="AA18" s="659"/>
      <c r="AB18" s="659"/>
      <c r="AC18" s="659"/>
      <c r="AD18" s="660">
        <v>108671</v>
      </c>
      <c r="AE18" s="660"/>
      <c r="AF18" s="660"/>
      <c r="AG18" s="660"/>
      <c r="AH18" s="660"/>
      <c r="AI18" s="660"/>
      <c r="AJ18" s="660"/>
      <c r="AK18" s="660"/>
      <c r="AL18" s="624">
        <v>0.6</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243</v>
      </c>
      <c r="BP18" s="659"/>
      <c r="BQ18" s="659"/>
      <c r="BR18" s="659"/>
      <c r="BS18" s="660" t="s">
        <v>243</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139</v>
      </c>
      <c r="DA18" s="659"/>
      <c r="DB18" s="659"/>
      <c r="DC18" s="659"/>
      <c r="DD18" s="627" t="s">
        <v>243</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106081</v>
      </c>
      <c r="S19" s="622"/>
      <c r="T19" s="622"/>
      <c r="U19" s="622"/>
      <c r="V19" s="622"/>
      <c r="W19" s="622"/>
      <c r="X19" s="622"/>
      <c r="Y19" s="623"/>
      <c r="Z19" s="659">
        <v>0.3</v>
      </c>
      <c r="AA19" s="659"/>
      <c r="AB19" s="659"/>
      <c r="AC19" s="659"/>
      <c r="AD19" s="660">
        <v>106081</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9655</v>
      </c>
      <c r="BH19" s="622"/>
      <c r="BI19" s="622"/>
      <c r="BJ19" s="622"/>
      <c r="BK19" s="622"/>
      <c r="BL19" s="622"/>
      <c r="BM19" s="622"/>
      <c r="BN19" s="623"/>
      <c r="BO19" s="659">
        <v>0.1</v>
      </c>
      <c r="BP19" s="659"/>
      <c r="BQ19" s="659"/>
      <c r="BR19" s="659"/>
      <c r="BS19" s="660" t="s">
        <v>139</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178</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2590</v>
      </c>
      <c r="S20" s="622"/>
      <c r="T20" s="622"/>
      <c r="U20" s="622"/>
      <c r="V20" s="622"/>
      <c r="W20" s="622"/>
      <c r="X20" s="622"/>
      <c r="Y20" s="623"/>
      <c r="Z20" s="659">
        <v>0</v>
      </c>
      <c r="AA20" s="659"/>
      <c r="AB20" s="659"/>
      <c r="AC20" s="659"/>
      <c r="AD20" s="660">
        <v>2590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9655</v>
      </c>
      <c r="BH20" s="622"/>
      <c r="BI20" s="622"/>
      <c r="BJ20" s="622"/>
      <c r="BK20" s="622"/>
      <c r="BL20" s="622"/>
      <c r="BM20" s="622"/>
      <c r="BN20" s="623"/>
      <c r="BO20" s="659">
        <v>0.1</v>
      </c>
      <c r="BP20" s="659"/>
      <c r="BQ20" s="659"/>
      <c r="BR20" s="659"/>
      <c r="BS20" s="660" t="s">
        <v>139</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31780315</v>
      </c>
      <c r="CS20" s="622"/>
      <c r="CT20" s="622"/>
      <c r="CU20" s="622"/>
      <c r="CV20" s="622"/>
      <c r="CW20" s="622"/>
      <c r="CX20" s="622"/>
      <c r="CY20" s="623"/>
      <c r="CZ20" s="659">
        <v>100</v>
      </c>
      <c r="DA20" s="659"/>
      <c r="DB20" s="659"/>
      <c r="DC20" s="659"/>
      <c r="DD20" s="627">
        <v>2476950</v>
      </c>
      <c r="DE20" s="622"/>
      <c r="DF20" s="622"/>
      <c r="DG20" s="622"/>
      <c r="DH20" s="622"/>
      <c r="DI20" s="622"/>
      <c r="DJ20" s="622"/>
      <c r="DK20" s="622"/>
      <c r="DL20" s="622"/>
      <c r="DM20" s="622"/>
      <c r="DN20" s="622"/>
      <c r="DO20" s="622"/>
      <c r="DP20" s="623"/>
      <c r="DQ20" s="627">
        <v>20705268</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6336548</v>
      </c>
      <c r="S21" s="622"/>
      <c r="T21" s="622"/>
      <c r="U21" s="622"/>
      <c r="V21" s="622"/>
      <c r="W21" s="622"/>
      <c r="X21" s="622"/>
      <c r="Y21" s="623"/>
      <c r="Z21" s="659">
        <v>18.7</v>
      </c>
      <c r="AA21" s="659"/>
      <c r="AB21" s="659"/>
      <c r="AC21" s="659"/>
      <c r="AD21" s="660">
        <v>5673116</v>
      </c>
      <c r="AE21" s="660"/>
      <c r="AF21" s="660"/>
      <c r="AG21" s="660"/>
      <c r="AH21" s="660"/>
      <c r="AI21" s="660"/>
      <c r="AJ21" s="660"/>
      <c r="AK21" s="660"/>
      <c r="AL21" s="624">
        <v>32.1</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9655</v>
      </c>
      <c r="BH21" s="622"/>
      <c r="BI21" s="622"/>
      <c r="BJ21" s="622"/>
      <c r="BK21" s="622"/>
      <c r="BL21" s="622"/>
      <c r="BM21" s="622"/>
      <c r="BN21" s="623"/>
      <c r="BO21" s="659">
        <v>0.1</v>
      </c>
      <c r="BP21" s="659"/>
      <c r="BQ21" s="659"/>
      <c r="BR21" s="659"/>
      <c r="BS21" s="660" t="s">
        <v>243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5673116</v>
      </c>
      <c r="S22" s="622"/>
      <c r="T22" s="622"/>
      <c r="U22" s="622"/>
      <c r="V22" s="622"/>
      <c r="W22" s="622"/>
      <c r="X22" s="622"/>
      <c r="Y22" s="623"/>
      <c r="Z22" s="659">
        <v>16.7</v>
      </c>
      <c r="AA22" s="659"/>
      <c r="AB22" s="659"/>
      <c r="AC22" s="659"/>
      <c r="AD22" s="660">
        <v>5673116</v>
      </c>
      <c r="AE22" s="660"/>
      <c r="AF22" s="660"/>
      <c r="AG22" s="660"/>
      <c r="AH22" s="660"/>
      <c r="AI22" s="660"/>
      <c r="AJ22" s="660"/>
      <c r="AK22" s="660"/>
      <c r="AL22" s="624">
        <v>32.1</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243</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663432</v>
      </c>
      <c r="S23" s="622"/>
      <c r="T23" s="622"/>
      <c r="U23" s="622"/>
      <c r="V23" s="622"/>
      <c r="W23" s="622"/>
      <c r="X23" s="622"/>
      <c r="Y23" s="623"/>
      <c r="Z23" s="659">
        <v>2</v>
      </c>
      <c r="AA23" s="659"/>
      <c r="AB23" s="659"/>
      <c r="AC23" s="659"/>
      <c r="AD23" s="660" t="s">
        <v>243</v>
      </c>
      <c r="AE23" s="660"/>
      <c r="AF23" s="660"/>
      <c r="AG23" s="660"/>
      <c r="AH23" s="660"/>
      <c r="AI23" s="660"/>
      <c r="AJ23" s="660"/>
      <c r="AK23" s="660"/>
      <c r="AL23" s="624" t="s">
        <v>243</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243</v>
      </c>
      <c r="BH23" s="622"/>
      <c r="BI23" s="622"/>
      <c r="BJ23" s="622"/>
      <c r="BK23" s="622"/>
      <c r="BL23" s="622"/>
      <c r="BM23" s="622"/>
      <c r="BN23" s="623"/>
      <c r="BO23" s="659" t="s">
        <v>178</v>
      </c>
      <c r="BP23" s="659"/>
      <c r="BQ23" s="659"/>
      <c r="BR23" s="659"/>
      <c r="BS23" s="660" t="s">
        <v>243</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139</v>
      </c>
      <c r="AA24" s="659"/>
      <c r="AB24" s="659"/>
      <c r="AC24" s="659"/>
      <c r="AD24" s="660" t="s">
        <v>243</v>
      </c>
      <c r="AE24" s="660"/>
      <c r="AF24" s="660"/>
      <c r="AG24" s="660"/>
      <c r="AH24" s="660"/>
      <c r="AI24" s="660"/>
      <c r="AJ24" s="660"/>
      <c r="AK24" s="660"/>
      <c r="AL24" s="624" t="s">
        <v>243</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243</v>
      </c>
      <c r="BH24" s="622"/>
      <c r="BI24" s="622"/>
      <c r="BJ24" s="622"/>
      <c r="BK24" s="622"/>
      <c r="BL24" s="622"/>
      <c r="BM24" s="622"/>
      <c r="BN24" s="623"/>
      <c r="BO24" s="659" t="s">
        <v>243</v>
      </c>
      <c r="BP24" s="659"/>
      <c r="BQ24" s="659"/>
      <c r="BR24" s="659"/>
      <c r="BS24" s="660" t="s">
        <v>243</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16277457</v>
      </c>
      <c r="CS24" s="677"/>
      <c r="CT24" s="677"/>
      <c r="CU24" s="677"/>
      <c r="CV24" s="677"/>
      <c r="CW24" s="677"/>
      <c r="CX24" s="677"/>
      <c r="CY24" s="702"/>
      <c r="CZ24" s="703">
        <v>51.2</v>
      </c>
      <c r="DA24" s="685"/>
      <c r="DB24" s="685"/>
      <c r="DC24" s="705"/>
      <c r="DD24" s="701">
        <v>9492138</v>
      </c>
      <c r="DE24" s="677"/>
      <c r="DF24" s="677"/>
      <c r="DG24" s="677"/>
      <c r="DH24" s="677"/>
      <c r="DI24" s="677"/>
      <c r="DJ24" s="677"/>
      <c r="DK24" s="702"/>
      <c r="DL24" s="701">
        <v>9063931</v>
      </c>
      <c r="DM24" s="677"/>
      <c r="DN24" s="677"/>
      <c r="DO24" s="677"/>
      <c r="DP24" s="677"/>
      <c r="DQ24" s="677"/>
      <c r="DR24" s="677"/>
      <c r="DS24" s="677"/>
      <c r="DT24" s="677"/>
      <c r="DU24" s="677"/>
      <c r="DV24" s="702"/>
      <c r="DW24" s="703">
        <v>50.4</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18323027</v>
      </c>
      <c r="S25" s="622"/>
      <c r="T25" s="622"/>
      <c r="U25" s="622"/>
      <c r="V25" s="622"/>
      <c r="W25" s="622"/>
      <c r="X25" s="622"/>
      <c r="Y25" s="623"/>
      <c r="Z25" s="659">
        <v>54</v>
      </c>
      <c r="AA25" s="659"/>
      <c r="AB25" s="659"/>
      <c r="AC25" s="659"/>
      <c r="AD25" s="660">
        <v>17659595</v>
      </c>
      <c r="AE25" s="660"/>
      <c r="AF25" s="660"/>
      <c r="AG25" s="660"/>
      <c r="AH25" s="660"/>
      <c r="AI25" s="660"/>
      <c r="AJ25" s="660"/>
      <c r="AK25" s="660"/>
      <c r="AL25" s="624">
        <v>99.9</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4564635</v>
      </c>
      <c r="CS25" s="634"/>
      <c r="CT25" s="634"/>
      <c r="CU25" s="634"/>
      <c r="CV25" s="634"/>
      <c r="CW25" s="634"/>
      <c r="CX25" s="634"/>
      <c r="CY25" s="635"/>
      <c r="CZ25" s="624">
        <v>14.4</v>
      </c>
      <c r="DA25" s="636"/>
      <c r="DB25" s="636"/>
      <c r="DC25" s="637"/>
      <c r="DD25" s="627">
        <v>4167496</v>
      </c>
      <c r="DE25" s="634"/>
      <c r="DF25" s="634"/>
      <c r="DG25" s="634"/>
      <c r="DH25" s="634"/>
      <c r="DI25" s="634"/>
      <c r="DJ25" s="634"/>
      <c r="DK25" s="635"/>
      <c r="DL25" s="627">
        <v>3999065</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11732</v>
      </c>
      <c r="S26" s="622"/>
      <c r="T26" s="622"/>
      <c r="U26" s="622"/>
      <c r="V26" s="622"/>
      <c r="W26" s="622"/>
      <c r="X26" s="622"/>
      <c r="Y26" s="623"/>
      <c r="Z26" s="659">
        <v>0</v>
      </c>
      <c r="AA26" s="659"/>
      <c r="AB26" s="659"/>
      <c r="AC26" s="659"/>
      <c r="AD26" s="660">
        <v>11732</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139</v>
      </c>
      <c r="BP26" s="659"/>
      <c r="BQ26" s="659"/>
      <c r="BR26" s="659"/>
      <c r="BS26" s="660" t="s">
        <v>178</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2420552</v>
      </c>
      <c r="CS26" s="622"/>
      <c r="CT26" s="622"/>
      <c r="CU26" s="622"/>
      <c r="CV26" s="622"/>
      <c r="CW26" s="622"/>
      <c r="CX26" s="622"/>
      <c r="CY26" s="623"/>
      <c r="CZ26" s="624">
        <v>7.6</v>
      </c>
      <c r="DA26" s="636"/>
      <c r="DB26" s="636"/>
      <c r="DC26" s="637"/>
      <c r="DD26" s="627">
        <v>2237067</v>
      </c>
      <c r="DE26" s="622"/>
      <c r="DF26" s="622"/>
      <c r="DG26" s="622"/>
      <c r="DH26" s="622"/>
      <c r="DI26" s="622"/>
      <c r="DJ26" s="622"/>
      <c r="DK26" s="623"/>
      <c r="DL26" s="627" t="s">
        <v>243</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78343</v>
      </c>
      <c r="S27" s="622"/>
      <c r="T27" s="622"/>
      <c r="U27" s="622"/>
      <c r="V27" s="622"/>
      <c r="W27" s="622"/>
      <c r="X27" s="622"/>
      <c r="Y27" s="623"/>
      <c r="Z27" s="659">
        <v>0.2</v>
      </c>
      <c r="AA27" s="659"/>
      <c r="AB27" s="659"/>
      <c r="AC27" s="659"/>
      <c r="AD27" s="660" t="s">
        <v>243</v>
      </c>
      <c r="AE27" s="660"/>
      <c r="AF27" s="660"/>
      <c r="AG27" s="660"/>
      <c r="AH27" s="660"/>
      <c r="AI27" s="660"/>
      <c r="AJ27" s="660"/>
      <c r="AK27" s="660"/>
      <c r="AL27" s="624" t="s">
        <v>243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9616373</v>
      </c>
      <c r="BH27" s="622"/>
      <c r="BI27" s="622"/>
      <c r="BJ27" s="622"/>
      <c r="BK27" s="622"/>
      <c r="BL27" s="622"/>
      <c r="BM27" s="622"/>
      <c r="BN27" s="623"/>
      <c r="BO27" s="659">
        <v>100</v>
      </c>
      <c r="BP27" s="659"/>
      <c r="BQ27" s="659"/>
      <c r="BR27" s="659"/>
      <c r="BS27" s="660" t="s">
        <v>178</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9049368</v>
      </c>
      <c r="CS27" s="634"/>
      <c r="CT27" s="634"/>
      <c r="CU27" s="634"/>
      <c r="CV27" s="634"/>
      <c r="CW27" s="634"/>
      <c r="CX27" s="634"/>
      <c r="CY27" s="635"/>
      <c r="CZ27" s="624">
        <v>28.5</v>
      </c>
      <c r="DA27" s="636"/>
      <c r="DB27" s="636"/>
      <c r="DC27" s="637"/>
      <c r="DD27" s="627">
        <v>2679479</v>
      </c>
      <c r="DE27" s="634"/>
      <c r="DF27" s="634"/>
      <c r="DG27" s="634"/>
      <c r="DH27" s="634"/>
      <c r="DI27" s="634"/>
      <c r="DJ27" s="634"/>
      <c r="DK27" s="635"/>
      <c r="DL27" s="627">
        <v>2419703</v>
      </c>
      <c r="DM27" s="634"/>
      <c r="DN27" s="634"/>
      <c r="DO27" s="634"/>
      <c r="DP27" s="634"/>
      <c r="DQ27" s="634"/>
      <c r="DR27" s="634"/>
      <c r="DS27" s="634"/>
      <c r="DT27" s="634"/>
      <c r="DU27" s="634"/>
      <c r="DV27" s="635"/>
      <c r="DW27" s="624">
        <v>13.5</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191017</v>
      </c>
      <c r="S28" s="622"/>
      <c r="T28" s="622"/>
      <c r="U28" s="622"/>
      <c r="V28" s="622"/>
      <c r="W28" s="622"/>
      <c r="X28" s="622"/>
      <c r="Y28" s="623"/>
      <c r="Z28" s="659">
        <v>0.6</v>
      </c>
      <c r="AA28" s="659"/>
      <c r="AB28" s="659"/>
      <c r="AC28" s="659"/>
      <c r="AD28" s="660">
        <v>5888</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2663454</v>
      </c>
      <c r="CS28" s="622"/>
      <c r="CT28" s="622"/>
      <c r="CU28" s="622"/>
      <c r="CV28" s="622"/>
      <c r="CW28" s="622"/>
      <c r="CX28" s="622"/>
      <c r="CY28" s="623"/>
      <c r="CZ28" s="624">
        <v>8.4</v>
      </c>
      <c r="DA28" s="636"/>
      <c r="DB28" s="636"/>
      <c r="DC28" s="637"/>
      <c r="DD28" s="627">
        <v>2645163</v>
      </c>
      <c r="DE28" s="622"/>
      <c r="DF28" s="622"/>
      <c r="DG28" s="622"/>
      <c r="DH28" s="622"/>
      <c r="DI28" s="622"/>
      <c r="DJ28" s="622"/>
      <c r="DK28" s="623"/>
      <c r="DL28" s="627">
        <v>2645163</v>
      </c>
      <c r="DM28" s="622"/>
      <c r="DN28" s="622"/>
      <c r="DO28" s="622"/>
      <c r="DP28" s="622"/>
      <c r="DQ28" s="622"/>
      <c r="DR28" s="622"/>
      <c r="DS28" s="622"/>
      <c r="DT28" s="622"/>
      <c r="DU28" s="622"/>
      <c r="DV28" s="623"/>
      <c r="DW28" s="624">
        <v>14.7</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33102</v>
      </c>
      <c r="S29" s="622"/>
      <c r="T29" s="622"/>
      <c r="U29" s="622"/>
      <c r="V29" s="622"/>
      <c r="W29" s="622"/>
      <c r="X29" s="622"/>
      <c r="Y29" s="623"/>
      <c r="Z29" s="659">
        <v>0.1</v>
      </c>
      <c r="AA29" s="659"/>
      <c r="AB29" s="659"/>
      <c r="AC29" s="659"/>
      <c r="AD29" s="660" t="s">
        <v>139</v>
      </c>
      <c r="AE29" s="660"/>
      <c r="AF29" s="660"/>
      <c r="AG29" s="660"/>
      <c r="AH29" s="660"/>
      <c r="AI29" s="660"/>
      <c r="AJ29" s="660"/>
      <c r="AK29" s="660"/>
      <c r="AL29" s="624" t="s">
        <v>178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2663300</v>
      </c>
      <c r="CS29" s="634"/>
      <c r="CT29" s="634"/>
      <c r="CU29" s="634"/>
      <c r="CV29" s="634"/>
      <c r="CW29" s="634"/>
      <c r="CX29" s="634"/>
      <c r="CY29" s="635"/>
      <c r="CZ29" s="624">
        <v>8.4</v>
      </c>
      <c r="DA29" s="636"/>
      <c r="DB29" s="636"/>
      <c r="DC29" s="637"/>
      <c r="DD29" s="627">
        <v>2645009</v>
      </c>
      <c r="DE29" s="634"/>
      <c r="DF29" s="634"/>
      <c r="DG29" s="634"/>
      <c r="DH29" s="634"/>
      <c r="DI29" s="634"/>
      <c r="DJ29" s="634"/>
      <c r="DK29" s="635"/>
      <c r="DL29" s="627">
        <v>2645009</v>
      </c>
      <c r="DM29" s="634"/>
      <c r="DN29" s="634"/>
      <c r="DO29" s="634"/>
      <c r="DP29" s="634"/>
      <c r="DQ29" s="634"/>
      <c r="DR29" s="634"/>
      <c r="DS29" s="634"/>
      <c r="DT29" s="634"/>
      <c r="DU29" s="634"/>
      <c r="DV29" s="635"/>
      <c r="DW29" s="624">
        <v>14.7</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6464367</v>
      </c>
      <c r="S30" s="622"/>
      <c r="T30" s="622"/>
      <c r="U30" s="622"/>
      <c r="V30" s="622"/>
      <c r="W30" s="622"/>
      <c r="X30" s="622"/>
      <c r="Y30" s="623"/>
      <c r="Z30" s="659">
        <v>19</v>
      </c>
      <c r="AA30" s="659"/>
      <c r="AB30" s="659"/>
      <c r="AC30" s="659"/>
      <c r="AD30" s="660" t="s">
        <v>243</v>
      </c>
      <c r="AE30" s="660"/>
      <c r="AF30" s="660"/>
      <c r="AG30" s="660"/>
      <c r="AH30" s="660"/>
      <c r="AI30" s="660"/>
      <c r="AJ30" s="660"/>
      <c r="AK30" s="660"/>
      <c r="AL30" s="624" t="s">
        <v>243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2583413</v>
      </c>
      <c r="CS30" s="622"/>
      <c r="CT30" s="622"/>
      <c r="CU30" s="622"/>
      <c r="CV30" s="622"/>
      <c r="CW30" s="622"/>
      <c r="CX30" s="622"/>
      <c r="CY30" s="623"/>
      <c r="CZ30" s="624">
        <v>8.1</v>
      </c>
      <c r="DA30" s="636"/>
      <c r="DB30" s="636"/>
      <c r="DC30" s="637"/>
      <c r="DD30" s="627">
        <v>2565794</v>
      </c>
      <c r="DE30" s="622"/>
      <c r="DF30" s="622"/>
      <c r="DG30" s="622"/>
      <c r="DH30" s="622"/>
      <c r="DI30" s="622"/>
      <c r="DJ30" s="622"/>
      <c r="DK30" s="623"/>
      <c r="DL30" s="627">
        <v>2565794</v>
      </c>
      <c r="DM30" s="622"/>
      <c r="DN30" s="622"/>
      <c r="DO30" s="622"/>
      <c r="DP30" s="622"/>
      <c r="DQ30" s="622"/>
      <c r="DR30" s="622"/>
      <c r="DS30" s="622"/>
      <c r="DT30" s="622"/>
      <c r="DU30" s="622"/>
      <c r="DV30" s="623"/>
      <c r="DW30" s="624">
        <v>14.3</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243</v>
      </c>
      <c r="S31" s="622"/>
      <c r="T31" s="622"/>
      <c r="U31" s="622"/>
      <c r="V31" s="622"/>
      <c r="W31" s="622"/>
      <c r="X31" s="622"/>
      <c r="Y31" s="623"/>
      <c r="Z31" s="659" t="s">
        <v>243</v>
      </c>
      <c r="AA31" s="659"/>
      <c r="AB31" s="659"/>
      <c r="AC31" s="659"/>
      <c r="AD31" s="660" t="s">
        <v>243</v>
      </c>
      <c r="AE31" s="660"/>
      <c r="AF31" s="660"/>
      <c r="AG31" s="660"/>
      <c r="AH31" s="660"/>
      <c r="AI31" s="660"/>
      <c r="AJ31" s="660"/>
      <c r="AK31" s="660"/>
      <c r="AL31" s="624" t="s">
        <v>243</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99.3</v>
      </c>
      <c r="BH31" s="684"/>
      <c r="BI31" s="684"/>
      <c r="BJ31" s="684"/>
      <c r="BK31" s="684"/>
      <c r="BL31" s="684"/>
      <c r="BM31" s="685">
        <v>97.5</v>
      </c>
      <c r="BN31" s="684"/>
      <c r="BO31" s="684"/>
      <c r="BP31" s="684"/>
      <c r="BQ31" s="686"/>
      <c r="BR31" s="683">
        <v>99.3</v>
      </c>
      <c r="BS31" s="684"/>
      <c r="BT31" s="684"/>
      <c r="BU31" s="684"/>
      <c r="BV31" s="684"/>
      <c r="BW31" s="684"/>
      <c r="BX31" s="685">
        <v>97.2</v>
      </c>
      <c r="BY31" s="684"/>
      <c r="BZ31" s="684"/>
      <c r="CA31" s="684"/>
      <c r="CB31" s="686"/>
      <c r="CD31" s="642"/>
      <c r="CE31" s="643"/>
      <c r="CF31" s="618" t="s">
        <v>317</v>
      </c>
      <c r="CG31" s="619"/>
      <c r="CH31" s="619"/>
      <c r="CI31" s="619"/>
      <c r="CJ31" s="619"/>
      <c r="CK31" s="619"/>
      <c r="CL31" s="619"/>
      <c r="CM31" s="619"/>
      <c r="CN31" s="619"/>
      <c r="CO31" s="619"/>
      <c r="CP31" s="619"/>
      <c r="CQ31" s="620"/>
      <c r="CR31" s="621">
        <v>79887</v>
      </c>
      <c r="CS31" s="634"/>
      <c r="CT31" s="634"/>
      <c r="CU31" s="634"/>
      <c r="CV31" s="634"/>
      <c r="CW31" s="634"/>
      <c r="CX31" s="634"/>
      <c r="CY31" s="635"/>
      <c r="CZ31" s="624">
        <v>0.3</v>
      </c>
      <c r="DA31" s="636"/>
      <c r="DB31" s="636"/>
      <c r="DC31" s="637"/>
      <c r="DD31" s="627">
        <v>79215</v>
      </c>
      <c r="DE31" s="634"/>
      <c r="DF31" s="634"/>
      <c r="DG31" s="634"/>
      <c r="DH31" s="634"/>
      <c r="DI31" s="634"/>
      <c r="DJ31" s="634"/>
      <c r="DK31" s="635"/>
      <c r="DL31" s="627">
        <v>79215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2402353</v>
      </c>
      <c r="S32" s="622"/>
      <c r="T32" s="622"/>
      <c r="U32" s="622"/>
      <c r="V32" s="622"/>
      <c r="W32" s="622"/>
      <c r="X32" s="622"/>
      <c r="Y32" s="623"/>
      <c r="Z32" s="659">
        <v>7.1</v>
      </c>
      <c r="AA32" s="659"/>
      <c r="AB32" s="659"/>
      <c r="AC32" s="659"/>
      <c r="AD32" s="660" t="s">
        <v>243</v>
      </c>
      <c r="AE32" s="660"/>
      <c r="AF32" s="660"/>
      <c r="AG32" s="660"/>
      <c r="AH32" s="660"/>
      <c r="AI32" s="660"/>
      <c r="AJ32" s="660"/>
      <c r="AK32" s="660"/>
      <c r="AL32" s="624" t="s">
        <v>243</v>
      </c>
      <c r="AM32" s="625"/>
      <c r="AN32" s="625"/>
      <c r="AO32" s="661"/>
      <c r="AP32" s="662"/>
      <c r="AQ32" s="663"/>
      <c r="AR32" s="663"/>
      <c r="AS32" s="663"/>
      <c r="AT32" s="696"/>
      <c r="AU32" s="214" t="s">
        <v>319</v>
      </c>
      <c r="AX32" s="618" t="s">
        <v>320</v>
      </c>
      <c r="AY32" s="619"/>
      <c r="AZ32" s="619"/>
      <c r="BA32" s="619"/>
      <c r="BB32" s="619"/>
      <c r="BC32" s="619"/>
      <c r="BD32" s="619"/>
      <c r="BE32" s="619"/>
      <c r="BF32" s="620"/>
      <c r="BG32" s="687">
        <v>99.3</v>
      </c>
      <c r="BH32" s="634"/>
      <c r="BI32" s="634"/>
      <c r="BJ32" s="634"/>
      <c r="BK32" s="634"/>
      <c r="BL32" s="634"/>
      <c r="BM32" s="625">
        <v>98.2</v>
      </c>
      <c r="BN32" s="634"/>
      <c r="BO32" s="634"/>
      <c r="BP32" s="634"/>
      <c r="BQ32" s="657"/>
      <c r="BR32" s="687">
        <v>99.3</v>
      </c>
      <c r="BS32" s="634"/>
      <c r="BT32" s="634"/>
      <c r="BU32" s="634"/>
      <c r="BV32" s="634"/>
      <c r="BW32" s="634"/>
      <c r="BX32" s="625">
        <v>98.1</v>
      </c>
      <c r="BY32" s="634"/>
      <c r="BZ32" s="634"/>
      <c r="CA32" s="634"/>
      <c r="CB32" s="657"/>
      <c r="CD32" s="644"/>
      <c r="CE32" s="645"/>
      <c r="CF32" s="618" t="s">
        <v>321</v>
      </c>
      <c r="CG32" s="619"/>
      <c r="CH32" s="619"/>
      <c r="CI32" s="619"/>
      <c r="CJ32" s="619"/>
      <c r="CK32" s="619"/>
      <c r="CL32" s="619"/>
      <c r="CM32" s="619"/>
      <c r="CN32" s="619"/>
      <c r="CO32" s="619"/>
      <c r="CP32" s="619"/>
      <c r="CQ32" s="620"/>
      <c r="CR32" s="621">
        <v>154</v>
      </c>
      <c r="CS32" s="622"/>
      <c r="CT32" s="622"/>
      <c r="CU32" s="622"/>
      <c r="CV32" s="622"/>
      <c r="CW32" s="622"/>
      <c r="CX32" s="622"/>
      <c r="CY32" s="623"/>
      <c r="CZ32" s="624">
        <v>0</v>
      </c>
      <c r="DA32" s="636"/>
      <c r="DB32" s="636"/>
      <c r="DC32" s="637"/>
      <c r="DD32" s="627">
        <v>154</v>
      </c>
      <c r="DE32" s="622"/>
      <c r="DF32" s="622"/>
      <c r="DG32" s="622"/>
      <c r="DH32" s="622"/>
      <c r="DI32" s="622"/>
      <c r="DJ32" s="622"/>
      <c r="DK32" s="623"/>
      <c r="DL32" s="627">
        <v>154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28090</v>
      </c>
      <c r="S33" s="622"/>
      <c r="T33" s="622"/>
      <c r="U33" s="622"/>
      <c r="V33" s="622"/>
      <c r="W33" s="622"/>
      <c r="X33" s="622"/>
      <c r="Y33" s="623"/>
      <c r="Z33" s="659">
        <v>0.1</v>
      </c>
      <c r="AA33" s="659"/>
      <c r="AB33" s="659"/>
      <c r="AC33" s="659"/>
      <c r="AD33" s="660" t="s">
        <v>243</v>
      </c>
      <c r="AE33" s="660"/>
      <c r="AF33" s="660"/>
      <c r="AG33" s="660"/>
      <c r="AH33" s="660"/>
      <c r="AI33" s="660"/>
      <c r="AJ33" s="660"/>
      <c r="AK33" s="660"/>
      <c r="AL33" s="624" t="s">
        <v>243</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99.3</v>
      </c>
      <c r="BH33" s="606"/>
      <c r="BI33" s="606"/>
      <c r="BJ33" s="606"/>
      <c r="BK33" s="606"/>
      <c r="BL33" s="606"/>
      <c r="BM33" s="652">
        <v>96.4</v>
      </c>
      <c r="BN33" s="606"/>
      <c r="BO33" s="606"/>
      <c r="BP33" s="606"/>
      <c r="BQ33" s="669"/>
      <c r="BR33" s="682">
        <v>99.2</v>
      </c>
      <c r="BS33" s="606"/>
      <c r="BT33" s="606"/>
      <c r="BU33" s="606"/>
      <c r="BV33" s="606"/>
      <c r="BW33" s="606"/>
      <c r="BX33" s="652">
        <v>95.8</v>
      </c>
      <c r="BY33" s="606"/>
      <c r="BZ33" s="606"/>
      <c r="CA33" s="606"/>
      <c r="CB33" s="669"/>
      <c r="CD33" s="618" t="s">
        <v>324</v>
      </c>
      <c r="CE33" s="619"/>
      <c r="CF33" s="619"/>
      <c r="CG33" s="619"/>
      <c r="CH33" s="619"/>
      <c r="CI33" s="619"/>
      <c r="CJ33" s="619"/>
      <c r="CK33" s="619"/>
      <c r="CL33" s="619"/>
      <c r="CM33" s="619"/>
      <c r="CN33" s="619"/>
      <c r="CO33" s="619"/>
      <c r="CP33" s="619"/>
      <c r="CQ33" s="620"/>
      <c r="CR33" s="621">
        <v>13025750</v>
      </c>
      <c r="CS33" s="634"/>
      <c r="CT33" s="634"/>
      <c r="CU33" s="634"/>
      <c r="CV33" s="634"/>
      <c r="CW33" s="634"/>
      <c r="CX33" s="634"/>
      <c r="CY33" s="635"/>
      <c r="CZ33" s="624">
        <v>41</v>
      </c>
      <c r="DA33" s="636"/>
      <c r="DB33" s="636"/>
      <c r="DC33" s="637"/>
      <c r="DD33" s="627">
        <v>10654020</v>
      </c>
      <c r="DE33" s="634"/>
      <c r="DF33" s="634"/>
      <c r="DG33" s="634"/>
      <c r="DH33" s="634"/>
      <c r="DI33" s="634"/>
      <c r="DJ33" s="634"/>
      <c r="DK33" s="635"/>
      <c r="DL33" s="627">
        <v>6840137</v>
      </c>
      <c r="DM33" s="634"/>
      <c r="DN33" s="634"/>
      <c r="DO33" s="634"/>
      <c r="DP33" s="634"/>
      <c r="DQ33" s="634"/>
      <c r="DR33" s="634"/>
      <c r="DS33" s="634"/>
      <c r="DT33" s="634"/>
      <c r="DU33" s="634"/>
      <c r="DV33" s="635"/>
      <c r="DW33" s="624">
        <v>38</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1066312</v>
      </c>
      <c r="S34" s="622"/>
      <c r="T34" s="622"/>
      <c r="U34" s="622"/>
      <c r="V34" s="622"/>
      <c r="W34" s="622"/>
      <c r="X34" s="622"/>
      <c r="Y34" s="623"/>
      <c r="Z34" s="659">
        <v>3.1</v>
      </c>
      <c r="AA34" s="659"/>
      <c r="AB34" s="659"/>
      <c r="AC34" s="659"/>
      <c r="AD34" s="660" t="s">
        <v>243</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4214649</v>
      </c>
      <c r="CS34" s="622"/>
      <c r="CT34" s="622"/>
      <c r="CU34" s="622"/>
      <c r="CV34" s="622"/>
      <c r="CW34" s="622"/>
      <c r="CX34" s="622"/>
      <c r="CY34" s="623"/>
      <c r="CZ34" s="624">
        <v>13.3</v>
      </c>
      <c r="DA34" s="636"/>
      <c r="DB34" s="636"/>
      <c r="DC34" s="637"/>
      <c r="DD34" s="627">
        <v>3111957</v>
      </c>
      <c r="DE34" s="622"/>
      <c r="DF34" s="622"/>
      <c r="DG34" s="622"/>
      <c r="DH34" s="622"/>
      <c r="DI34" s="622"/>
      <c r="DJ34" s="622"/>
      <c r="DK34" s="623"/>
      <c r="DL34" s="627">
        <v>2393634</v>
      </c>
      <c r="DM34" s="622"/>
      <c r="DN34" s="622"/>
      <c r="DO34" s="622"/>
      <c r="DP34" s="622"/>
      <c r="DQ34" s="622"/>
      <c r="DR34" s="622"/>
      <c r="DS34" s="622"/>
      <c r="DT34" s="622"/>
      <c r="DU34" s="622"/>
      <c r="DV34" s="623"/>
      <c r="DW34" s="624">
        <v>13.3</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457316</v>
      </c>
      <c r="S35" s="622"/>
      <c r="T35" s="622"/>
      <c r="U35" s="622"/>
      <c r="V35" s="622"/>
      <c r="W35" s="622"/>
      <c r="X35" s="622"/>
      <c r="Y35" s="623"/>
      <c r="Z35" s="659">
        <v>1.3</v>
      </c>
      <c r="AA35" s="659"/>
      <c r="AB35" s="659"/>
      <c r="AC35" s="659"/>
      <c r="AD35" s="660" t="s">
        <v>139</v>
      </c>
      <c r="AE35" s="660"/>
      <c r="AF35" s="660"/>
      <c r="AG35" s="660"/>
      <c r="AH35" s="660"/>
      <c r="AI35" s="660"/>
      <c r="AJ35" s="660"/>
      <c r="AK35" s="660"/>
      <c r="AL35" s="624" t="s">
        <v>243</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95908</v>
      </c>
      <c r="CS35" s="634"/>
      <c r="CT35" s="634"/>
      <c r="CU35" s="634"/>
      <c r="CV35" s="634"/>
      <c r="CW35" s="634"/>
      <c r="CX35" s="634"/>
      <c r="CY35" s="635"/>
      <c r="CZ35" s="624">
        <v>0.3</v>
      </c>
      <c r="DA35" s="636"/>
      <c r="DB35" s="636"/>
      <c r="DC35" s="637"/>
      <c r="DD35" s="627">
        <v>56523</v>
      </c>
      <c r="DE35" s="634"/>
      <c r="DF35" s="634"/>
      <c r="DG35" s="634"/>
      <c r="DH35" s="634"/>
      <c r="DI35" s="634"/>
      <c r="DJ35" s="634"/>
      <c r="DK35" s="635"/>
      <c r="DL35" s="627">
        <v>56248</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2486069</v>
      </c>
      <c r="S36" s="622"/>
      <c r="T36" s="622"/>
      <c r="U36" s="622"/>
      <c r="V36" s="622"/>
      <c r="W36" s="622"/>
      <c r="X36" s="622"/>
      <c r="Y36" s="623"/>
      <c r="Z36" s="659">
        <v>7.3</v>
      </c>
      <c r="AA36" s="659"/>
      <c r="AB36" s="659"/>
      <c r="AC36" s="659"/>
      <c r="AD36" s="660" t="s">
        <v>139</v>
      </c>
      <c r="AE36" s="660"/>
      <c r="AF36" s="660"/>
      <c r="AG36" s="660"/>
      <c r="AH36" s="660"/>
      <c r="AI36" s="660"/>
      <c r="AJ36" s="660"/>
      <c r="AK36" s="660"/>
      <c r="AL36" s="624" t="s">
        <v>139</v>
      </c>
      <c r="AM36" s="625"/>
      <c r="AN36" s="625"/>
      <c r="AO36" s="661"/>
      <c r="AP36" s="222"/>
      <c r="AQ36" s="670" t="s">
        <v>332</v>
      </c>
      <c r="AR36" s="671"/>
      <c r="AS36" s="671"/>
      <c r="AT36" s="671"/>
      <c r="AU36" s="671"/>
      <c r="AV36" s="671"/>
      <c r="AW36" s="671"/>
      <c r="AX36" s="671"/>
      <c r="AY36" s="672"/>
      <c r="AZ36" s="676">
        <v>3374038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15691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5365805</v>
      </c>
      <c r="CS36" s="622"/>
      <c r="CT36" s="622"/>
      <c r="CU36" s="622"/>
      <c r="CV36" s="622"/>
      <c r="CW36" s="622"/>
      <c r="CX36" s="622"/>
      <c r="CY36" s="623"/>
      <c r="CZ36" s="624">
        <v>16.899999999999999</v>
      </c>
      <c r="DA36" s="636"/>
      <c r="DB36" s="636"/>
      <c r="DC36" s="637"/>
      <c r="DD36" s="627">
        <v>4622331</v>
      </c>
      <c r="DE36" s="622"/>
      <c r="DF36" s="622"/>
      <c r="DG36" s="622"/>
      <c r="DH36" s="622"/>
      <c r="DI36" s="622"/>
      <c r="DJ36" s="622"/>
      <c r="DK36" s="623"/>
      <c r="DL36" s="627">
        <v>2810290</v>
      </c>
      <c r="DM36" s="622"/>
      <c r="DN36" s="622"/>
      <c r="DO36" s="622"/>
      <c r="DP36" s="622"/>
      <c r="DQ36" s="622"/>
      <c r="DR36" s="622"/>
      <c r="DS36" s="622"/>
      <c r="DT36" s="622"/>
      <c r="DU36" s="622"/>
      <c r="DV36" s="623"/>
      <c r="DW36" s="624">
        <v>15.6</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803990</v>
      </c>
      <c r="S37" s="622"/>
      <c r="T37" s="622"/>
      <c r="U37" s="622"/>
      <c r="V37" s="622"/>
      <c r="W37" s="622"/>
      <c r="X37" s="622"/>
      <c r="Y37" s="623"/>
      <c r="Z37" s="659">
        <v>2.4</v>
      </c>
      <c r="AA37" s="659"/>
      <c r="AB37" s="659"/>
      <c r="AC37" s="659"/>
      <c r="AD37" s="660">
        <v>592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1164545</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-11081</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1872542</v>
      </c>
      <c r="CS37" s="634"/>
      <c r="CT37" s="634"/>
      <c r="CU37" s="634"/>
      <c r="CV37" s="634"/>
      <c r="CW37" s="634"/>
      <c r="CX37" s="634"/>
      <c r="CY37" s="635"/>
      <c r="CZ37" s="624">
        <v>5.9</v>
      </c>
      <c r="DA37" s="636"/>
      <c r="DB37" s="636"/>
      <c r="DC37" s="637"/>
      <c r="DD37" s="627">
        <v>1872188</v>
      </c>
      <c r="DE37" s="634"/>
      <c r="DF37" s="634"/>
      <c r="DG37" s="634"/>
      <c r="DH37" s="634"/>
      <c r="DI37" s="634"/>
      <c r="DJ37" s="634"/>
      <c r="DK37" s="635"/>
      <c r="DL37" s="627">
        <v>1704029</v>
      </c>
      <c r="DM37" s="634"/>
      <c r="DN37" s="634"/>
      <c r="DO37" s="634"/>
      <c r="DP37" s="634"/>
      <c r="DQ37" s="634"/>
      <c r="DR37" s="634"/>
      <c r="DS37" s="634"/>
      <c r="DT37" s="634"/>
      <c r="DU37" s="634"/>
      <c r="DV37" s="635"/>
      <c r="DW37" s="624">
        <v>9.5</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1602765</v>
      </c>
      <c r="S38" s="622"/>
      <c r="T38" s="622"/>
      <c r="U38" s="622"/>
      <c r="V38" s="622"/>
      <c r="W38" s="622"/>
      <c r="X38" s="622"/>
      <c r="Y38" s="623"/>
      <c r="Z38" s="659">
        <v>4.7</v>
      </c>
      <c r="AA38" s="659"/>
      <c r="AB38" s="659"/>
      <c r="AC38" s="659"/>
      <c r="AD38" s="660" t="s">
        <v>178</v>
      </c>
      <c r="AE38" s="660"/>
      <c r="AF38" s="660"/>
      <c r="AG38" s="660"/>
      <c r="AH38" s="660"/>
      <c r="AI38" s="660"/>
      <c r="AJ38" s="660"/>
      <c r="AK38" s="660"/>
      <c r="AL38" s="624" t="s">
        <v>139</v>
      </c>
      <c r="AM38" s="625"/>
      <c r="AN38" s="625"/>
      <c r="AO38" s="661"/>
      <c r="AQ38" s="654" t="s">
        <v>340</v>
      </c>
      <c r="AR38" s="655"/>
      <c r="AS38" s="655"/>
      <c r="AT38" s="655"/>
      <c r="AU38" s="655"/>
      <c r="AV38" s="655"/>
      <c r="AW38" s="655"/>
      <c r="AX38" s="655"/>
      <c r="AY38" s="656"/>
      <c r="AZ38" s="621">
        <v>73091</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9422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2149813</v>
      </c>
      <c r="CS38" s="622"/>
      <c r="CT38" s="622"/>
      <c r="CU38" s="622"/>
      <c r="CV38" s="622"/>
      <c r="CW38" s="622"/>
      <c r="CX38" s="622"/>
      <c r="CY38" s="623"/>
      <c r="CZ38" s="624">
        <v>6.8</v>
      </c>
      <c r="DA38" s="636"/>
      <c r="DB38" s="636"/>
      <c r="DC38" s="637"/>
      <c r="DD38" s="627">
        <v>1712708</v>
      </c>
      <c r="DE38" s="622"/>
      <c r="DF38" s="622"/>
      <c r="DG38" s="622"/>
      <c r="DH38" s="622"/>
      <c r="DI38" s="622"/>
      <c r="DJ38" s="622"/>
      <c r="DK38" s="623"/>
      <c r="DL38" s="627">
        <v>1579965</v>
      </c>
      <c r="DM38" s="622"/>
      <c r="DN38" s="622"/>
      <c r="DO38" s="622"/>
      <c r="DP38" s="622"/>
      <c r="DQ38" s="622"/>
      <c r="DR38" s="622"/>
      <c r="DS38" s="622"/>
      <c r="DT38" s="622"/>
      <c r="DU38" s="622"/>
      <c r="DV38" s="623"/>
      <c r="DW38" s="624">
        <v>8.8000000000000007</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243</v>
      </c>
      <c r="AA39" s="659"/>
      <c r="AB39" s="659"/>
      <c r="AC39" s="659"/>
      <c r="AD39" s="660" t="s">
        <v>243</v>
      </c>
      <c r="AE39" s="660"/>
      <c r="AF39" s="660"/>
      <c r="AG39" s="660"/>
      <c r="AH39" s="660"/>
      <c r="AI39" s="660"/>
      <c r="AJ39" s="660"/>
      <c r="AK39" s="660"/>
      <c r="AL39" s="624" t="s">
        <v>243</v>
      </c>
      <c r="AM39" s="625"/>
      <c r="AN39" s="625"/>
      <c r="AO39" s="661"/>
      <c r="AQ39" s="654" t="s">
        <v>344</v>
      </c>
      <c r="AR39" s="655"/>
      <c r="AS39" s="655"/>
      <c r="AT39" s="655"/>
      <c r="AU39" s="655"/>
      <c r="AV39" s="655"/>
      <c r="AW39" s="655"/>
      <c r="AX39" s="655"/>
      <c r="AY39" s="656"/>
      <c r="AZ39" s="621">
        <v>4062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14282</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1196575</v>
      </c>
      <c r="CS39" s="634"/>
      <c r="CT39" s="634"/>
      <c r="CU39" s="634"/>
      <c r="CV39" s="634"/>
      <c r="CW39" s="634"/>
      <c r="CX39" s="634"/>
      <c r="CY39" s="635"/>
      <c r="CZ39" s="624">
        <v>3.8</v>
      </c>
      <c r="DA39" s="636"/>
      <c r="DB39" s="636"/>
      <c r="DC39" s="637"/>
      <c r="DD39" s="627">
        <v>1150501</v>
      </c>
      <c r="DE39" s="634"/>
      <c r="DF39" s="634"/>
      <c r="DG39" s="634"/>
      <c r="DH39" s="634"/>
      <c r="DI39" s="634"/>
      <c r="DJ39" s="634"/>
      <c r="DK39" s="635"/>
      <c r="DL39" s="627" t="s">
        <v>243</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309665</v>
      </c>
      <c r="S40" s="622"/>
      <c r="T40" s="622"/>
      <c r="U40" s="622"/>
      <c r="V40" s="622"/>
      <c r="W40" s="622"/>
      <c r="X40" s="622"/>
      <c r="Y40" s="623"/>
      <c r="Z40" s="659">
        <v>0.9</v>
      </c>
      <c r="AA40" s="659"/>
      <c r="AB40" s="659"/>
      <c r="AC40" s="659"/>
      <c r="AD40" s="660" t="s">
        <v>243</v>
      </c>
      <c r="AE40" s="660"/>
      <c r="AF40" s="660"/>
      <c r="AG40" s="660"/>
      <c r="AH40" s="660"/>
      <c r="AI40" s="660"/>
      <c r="AJ40" s="660"/>
      <c r="AK40" s="660"/>
      <c r="AL40" s="624" t="s">
        <v>243</v>
      </c>
      <c r="AM40" s="625"/>
      <c r="AN40" s="625"/>
      <c r="AO40" s="661"/>
      <c r="AQ40" s="654" t="s">
        <v>348</v>
      </c>
      <c r="AR40" s="655"/>
      <c r="AS40" s="655"/>
      <c r="AT40" s="655"/>
      <c r="AU40" s="655"/>
      <c r="AV40" s="655"/>
      <c r="AW40" s="655"/>
      <c r="AX40" s="655"/>
      <c r="AY40" s="656"/>
      <c r="AZ40" s="621" t="s">
        <v>178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3000</v>
      </c>
      <c r="CS40" s="622"/>
      <c r="CT40" s="622"/>
      <c r="CU40" s="622"/>
      <c r="CV40" s="622"/>
      <c r="CW40" s="622"/>
      <c r="CX40" s="622"/>
      <c r="CY40" s="623"/>
      <c r="CZ40" s="624">
        <v>0</v>
      </c>
      <c r="DA40" s="636"/>
      <c r="DB40" s="636"/>
      <c r="DC40" s="637"/>
      <c r="DD40" s="627" t="s">
        <v>178</v>
      </c>
      <c r="DE40" s="622"/>
      <c r="DF40" s="622"/>
      <c r="DG40" s="622"/>
      <c r="DH40" s="622"/>
      <c r="DI40" s="622"/>
      <c r="DJ40" s="622"/>
      <c r="DK40" s="623"/>
      <c r="DL40" s="627" t="s">
        <v>243</v>
      </c>
      <c r="DM40" s="622"/>
      <c r="DN40" s="622"/>
      <c r="DO40" s="622"/>
      <c r="DP40" s="622"/>
      <c r="DQ40" s="622"/>
      <c r="DR40" s="622"/>
      <c r="DS40" s="622"/>
      <c r="DT40" s="622"/>
      <c r="DU40" s="622"/>
      <c r="DV40" s="623"/>
      <c r="DW40" s="624" t="s">
        <v>243</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33948483</v>
      </c>
      <c r="S41" s="646"/>
      <c r="T41" s="646"/>
      <c r="U41" s="646"/>
      <c r="V41" s="646"/>
      <c r="W41" s="646"/>
      <c r="X41" s="646"/>
      <c r="Y41" s="649"/>
      <c r="Z41" s="650">
        <v>100</v>
      </c>
      <c r="AA41" s="650"/>
      <c r="AB41" s="650"/>
      <c r="AC41" s="650"/>
      <c r="AD41" s="651">
        <v>17677807</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488828</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178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139</v>
      </c>
      <c r="DA41" s="636"/>
      <c r="DB41" s="636"/>
      <c r="DC41" s="637"/>
      <c r="DD41" s="627" t="s">
        <v>178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1643512</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333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2477108</v>
      </c>
      <c r="CS42" s="634"/>
      <c r="CT42" s="634"/>
      <c r="CU42" s="634"/>
      <c r="CV42" s="634"/>
      <c r="CW42" s="634"/>
      <c r="CX42" s="634"/>
      <c r="CY42" s="635"/>
      <c r="CZ42" s="624">
        <v>7.8</v>
      </c>
      <c r="DA42" s="636"/>
      <c r="DB42" s="636"/>
      <c r="DC42" s="637"/>
      <c r="DD42" s="627">
        <v>559110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35023</v>
      </c>
      <c r="CS43" s="634"/>
      <c r="CT43" s="634"/>
      <c r="CU43" s="634"/>
      <c r="CV43" s="634"/>
      <c r="CW43" s="634"/>
      <c r="CX43" s="634"/>
      <c r="CY43" s="635"/>
      <c r="CZ43" s="624">
        <v>0.1</v>
      </c>
      <c r="DA43" s="636"/>
      <c r="DB43" s="636"/>
      <c r="DC43" s="637"/>
      <c r="DD43" s="627">
        <v>10598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2476950</v>
      </c>
      <c r="CS44" s="622"/>
      <c r="CT44" s="622"/>
      <c r="CU44" s="622"/>
      <c r="CV44" s="622"/>
      <c r="CW44" s="622"/>
      <c r="CX44" s="622"/>
      <c r="CY44" s="623"/>
      <c r="CZ44" s="624">
        <v>7.8</v>
      </c>
      <c r="DA44" s="625"/>
      <c r="DB44" s="625"/>
      <c r="DC44" s="626"/>
      <c r="DD44" s="627">
        <v>558952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711188</v>
      </c>
      <c r="CS45" s="634"/>
      <c r="CT45" s="634"/>
      <c r="CU45" s="634"/>
      <c r="CV45" s="634"/>
      <c r="CW45" s="634"/>
      <c r="CX45" s="634"/>
      <c r="CY45" s="635"/>
      <c r="CZ45" s="624">
        <v>2.2000000000000002</v>
      </c>
      <c r="DA45" s="636"/>
      <c r="DB45" s="636"/>
      <c r="DC45" s="637"/>
      <c r="DD45" s="627">
        <v>29350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1653403</v>
      </c>
      <c r="CS46" s="622"/>
      <c r="CT46" s="622"/>
      <c r="CU46" s="622"/>
      <c r="CV46" s="622"/>
      <c r="CW46" s="622"/>
      <c r="CX46" s="622"/>
      <c r="CY46" s="623"/>
      <c r="CZ46" s="624">
        <v>5.2</v>
      </c>
      <c r="DA46" s="625"/>
      <c r="DB46" s="625"/>
      <c r="DC46" s="626"/>
      <c r="DD46" s="627">
        <v>504034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158</v>
      </c>
      <c r="CS47" s="634"/>
      <c r="CT47" s="634"/>
      <c r="CU47" s="634"/>
      <c r="CV47" s="634"/>
      <c r="CW47" s="634"/>
      <c r="CX47" s="634"/>
      <c r="CY47" s="635"/>
      <c r="CZ47" s="624">
        <v>0</v>
      </c>
      <c r="DA47" s="636"/>
      <c r="DB47" s="636"/>
      <c r="DC47" s="637"/>
      <c r="DD47" s="627">
        <v>158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139</v>
      </c>
      <c r="CS48" s="622"/>
      <c r="CT48" s="622"/>
      <c r="CU48" s="622"/>
      <c r="CV48" s="622"/>
      <c r="CW48" s="622"/>
      <c r="CX48" s="622"/>
      <c r="CY48" s="623"/>
      <c r="CZ48" s="624" t="s">
        <v>139</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31780315</v>
      </c>
      <c r="CS49" s="606"/>
      <c r="CT49" s="606"/>
      <c r="CU49" s="606"/>
      <c r="CV49" s="606"/>
      <c r="CW49" s="606"/>
      <c r="CX49" s="606"/>
      <c r="CY49" s="607"/>
      <c r="CZ49" s="608">
        <v>100</v>
      </c>
      <c r="DA49" s="609"/>
      <c r="DB49" s="609"/>
      <c r="DC49" s="610"/>
      <c r="DD49" s="611">
        <v>20705268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8gzmS8Gl4P3qTaNMggjxpf0IlDT8LTJz4pxsmpHluD0dI1fe34MX0m2v12hH4QTeDwuR1wWrk9fnionU6ZGqw==" saltValue="FUy3Lb08mU3xGPnqlzoZ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34470</v>
      </c>
      <c r="R7" s="1103"/>
      <c r="S7" s="1103"/>
      <c r="T7" s="1103"/>
      <c r="U7" s="1103"/>
      <c r="V7" s="1103">
        <v>32302</v>
      </c>
      <c r="W7" s="1103"/>
      <c r="X7" s="1103"/>
      <c r="Y7" s="1103"/>
      <c r="Z7" s="1103"/>
      <c r="AA7" s="1103">
        <v>2167</v>
      </c>
      <c r="AB7" s="1103"/>
      <c r="AC7" s="1103"/>
      <c r="AD7" s="1103"/>
      <c r="AE7" s="1104"/>
      <c r="AF7" s="1105">
        <v>1779</v>
      </c>
      <c r="AG7" s="1106"/>
      <c r="AH7" s="1106"/>
      <c r="AI7" s="1106"/>
      <c r="AJ7" s="1107"/>
      <c r="AK7" s="1108">
        <v>457</v>
      </c>
      <c r="AL7" s="1109"/>
      <c r="AM7" s="1109"/>
      <c r="AN7" s="1109"/>
      <c r="AO7" s="1109"/>
      <c r="AP7" s="1109">
        <v>21573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2</v>
      </c>
      <c r="R8" s="1039"/>
      <c r="S8" s="1039"/>
      <c r="T8" s="1039"/>
      <c r="U8" s="1039"/>
      <c r="V8" s="1039">
        <v>2</v>
      </c>
      <c r="W8" s="1039"/>
      <c r="X8" s="1039"/>
      <c r="Y8" s="1039"/>
      <c r="Z8" s="1039"/>
      <c r="AA8" s="1039">
        <v>0</v>
      </c>
      <c r="AB8" s="1039"/>
      <c r="AC8" s="1039"/>
      <c r="AD8" s="1039"/>
      <c r="AE8" s="1040"/>
      <c r="AF8" s="1035">
        <v>0</v>
      </c>
      <c r="AG8" s="1036"/>
      <c r="AH8" s="1036"/>
      <c r="AI8" s="1036"/>
      <c r="AJ8" s="1037"/>
      <c r="AK8" s="1080">
        <v>1</v>
      </c>
      <c r="AL8" s="1081"/>
      <c r="AM8" s="1081"/>
      <c r="AN8" s="1081"/>
      <c r="AO8" s="1081"/>
      <c r="AP8" s="1081">
        <v>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thickBot="1" x14ac:dyDescent="0.25">
      <c r="A9" s="238">
        <v>3</v>
      </c>
      <c r="B9" s="1030" t="s">
        <v>393</v>
      </c>
      <c r="C9" s="1031"/>
      <c r="D9" s="1031"/>
      <c r="E9" s="1031"/>
      <c r="F9" s="1031"/>
      <c r="G9" s="1031"/>
      <c r="H9" s="1031"/>
      <c r="I9" s="1031"/>
      <c r="J9" s="1031"/>
      <c r="K9" s="1031"/>
      <c r="L9" s="1031"/>
      <c r="M9" s="1031"/>
      <c r="N9" s="1031"/>
      <c r="O9" s="1031"/>
      <c r="P9" s="1032"/>
      <c r="Q9" s="1038">
        <v>13</v>
      </c>
      <c r="R9" s="1039"/>
      <c r="S9" s="1039"/>
      <c r="T9" s="1039"/>
      <c r="U9" s="1039"/>
      <c r="V9" s="1039">
        <v>12</v>
      </c>
      <c r="W9" s="1039"/>
      <c r="X9" s="1039"/>
      <c r="Y9" s="1039"/>
      <c r="Z9" s="1039"/>
      <c r="AA9" s="1039">
        <v>1</v>
      </c>
      <c r="AB9" s="1039"/>
      <c r="AC9" s="1039"/>
      <c r="AD9" s="1039"/>
      <c r="AE9" s="1040"/>
      <c r="AF9" s="1035">
        <v>1</v>
      </c>
      <c r="AG9" s="1036"/>
      <c r="AH9" s="1036"/>
      <c r="AI9" s="1036"/>
      <c r="AJ9" s="1037"/>
      <c r="AK9" s="1080">
        <v>4</v>
      </c>
      <c r="AL9" s="1081"/>
      <c r="AM9" s="1081"/>
      <c r="AN9" s="1081"/>
      <c r="AO9" s="1081"/>
      <c r="AP9" s="1081" t="s">
        <v>607</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hidden="1"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hidden="1"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hidden="1"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hidden="1"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hidden="1"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hidden="1"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hidden="1"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hidden="1"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hidden="1"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hidden="1"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hidden="1"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hidden="1"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33948</v>
      </c>
      <c r="R23" s="1061"/>
      <c r="S23" s="1061"/>
      <c r="T23" s="1061"/>
      <c r="U23" s="1061"/>
      <c r="V23" s="1061">
        <v>31780</v>
      </c>
      <c r="W23" s="1061"/>
      <c r="X23" s="1061"/>
      <c r="Y23" s="1061"/>
      <c r="Z23" s="1061"/>
      <c r="AA23" s="1061">
        <v>2168</v>
      </c>
      <c r="AB23" s="1061"/>
      <c r="AC23" s="1061"/>
      <c r="AD23" s="1061"/>
      <c r="AE23" s="1068"/>
      <c r="AF23" s="1069">
        <v>1780</v>
      </c>
      <c r="AG23" s="1061"/>
      <c r="AH23" s="1061"/>
      <c r="AI23" s="1061"/>
      <c r="AJ23" s="1070"/>
      <c r="AK23" s="1071"/>
      <c r="AL23" s="1072"/>
      <c r="AM23" s="1072"/>
      <c r="AN23" s="1072"/>
      <c r="AO23" s="1072"/>
      <c r="AP23" s="1061">
        <v>21573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6832</v>
      </c>
      <c r="R28" s="1051"/>
      <c r="S28" s="1051"/>
      <c r="T28" s="1051"/>
      <c r="U28" s="1051"/>
      <c r="V28" s="1051">
        <v>6816</v>
      </c>
      <c r="W28" s="1051"/>
      <c r="X28" s="1051"/>
      <c r="Y28" s="1051"/>
      <c r="Z28" s="1051"/>
      <c r="AA28" s="1051">
        <v>16</v>
      </c>
      <c r="AB28" s="1051"/>
      <c r="AC28" s="1051"/>
      <c r="AD28" s="1051"/>
      <c r="AE28" s="1052"/>
      <c r="AF28" s="1053">
        <v>16</v>
      </c>
      <c r="AG28" s="1051"/>
      <c r="AH28" s="1051"/>
      <c r="AI28" s="1051"/>
      <c r="AJ28" s="1054"/>
      <c r="AK28" s="1042">
        <v>529</v>
      </c>
      <c r="AL28" s="1043"/>
      <c r="AM28" s="1043"/>
      <c r="AN28" s="1043"/>
      <c r="AO28" s="1043"/>
      <c r="AP28" s="1043" t="s">
        <v>607</v>
      </c>
      <c r="AQ28" s="1043"/>
      <c r="AR28" s="1043"/>
      <c r="AS28" s="1043"/>
      <c r="AT28" s="1043"/>
      <c r="AU28" s="1043" t="s">
        <v>607</v>
      </c>
      <c r="AV28" s="1043"/>
      <c r="AW28" s="1043"/>
      <c r="AX28" s="1043"/>
      <c r="AY28" s="1043"/>
      <c r="AZ28" s="1044" t="s">
        <v>522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913</v>
      </c>
      <c r="R29" s="1039"/>
      <c r="S29" s="1039"/>
      <c r="T29" s="1039"/>
      <c r="U29" s="1039"/>
      <c r="V29" s="1039">
        <v>911</v>
      </c>
      <c r="W29" s="1039"/>
      <c r="X29" s="1039"/>
      <c r="Y29" s="1039"/>
      <c r="Z29" s="1039"/>
      <c r="AA29" s="1039">
        <v>2</v>
      </c>
      <c r="AB29" s="1039"/>
      <c r="AC29" s="1039"/>
      <c r="AD29" s="1039"/>
      <c r="AE29" s="1040"/>
      <c r="AF29" s="1035">
        <v>2</v>
      </c>
      <c r="AG29" s="1036"/>
      <c r="AH29" s="1036"/>
      <c r="AI29" s="1036"/>
      <c r="AJ29" s="1037"/>
      <c r="AK29" s="980">
        <v>231</v>
      </c>
      <c r="AL29" s="971"/>
      <c r="AM29" s="971"/>
      <c r="AN29" s="971"/>
      <c r="AO29" s="971"/>
      <c r="AP29" s="971" t="s">
        <v>607</v>
      </c>
      <c r="AQ29" s="971"/>
      <c r="AR29" s="971"/>
      <c r="AS29" s="971"/>
      <c r="AT29" s="971"/>
      <c r="AU29" s="971" t="s">
        <v>607</v>
      </c>
      <c r="AV29" s="971"/>
      <c r="AW29" s="971"/>
      <c r="AX29" s="971"/>
      <c r="AY29" s="971"/>
      <c r="AZ29" s="1041" t="s">
        <v>522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5109</v>
      </c>
      <c r="R30" s="1039"/>
      <c r="S30" s="1039"/>
      <c r="T30" s="1039"/>
      <c r="U30" s="1039"/>
      <c r="V30" s="1039">
        <v>5001</v>
      </c>
      <c r="W30" s="1039"/>
      <c r="X30" s="1039"/>
      <c r="Y30" s="1039"/>
      <c r="Z30" s="1039"/>
      <c r="AA30" s="1039">
        <v>109</v>
      </c>
      <c r="AB30" s="1039"/>
      <c r="AC30" s="1039"/>
      <c r="AD30" s="1039"/>
      <c r="AE30" s="1040"/>
      <c r="AF30" s="1035">
        <v>109</v>
      </c>
      <c r="AG30" s="1036"/>
      <c r="AH30" s="1036"/>
      <c r="AI30" s="1036"/>
      <c r="AJ30" s="1037"/>
      <c r="AK30" s="980">
        <v>757</v>
      </c>
      <c r="AL30" s="971"/>
      <c r="AM30" s="971"/>
      <c r="AN30" s="971"/>
      <c r="AO30" s="971"/>
      <c r="AP30" s="971" t="s">
        <v>607</v>
      </c>
      <c r="AQ30" s="971"/>
      <c r="AR30" s="971"/>
      <c r="AS30" s="971"/>
      <c r="AT30" s="971"/>
      <c r="AU30" s="971" t="s">
        <v>607</v>
      </c>
      <c r="AV30" s="971"/>
      <c r="AW30" s="971"/>
      <c r="AX30" s="971"/>
      <c r="AY30" s="971"/>
      <c r="AZ30" s="1041" t="s">
        <v>522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16</v>
      </c>
      <c r="R31" s="1039"/>
      <c r="S31" s="1039"/>
      <c r="T31" s="1039"/>
      <c r="U31" s="1039"/>
      <c r="V31" s="1039">
        <v>15</v>
      </c>
      <c r="W31" s="1039"/>
      <c r="X31" s="1039"/>
      <c r="Y31" s="1039"/>
      <c r="Z31" s="1039"/>
      <c r="AA31" s="1039">
        <v>1</v>
      </c>
      <c r="AB31" s="1039"/>
      <c r="AC31" s="1039"/>
      <c r="AD31" s="1039"/>
      <c r="AE31" s="1040"/>
      <c r="AF31" s="1035">
        <v>1</v>
      </c>
      <c r="AG31" s="1036"/>
      <c r="AH31" s="1036"/>
      <c r="AI31" s="1036"/>
      <c r="AJ31" s="1037"/>
      <c r="AK31" s="980">
        <v>1</v>
      </c>
      <c r="AL31" s="971"/>
      <c r="AM31" s="971"/>
      <c r="AN31" s="971"/>
      <c r="AO31" s="971"/>
      <c r="AP31" s="971" t="s">
        <v>607</v>
      </c>
      <c r="AQ31" s="971"/>
      <c r="AR31" s="971"/>
      <c r="AS31" s="971"/>
      <c r="AT31" s="971"/>
      <c r="AU31" s="971" t="s">
        <v>607</v>
      </c>
      <c r="AV31" s="971"/>
      <c r="AW31" s="971"/>
      <c r="AX31" s="971"/>
      <c r="AY31" s="971"/>
      <c r="AZ31" s="1041" t="s">
        <v>522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948</v>
      </c>
      <c r="R32" s="1039"/>
      <c r="S32" s="1039"/>
      <c r="T32" s="1039"/>
      <c r="U32" s="1039"/>
      <c r="V32" s="1039">
        <v>711</v>
      </c>
      <c r="W32" s="1039"/>
      <c r="X32" s="1039"/>
      <c r="Y32" s="1039"/>
      <c r="Z32" s="1039"/>
      <c r="AA32" s="1039">
        <v>237</v>
      </c>
      <c r="AB32" s="1039"/>
      <c r="AC32" s="1039"/>
      <c r="AD32" s="1039"/>
      <c r="AE32" s="1040"/>
      <c r="AF32" s="1035">
        <v>1357</v>
      </c>
      <c r="AG32" s="1036"/>
      <c r="AH32" s="1036"/>
      <c r="AI32" s="1036"/>
      <c r="AJ32" s="1037"/>
      <c r="AK32" s="980">
        <v>4</v>
      </c>
      <c r="AL32" s="971"/>
      <c r="AM32" s="971"/>
      <c r="AN32" s="971"/>
      <c r="AO32" s="971"/>
      <c r="AP32" s="971">
        <v>22</v>
      </c>
      <c r="AQ32" s="971"/>
      <c r="AR32" s="971"/>
      <c r="AS32" s="971"/>
      <c r="AT32" s="971"/>
      <c r="AU32" s="971">
        <v>0</v>
      </c>
      <c r="AV32" s="971"/>
      <c r="AW32" s="971"/>
      <c r="AX32" s="971"/>
      <c r="AY32" s="971"/>
      <c r="AZ32" s="1041" t="s">
        <v>522</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96</v>
      </c>
      <c r="R33" s="1039"/>
      <c r="S33" s="1039"/>
      <c r="T33" s="1039"/>
      <c r="U33" s="1039"/>
      <c r="V33" s="1039">
        <v>99</v>
      </c>
      <c r="W33" s="1039"/>
      <c r="X33" s="1039"/>
      <c r="Y33" s="1039"/>
      <c r="Z33" s="1039"/>
      <c r="AA33" s="1039">
        <v>-3</v>
      </c>
      <c r="AB33" s="1039"/>
      <c r="AC33" s="1039"/>
      <c r="AD33" s="1039"/>
      <c r="AE33" s="1040"/>
      <c r="AF33" s="1035">
        <v>7</v>
      </c>
      <c r="AG33" s="1036"/>
      <c r="AH33" s="1036"/>
      <c r="AI33" s="1036"/>
      <c r="AJ33" s="1037"/>
      <c r="AK33" s="980">
        <v>55</v>
      </c>
      <c r="AL33" s="971"/>
      <c r="AM33" s="971"/>
      <c r="AN33" s="971"/>
      <c r="AO33" s="971"/>
      <c r="AP33" s="971">
        <v>171</v>
      </c>
      <c r="AQ33" s="971"/>
      <c r="AR33" s="971"/>
      <c r="AS33" s="971"/>
      <c r="AT33" s="971"/>
      <c r="AU33" s="971">
        <v>143</v>
      </c>
      <c r="AV33" s="971"/>
      <c r="AW33" s="971"/>
      <c r="AX33" s="971"/>
      <c r="AY33" s="971"/>
      <c r="AZ33" s="1041" t="s">
        <v>522</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1584</v>
      </c>
      <c r="R34" s="1039"/>
      <c r="S34" s="1039"/>
      <c r="T34" s="1039"/>
      <c r="U34" s="1039"/>
      <c r="V34" s="1039">
        <v>1535</v>
      </c>
      <c r="W34" s="1039"/>
      <c r="X34" s="1039"/>
      <c r="Y34" s="1039"/>
      <c r="Z34" s="1039"/>
      <c r="AA34" s="1039">
        <v>49</v>
      </c>
      <c r="AB34" s="1039"/>
      <c r="AC34" s="1039"/>
      <c r="AD34" s="1039"/>
      <c r="AE34" s="1040"/>
      <c r="AF34" s="1035">
        <v>253</v>
      </c>
      <c r="AG34" s="1036"/>
      <c r="AH34" s="1036"/>
      <c r="AI34" s="1036"/>
      <c r="AJ34" s="1037"/>
      <c r="AK34" s="980">
        <v>781</v>
      </c>
      <c r="AL34" s="971"/>
      <c r="AM34" s="971"/>
      <c r="AN34" s="971"/>
      <c r="AO34" s="971"/>
      <c r="AP34" s="971">
        <v>11079</v>
      </c>
      <c r="AQ34" s="971"/>
      <c r="AR34" s="971"/>
      <c r="AS34" s="971"/>
      <c r="AT34" s="971"/>
      <c r="AU34" s="971">
        <v>8176</v>
      </c>
      <c r="AV34" s="971"/>
      <c r="AW34" s="971"/>
      <c r="AX34" s="971"/>
      <c r="AY34" s="971"/>
      <c r="AZ34" s="1041" t="s">
        <v>522</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11</v>
      </c>
      <c r="R35" s="1039"/>
      <c r="S35" s="1039"/>
      <c r="T35" s="1039"/>
      <c r="U35" s="1039"/>
      <c r="V35" s="1039">
        <v>10</v>
      </c>
      <c r="W35" s="1039"/>
      <c r="X35" s="1039"/>
      <c r="Y35" s="1039"/>
      <c r="Z35" s="1039"/>
      <c r="AA35" s="1039">
        <v>1</v>
      </c>
      <c r="AB35" s="1039"/>
      <c r="AC35" s="1039"/>
      <c r="AD35" s="1039"/>
      <c r="AE35" s="1040"/>
      <c r="AF35" s="1035">
        <v>1</v>
      </c>
      <c r="AG35" s="1036"/>
      <c r="AH35" s="1036"/>
      <c r="AI35" s="1036"/>
      <c r="AJ35" s="1037"/>
      <c r="AK35" s="980">
        <v>7</v>
      </c>
      <c r="AL35" s="971"/>
      <c r="AM35" s="971"/>
      <c r="AN35" s="971"/>
      <c r="AO35" s="971"/>
      <c r="AP35" s="971">
        <v>7</v>
      </c>
      <c r="AQ35" s="971"/>
      <c r="AR35" s="971"/>
      <c r="AS35" s="971"/>
      <c r="AT35" s="971"/>
      <c r="AU35" s="971">
        <v>6</v>
      </c>
      <c r="AV35" s="971"/>
      <c r="AW35" s="971"/>
      <c r="AX35" s="971"/>
      <c r="AY35" s="971"/>
      <c r="AZ35" s="1041" t="s">
        <v>522</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418</v>
      </c>
      <c r="C36" s="1031"/>
      <c r="D36" s="1031"/>
      <c r="E36" s="1031"/>
      <c r="F36" s="1031"/>
      <c r="G36" s="1031"/>
      <c r="H36" s="1031"/>
      <c r="I36" s="1031"/>
      <c r="J36" s="1031"/>
      <c r="K36" s="1031"/>
      <c r="L36" s="1031"/>
      <c r="M36" s="1031"/>
      <c r="N36" s="1031"/>
      <c r="O36" s="1031"/>
      <c r="P36" s="1032"/>
      <c r="Q36" s="1038">
        <v>19</v>
      </c>
      <c r="R36" s="1039"/>
      <c r="S36" s="1039"/>
      <c r="T36" s="1039"/>
      <c r="U36" s="1039"/>
      <c r="V36" s="1039">
        <v>19</v>
      </c>
      <c r="W36" s="1039"/>
      <c r="X36" s="1039"/>
      <c r="Y36" s="1039"/>
      <c r="Z36" s="1039"/>
      <c r="AA36" s="1039">
        <v>0</v>
      </c>
      <c r="AB36" s="1039"/>
      <c r="AC36" s="1039"/>
      <c r="AD36" s="1039"/>
      <c r="AE36" s="1040"/>
      <c r="AF36" s="1035">
        <v>0</v>
      </c>
      <c r="AG36" s="1036"/>
      <c r="AH36" s="1036"/>
      <c r="AI36" s="1036"/>
      <c r="AJ36" s="1037"/>
      <c r="AK36" s="980">
        <v>10</v>
      </c>
      <c r="AL36" s="971"/>
      <c r="AM36" s="971"/>
      <c r="AN36" s="971"/>
      <c r="AO36" s="971"/>
      <c r="AP36" s="971">
        <v>66</v>
      </c>
      <c r="AQ36" s="971"/>
      <c r="AR36" s="971"/>
      <c r="AS36" s="971"/>
      <c r="AT36" s="971"/>
      <c r="AU36" s="971">
        <v>47</v>
      </c>
      <c r="AV36" s="971"/>
      <c r="AW36" s="971"/>
      <c r="AX36" s="971"/>
      <c r="AY36" s="971"/>
      <c r="AZ36" s="1041" t="s">
        <v>522</v>
      </c>
      <c r="BA36" s="1041"/>
      <c r="BB36" s="1041"/>
      <c r="BC36" s="1041"/>
      <c r="BD36" s="1041"/>
      <c r="BE36" s="972" t="s">
        <v>417</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thickBot="1" x14ac:dyDescent="0.25">
      <c r="A37" s="242">
        <v>10</v>
      </c>
      <c r="B37" s="1030" t="s">
        <v>419</v>
      </c>
      <c r="C37" s="1031"/>
      <c r="D37" s="1031"/>
      <c r="E37" s="1031"/>
      <c r="F37" s="1031"/>
      <c r="G37" s="1031"/>
      <c r="H37" s="1031"/>
      <c r="I37" s="1031"/>
      <c r="J37" s="1031"/>
      <c r="K37" s="1031"/>
      <c r="L37" s="1031"/>
      <c r="M37" s="1031"/>
      <c r="N37" s="1031"/>
      <c r="O37" s="1031"/>
      <c r="P37" s="1032"/>
      <c r="Q37" s="1038" t="s">
        <v>522</v>
      </c>
      <c r="R37" s="1039"/>
      <c r="S37" s="1039"/>
      <c r="T37" s="1039"/>
      <c r="U37" s="1039"/>
      <c r="V37" s="1039" t="s">
        <v>522</v>
      </c>
      <c r="W37" s="1039"/>
      <c r="X37" s="1039"/>
      <c r="Y37" s="1039"/>
      <c r="Z37" s="1039"/>
      <c r="AA37" s="1039" t="s">
        <v>522</v>
      </c>
      <c r="AB37" s="1039"/>
      <c r="AC37" s="1039"/>
      <c r="AD37" s="1039"/>
      <c r="AE37" s="1040"/>
      <c r="AF37" s="1035" t="s">
        <v>420</v>
      </c>
      <c r="AG37" s="1036"/>
      <c r="AH37" s="1036"/>
      <c r="AI37" s="1036"/>
      <c r="AJ37" s="1037"/>
      <c r="AK37" s="980" t="s">
        <v>522</v>
      </c>
      <c r="AL37" s="971"/>
      <c r="AM37" s="971"/>
      <c r="AN37" s="971"/>
      <c r="AO37" s="971"/>
      <c r="AP37" s="971" t="s">
        <v>522</v>
      </c>
      <c r="AQ37" s="971"/>
      <c r="AR37" s="971"/>
      <c r="AS37" s="971"/>
      <c r="AT37" s="971"/>
      <c r="AU37" s="971" t="s">
        <v>522</v>
      </c>
      <c r="AV37" s="971"/>
      <c r="AW37" s="971"/>
      <c r="AX37" s="971"/>
      <c r="AY37" s="971"/>
      <c r="AZ37" s="1041" t="s">
        <v>522</v>
      </c>
      <c r="BA37" s="1041"/>
      <c r="BB37" s="1041"/>
      <c r="BC37" s="1041"/>
      <c r="BD37" s="1041"/>
      <c r="BE37" s="972" t="s">
        <v>421</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hidden="1"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hidden="1"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hidden="1"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hidden="1"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hidden="1"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hidden="1"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hidden="1"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hidden="1"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hidden="1"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hidden="1"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hidden="1"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hidden="1"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hidden="1"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hidden="1"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hidden="1"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hidden="1"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hidden="1"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hidden="1"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hidden="1"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hidden="1"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hidden="1"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hidden="1"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hidden="1"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hidden="1"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1745</v>
      </c>
      <c r="AG63" s="959"/>
      <c r="AH63" s="959"/>
      <c r="AI63" s="959"/>
      <c r="AJ63" s="1022"/>
      <c r="AK63" s="1023"/>
      <c r="AL63" s="963"/>
      <c r="AM63" s="963"/>
      <c r="AN63" s="963"/>
      <c r="AO63" s="963"/>
      <c r="AP63" s="959">
        <v>11344</v>
      </c>
      <c r="AQ63" s="959"/>
      <c r="AR63" s="959"/>
      <c r="AS63" s="959"/>
      <c r="AT63" s="959"/>
      <c r="AU63" s="959">
        <v>8373</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426</v>
      </c>
      <c r="B66" s="996"/>
      <c r="C66" s="996"/>
      <c r="D66" s="996"/>
      <c r="E66" s="996"/>
      <c r="F66" s="996"/>
      <c r="G66" s="996"/>
      <c r="H66" s="996"/>
      <c r="I66" s="996"/>
      <c r="J66" s="996"/>
      <c r="K66" s="996"/>
      <c r="L66" s="996"/>
      <c r="M66" s="996"/>
      <c r="N66" s="996"/>
      <c r="O66" s="996"/>
      <c r="P66" s="997"/>
      <c r="Q66" s="1001" t="s">
        <v>400</v>
      </c>
      <c r="R66" s="1002"/>
      <c r="S66" s="1002"/>
      <c r="T66" s="1002"/>
      <c r="U66" s="1003"/>
      <c r="V66" s="1001" t="s">
        <v>427</v>
      </c>
      <c r="W66" s="1002"/>
      <c r="X66" s="1002"/>
      <c r="Y66" s="1002"/>
      <c r="Z66" s="1003"/>
      <c r="AA66" s="1001" t="s">
        <v>428</v>
      </c>
      <c r="AB66" s="1002"/>
      <c r="AC66" s="1002"/>
      <c r="AD66" s="1002"/>
      <c r="AE66" s="1003"/>
      <c r="AF66" s="1007" t="s">
        <v>403</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49</v>
      </c>
      <c r="R68" s="982"/>
      <c r="S68" s="982"/>
      <c r="T68" s="982"/>
      <c r="U68" s="982"/>
      <c r="V68" s="982">
        <v>46</v>
      </c>
      <c r="W68" s="982"/>
      <c r="X68" s="982"/>
      <c r="Y68" s="982"/>
      <c r="Z68" s="982"/>
      <c r="AA68" s="982">
        <v>3</v>
      </c>
      <c r="AB68" s="982"/>
      <c r="AC68" s="982"/>
      <c r="AD68" s="982"/>
      <c r="AE68" s="982"/>
      <c r="AF68" s="982">
        <v>3</v>
      </c>
      <c r="AG68" s="982"/>
      <c r="AH68" s="982"/>
      <c r="AI68" s="982"/>
      <c r="AJ68" s="982"/>
      <c r="AK68" s="982" t="s">
        <v>607</v>
      </c>
      <c r="AL68" s="982"/>
      <c r="AM68" s="982"/>
      <c r="AN68" s="982"/>
      <c r="AO68" s="982"/>
      <c r="AP68" s="982" t="s">
        <v>607</v>
      </c>
      <c r="AQ68" s="982"/>
      <c r="AR68" s="982"/>
      <c r="AS68" s="982"/>
      <c r="AT68" s="982"/>
      <c r="AU68" s="982" t="s">
        <v>607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586</v>
      </c>
      <c r="C69" s="975"/>
      <c r="D69" s="975"/>
      <c r="E69" s="975"/>
      <c r="F69" s="975"/>
      <c r="G69" s="975"/>
      <c r="H69" s="975"/>
      <c r="I69" s="975"/>
      <c r="J69" s="975"/>
      <c r="K69" s="975"/>
      <c r="L69" s="975"/>
      <c r="M69" s="975"/>
      <c r="N69" s="975"/>
      <c r="O69" s="975"/>
      <c r="P69" s="976"/>
      <c r="Q69" s="977">
        <v>3939</v>
      </c>
      <c r="R69" s="971"/>
      <c r="S69" s="971"/>
      <c r="T69" s="971"/>
      <c r="U69" s="971"/>
      <c r="V69" s="971">
        <v>3914</v>
      </c>
      <c r="W69" s="971"/>
      <c r="X69" s="971"/>
      <c r="Y69" s="971"/>
      <c r="Z69" s="971"/>
      <c r="AA69" s="971">
        <v>25</v>
      </c>
      <c r="AB69" s="971"/>
      <c r="AC69" s="971"/>
      <c r="AD69" s="971"/>
      <c r="AE69" s="971"/>
      <c r="AF69" s="971">
        <v>25</v>
      </c>
      <c r="AG69" s="971"/>
      <c r="AH69" s="971"/>
      <c r="AI69" s="971"/>
      <c r="AJ69" s="971"/>
      <c r="AK69" s="971">
        <v>390</v>
      </c>
      <c r="AL69" s="971"/>
      <c r="AM69" s="971"/>
      <c r="AN69" s="971"/>
      <c r="AO69" s="971"/>
      <c r="AP69" s="971">
        <v>1050</v>
      </c>
      <c r="AQ69" s="971"/>
      <c r="AR69" s="971"/>
      <c r="AS69" s="971"/>
      <c r="AT69" s="971"/>
      <c r="AU69" s="971">
        <v>199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587</v>
      </c>
      <c r="C70" s="975"/>
      <c r="D70" s="975"/>
      <c r="E70" s="975"/>
      <c r="F70" s="975"/>
      <c r="G70" s="975"/>
      <c r="H70" s="975"/>
      <c r="I70" s="975"/>
      <c r="J70" s="975"/>
      <c r="K70" s="975"/>
      <c r="L70" s="975"/>
      <c r="M70" s="975"/>
      <c r="N70" s="975"/>
      <c r="O70" s="975"/>
      <c r="P70" s="976"/>
      <c r="Q70" s="977">
        <v>26</v>
      </c>
      <c r="R70" s="971"/>
      <c r="S70" s="971"/>
      <c r="T70" s="971"/>
      <c r="U70" s="971"/>
      <c r="V70" s="971">
        <v>23</v>
      </c>
      <c r="W70" s="971"/>
      <c r="X70" s="971"/>
      <c r="Y70" s="971"/>
      <c r="Z70" s="971"/>
      <c r="AA70" s="971">
        <v>3</v>
      </c>
      <c r="AB70" s="971"/>
      <c r="AC70" s="971"/>
      <c r="AD70" s="971"/>
      <c r="AE70" s="971"/>
      <c r="AF70" s="971">
        <v>3</v>
      </c>
      <c r="AG70" s="971"/>
      <c r="AH70" s="971"/>
      <c r="AI70" s="971"/>
      <c r="AJ70" s="971"/>
      <c r="AK70" s="971">
        <v>4</v>
      </c>
      <c r="AL70" s="971"/>
      <c r="AM70" s="971"/>
      <c r="AN70" s="971"/>
      <c r="AO70" s="971"/>
      <c r="AP70" s="971" t="s">
        <v>607</v>
      </c>
      <c r="AQ70" s="971"/>
      <c r="AR70" s="971"/>
      <c r="AS70" s="971"/>
      <c r="AT70" s="971"/>
      <c r="AU70" s="971" t="s">
        <v>607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588</v>
      </c>
      <c r="C71" s="975"/>
      <c r="D71" s="975"/>
      <c r="E71" s="975"/>
      <c r="F71" s="975"/>
      <c r="G71" s="975"/>
      <c r="H71" s="975"/>
      <c r="I71" s="975"/>
      <c r="J71" s="975"/>
      <c r="K71" s="975"/>
      <c r="L71" s="975"/>
      <c r="M71" s="975"/>
      <c r="N71" s="975"/>
      <c r="O71" s="975"/>
      <c r="P71" s="976"/>
      <c r="Q71" s="977">
        <v>78</v>
      </c>
      <c r="R71" s="971"/>
      <c r="S71" s="971"/>
      <c r="T71" s="971"/>
      <c r="U71" s="971"/>
      <c r="V71" s="971">
        <v>74</v>
      </c>
      <c r="W71" s="971"/>
      <c r="X71" s="971"/>
      <c r="Y71" s="971"/>
      <c r="Z71" s="971"/>
      <c r="AA71" s="971">
        <v>4</v>
      </c>
      <c r="AB71" s="971"/>
      <c r="AC71" s="971"/>
      <c r="AD71" s="971"/>
      <c r="AE71" s="971"/>
      <c r="AF71" s="971">
        <v>4</v>
      </c>
      <c r="AG71" s="971"/>
      <c r="AH71" s="971"/>
      <c r="AI71" s="971"/>
      <c r="AJ71" s="971"/>
      <c r="AK71" s="971">
        <v>2</v>
      </c>
      <c r="AL71" s="971"/>
      <c r="AM71" s="971"/>
      <c r="AN71" s="971"/>
      <c r="AO71" s="971"/>
      <c r="AP71" s="971" t="s">
        <v>607</v>
      </c>
      <c r="AQ71" s="971"/>
      <c r="AR71" s="971"/>
      <c r="AS71" s="971"/>
      <c r="AT71" s="971"/>
      <c r="AU71" s="971" t="s">
        <v>607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589</v>
      </c>
      <c r="C72" s="975"/>
      <c r="D72" s="975"/>
      <c r="E72" s="975"/>
      <c r="F72" s="975"/>
      <c r="G72" s="975"/>
      <c r="H72" s="975"/>
      <c r="I72" s="975"/>
      <c r="J72" s="975"/>
      <c r="K72" s="975"/>
      <c r="L72" s="975"/>
      <c r="M72" s="975"/>
      <c r="N72" s="975"/>
      <c r="O72" s="975"/>
      <c r="P72" s="976"/>
      <c r="Q72" s="977">
        <v>1699</v>
      </c>
      <c r="R72" s="971"/>
      <c r="S72" s="971"/>
      <c r="T72" s="971"/>
      <c r="U72" s="971"/>
      <c r="V72" s="971">
        <v>1544</v>
      </c>
      <c r="W72" s="971"/>
      <c r="X72" s="971"/>
      <c r="Y72" s="971"/>
      <c r="Z72" s="971"/>
      <c r="AA72" s="971">
        <v>155</v>
      </c>
      <c r="AB72" s="971"/>
      <c r="AC72" s="971"/>
      <c r="AD72" s="971"/>
      <c r="AE72" s="971"/>
      <c r="AF72" s="971">
        <v>37</v>
      </c>
      <c r="AG72" s="971"/>
      <c r="AH72" s="971"/>
      <c r="AI72" s="971"/>
      <c r="AJ72" s="971"/>
      <c r="AK72" s="971">
        <v>33</v>
      </c>
      <c r="AL72" s="971"/>
      <c r="AM72" s="971"/>
      <c r="AN72" s="971"/>
      <c r="AO72" s="971"/>
      <c r="AP72" s="971">
        <v>1866</v>
      </c>
      <c r="AQ72" s="971"/>
      <c r="AR72" s="971"/>
      <c r="AS72" s="971"/>
      <c r="AT72" s="971"/>
      <c r="AU72" s="971">
        <v>84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590</v>
      </c>
      <c r="C73" s="975"/>
      <c r="D73" s="975"/>
      <c r="E73" s="975"/>
      <c r="F73" s="975"/>
      <c r="G73" s="975"/>
      <c r="H73" s="975"/>
      <c r="I73" s="975"/>
      <c r="J73" s="975"/>
      <c r="K73" s="975"/>
      <c r="L73" s="975"/>
      <c r="M73" s="975"/>
      <c r="N73" s="975"/>
      <c r="O73" s="975"/>
      <c r="P73" s="976"/>
      <c r="Q73" s="977">
        <v>1829</v>
      </c>
      <c r="R73" s="971"/>
      <c r="S73" s="971"/>
      <c r="T73" s="971"/>
      <c r="U73" s="971"/>
      <c r="V73" s="971">
        <v>1681</v>
      </c>
      <c r="W73" s="971"/>
      <c r="X73" s="971"/>
      <c r="Y73" s="971"/>
      <c r="Z73" s="971"/>
      <c r="AA73" s="971">
        <v>148</v>
      </c>
      <c r="AB73" s="971"/>
      <c r="AC73" s="971"/>
      <c r="AD73" s="971"/>
      <c r="AE73" s="971"/>
      <c r="AF73" s="971">
        <v>61</v>
      </c>
      <c r="AG73" s="971"/>
      <c r="AH73" s="971"/>
      <c r="AI73" s="971"/>
      <c r="AJ73" s="971"/>
      <c r="AK73" s="971">
        <v>20</v>
      </c>
      <c r="AL73" s="971"/>
      <c r="AM73" s="971"/>
      <c r="AN73" s="971"/>
      <c r="AO73" s="971"/>
      <c r="AP73" s="971">
        <v>25</v>
      </c>
      <c r="AQ73" s="971"/>
      <c r="AR73" s="971"/>
      <c r="AS73" s="971"/>
      <c r="AT73" s="971"/>
      <c r="AU73" s="971">
        <v>-14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591</v>
      </c>
      <c r="C74" s="975"/>
      <c r="D74" s="975"/>
      <c r="E74" s="975"/>
      <c r="F74" s="975"/>
      <c r="G74" s="975"/>
      <c r="H74" s="975"/>
      <c r="I74" s="975"/>
      <c r="J74" s="975"/>
      <c r="K74" s="975"/>
      <c r="L74" s="975"/>
      <c r="M74" s="975"/>
      <c r="N74" s="975"/>
      <c r="O74" s="975"/>
      <c r="P74" s="976"/>
      <c r="Q74" s="977">
        <v>132</v>
      </c>
      <c r="R74" s="971"/>
      <c r="S74" s="971"/>
      <c r="T74" s="971"/>
      <c r="U74" s="971"/>
      <c r="V74" s="971">
        <v>125</v>
      </c>
      <c r="W74" s="971"/>
      <c r="X74" s="971"/>
      <c r="Y74" s="971"/>
      <c r="Z74" s="971"/>
      <c r="AA74" s="971">
        <v>7</v>
      </c>
      <c r="AB74" s="971"/>
      <c r="AC74" s="971"/>
      <c r="AD74" s="971"/>
      <c r="AE74" s="971"/>
      <c r="AF74" s="971">
        <v>7</v>
      </c>
      <c r="AG74" s="971"/>
      <c r="AH74" s="971"/>
      <c r="AI74" s="971"/>
      <c r="AJ74" s="971"/>
      <c r="AK74" s="971">
        <v>36</v>
      </c>
      <c r="AL74" s="971"/>
      <c r="AM74" s="971"/>
      <c r="AN74" s="971"/>
      <c r="AO74" s="971"/>
      <c r="AP74" s="971" t="s">
        <v>607</v>
      </c>
      <c r="AQ74" s="971"/>
      <c r="AR74" s="971"/>
      <c r="AS74" s="971"/>
      <c r="AT74" s="971"/>
      <c r="AU74" s="971" t="s">
        <v>607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592</v>
      </c>
      <c r="C75" s="975"/>
      <c r="D75" s="975"/>
      <c r="E75" s="975"/>
      <c r="F75" s="975"/>
      <c r="G75" s="975"/>
      <c r="H75" s="975"/>
      <c r="I75" s="975"/>
      <c r="J75" s="975"/>
      <c r="K75" s="975"/>
      <c r="L75" s="975"/>
      <c r="M75" s="975"/>
      <c r="N75" s="975"/>
      <c r="O75" s="975"/>
      <c r="P75" s="976"/>
      <c r="Q75" s="978">
        <v>55</v>
      </c>
      <c r="R75" s="979"/>
      <c r="S75" s="979"/>
      <c r="T75" s="979"/>
      <c r="U75" s="980"/>
      <c r="V75" s="981">
        <v>51</v>
      </c>
      <c r="W75" s="979"/>
      <c r="X75" s="979"/>
      <c r="Y75" s="979"/>
      <c r="Z75" s="980"/>
      <c r="AA75" s="981">
        <v>4</v>
      </c>
      <c r="AB75" s="979"/>
      <c r="AC75" s="979"/>
      <c r="AD75" s="979"/>
      <c r="AE75" s="980"/>
      <c r="AF75" s="981">
        <v>4</v>
      </c>
      <c r="AG75" s="979"/>
      <c r="AH75" s="979"/>
      <c r="AI75" s="979"/>
      <c r="AJ75" s="980"/>
      <c r="AK75" s="981">
        <v>6</v>
      </c>
      <c r="AL75" s="979"/>
      <c r="AM75" s="979"/>
      <c r="AN75" s="979"/>
      <c r="AO75" s="980"/>
      <c r="AP75" s="981" t="s">
        <v>607</v>
      </c>
      <c r="AQ75" s="979"/>
      <c r="AR75" s="979"/>
      <c r="AS75" s="979"/>
      <c r="AT75" s="980"/>
      <c r="AU75" s="981" t="s">
        <v>607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593</v>
      </c>
      <c r="C76" s="975"/>
      <c r="D76" s="975"/>
      <c r="E76" s="975"/>
      <c r="F76" s="975"/>
      <c r="G76" s="975"/>
      <c r="H76" s="975"/>
      <c r="I76" s="975"/>
      <c r="J76" s="975"/>
      <c r="K76" s="975"/>
      <c r="L76" s="975"/>
      <c r="M76" s="975"/>
      <c r="N76" s="975"/>
      <c r="O76" s="975"/>
      <c r="P76" s="976"/>
      <c r="Q76" s="978">
        <v>1388</v>
      </c>
      <c r="R76" s="979"/>
      <c r="S76" s="979"/>
      <c r="T76" s="979"/>
      <c r="U76" s="980"/>
      <c r="V76" s="981">
        <v>1342</v>
      </c>
      <c r="W76" s="979"/>
      <c r="X76" s="979"/>
      <c r="Y76" s="979"/>
      <c r="Z76" s="980"/>
      <c r="AA76" s="981">
        <v>46</v>
      </c>
      <c r="AB76" s="979"/>
      <c r="AC76" s="979"/>
      <c r="AD76" s="979"/>
      <c r="AE76" s="980"/>
      <c r="AF76" s="981">
        <v>46</v>
      </c>
      <c r="AG76" s="979"/>
      <c r="AH76" s="979"/>
      <c r="AI76" s="979"/>
      <c r="AJ76" s="980"/>
      <c r="AK76" s="981">
        <v>52</v>
      </c>
      <c r="AL76" s="979"/>
      <c r="AM76" s="979"/>
      <c r="AN76" s="979"/>
      <c r="AO76" s="980"/>
      <c r="AP76" s="981">
        <v>1448</v>
      </c>
      <c r="AQ76" s="979"/>
      <c r="AR76" s="979"/>
      <c r="AS76" s="979"/>
      <c r="AT76" s="980"/>
      <c r="AU76" s="981">
        <v>303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594</v>
      </c>
      <c r="C77" s="975"/>
      <c r="D77" s="975"/>
      <c r="E77" s="975"/>
      <c r="F77" s="975"/>
      <c r="G77" s="975"/>
      <c r="H77" s="975"/>
      <c r="I77" s="975"/>
      <c r="J77" s="975"/>
      <c r="K77" s="975"/>
      <c r="L77" s="975"/>
      <c r="M77" s="975"/>
      <c r="N77" s="975"/>
      <c r="O77" s="975"/>
      <c r="P77" s="976"/>
      <c r="Q77" s="978">
        <v>9</v>
      </c>
      <c r="R77" s="979"/>
      <c r="S77" s="979"/>
      <c r="T77" s="979"/>
      <c r="U77" s="980"/>
      <c r="V77" s="981">
        <v>8</v>
      </c>
      <c r="W77" s="979"/>
      <c r="X77" s="979"/>
      <c r="Y77" s="979"/>
      <c r="Z77" s="980"/>
      <c r="AA77" s="981">
        <v>1</v>
      </c>
      <c r="AB77" s="979"/>
      <c r="AC77" s="979"/>
      <c r="AD77" s="979"/>
      <c r="AE77" s="980"/>
      <c r="AF77" s="981">
        <v>1</v>
      </c>
      <c r="AG77" s="979"/>
      <c r="AH77" s="979"/>
      <c r="AI77" s="979"/>
      <c r="AJ77" s="980"/>
      <c r="AK77" s="981" t="s">
        <v>608</v>
      </c>
      <c r="AL77" s="979"/>
      <c r="AM77" s="979"/>
      <c r="AN77" s="979"/>
      <c r="AO77" s="980"/>
      <c r="AP77" s="981" t="s">
        <v>607</v>
      </c>
      <c r="AQ77" s="979"/>
      <c r="AR77" s="979"/>
      <c r="AS77" s="979"/>
      <c r="AT77" s="980"/>
      <c r="AU77" s="981" t="s">
        <v>607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595</v>
      </c>
      <c r="C78" s="975"/>
      <c r="D78" s="975"/>
      <c r="E78" s="975"/>
      <c r="F78" s="975"/>
      <c r="G78" s="975"/>
      <c r="H78" s="975"/>
      <c r="I78" s="975"/>
      <c r="J78" s="975"/>
      <c r="K78" s="975"/>
      <c r="L78" s="975"/>
      <c r="M78" s="975"/>
      <c r="N78" s="975"/>
      <c r="O78" s="975"/>
      <c r="P78" s="976"/>
      <c r="Q78" s="977">
        <v>32</v>
      </c>
      <c r="R78" s="971"/>
      <c r="S78" s="971"/>
      <c r="T78" s="971"/>
      <c r="U78" s="971"/>
      <c r="V78" s="971">
        <v>30</v>
      </c>
      <c r="W78" s="971"/>
      <c r="X78" s="971"/>
      <c r="Y78" s="971"/>
      <c r="Z78" s="971"/>
      <c r="AA78" s="971">
        <v>1</v>
      </c>
      <c r="AB78" s="971"/>
      <c r="AC78" s="971"/>
      <c r="AD78" s="971"/>
      <c r="AE78" s="971"/>
      <c r="AF78" s="971">
        <v>1</v>
      </c>
      <c r="AG78" s="971"/>
      <c r="AH78" s="971"/>
      <c r="AI78" s="971"/>
      <c r="AJ78" s="971"/>
      <c r="AK78" s="971">
        <v>0</v>
      </c>
      <c r="AL78" s="971"/>
      <c r="AM78" s="971"/>
      <c r="AN78" s="971"/>
      <c r="AO78" s="971"/>
      <c r="AP78" s="971" t="s">
        <v>607</v>
      </c>
      <c r="AQ78" s="971"/>
      <c r="AR78" s="971"/>
      <c r="AS78" s="971"/>
      <c r="AT78" s="971"/>
      <c r="AU78" s="971" t="s">
        <v>607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596</v>
      </c>
      <c r="C79" s="975"/>
      <c r="D79" s="975"/>
      <c r="E79" s="975"/>
      <c r="F79" s="975"/>
      <c r="G79" s="975"/>
      <c r="H79" s="975"/>
      <c r="I79" s="975"/>
      <c r="J79" s="975"/>
      <c r="K79" s="975"/>
      <c r="L79" s="975"/>
      <c r="M79" s="975"/>
      <c r="N79" s="975"/>
      <c r="O79" s="975"/>
      <c r="P79" s="976"/>
      <c r="Q79" s="977">
        <v>42</v>
      </c>
      <c r="R79" s="971"/>
      <c r="S79" s="971"/>
      <c r="T79" s="971"/>
      <c r="U79" s="971"/>
      <c r="V79" s="971">
        <v>33</v>
      </c>
      <c r="W79" s="971"/>
      <c r="X79" s="971"/>
      <c r="Y79" s="971"/>
      <c r="Z79" s="971"/>
      <c r="AA79" s="971">
        <v>9</v>
      </c>
      <c r="AB79" s="971"/>
      <c r="AC79" s="971"/>
      <c r="AD79" s="971"/>
      <c r="AE79" s="971"/>
      <c r="AF79" s="971">
        <v>9</v>
      </c>
      <c r="AG79" s="971"/>
      <c r="AH79" s="971"/>
      <c r="AI79" s="971"/>
      <c r="AJ79" s="971"/>
      <c r="AK79" s="971">
        <v>1</v>
      </c>
      <c r="AL79" s="971"/>
      <c r="AM79" s="971"/>
      <c r="AN79" s="971"/>
      <c r="AO79" s="971"/>
      <c r="AP79" s="971" t="s">
        <v>607</v>
      </c>
      <c r="AQ79" s="971"/>
      <c r="AR79" s="971"/>
      <c r="AS79" s="971"/>
      <c r="AT79" s="971"/>
      <c r="AU79" s="971" t="s">
        <v>607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597</v>
      </c>
      <c r="C80" s="975"/>
      <c r="D80" s="975"/>
      <c r="E80" s="975"/>
      <c r="F80" s="975"/>
      <c r="G80" s="975"/>
      <c r="H80" s="975"/>
      <c r="I80" s="975"/>
      <c r="J80" s="975"/>
      <c r="K80" s="975"/>
      <c r="L80" s="975"/>
      <c r="M80" s="975"/>
      <c r="N80" s="975"/>
      <c r="O80" s="975"/>
      <c r="P80" s="976"/>
      <c r="Q80" s="977">
        <v>301</v>
      </c>
      <c r="R80" s="971"/>
      <c r="S80" s="971"/>
      <c r="T80" s="971"/>
      <c r="U80" s="971"/>
      <c r="V80" s="971">
        <v>283</v>
      </c>
      <c r="W80" s="971"/>
      <c r="X80" s="971"/>
      <c r="Y80" s="971"/>
      <c r="Z80" s="971"/>
      <c r="AA80" s="971">
        <v>18</v>
      </c>
      <c r="AB80" s="971"/>
      <c r="AC80" s="971"/>
      <c r="AD80" s="971"/>
      <c r="AE80" s="971"/>
      <c r="AF80" s="971">
        <v>18</v>
      </c>
      <c r="AG80" s="971"/>
      <c r="AH80" s="971"/>
      <c r="AI80" s="971"/>
      <c r="AJ80" s="971"/>
      <c r="AK80" s="971">
        <v>17</v>
      </c>
      <c r="AL80" s="971"/>
      <c r="AM80" s="971"/>
      <c r="AN80" s="971"/>
      <c r="AO80" s="971"/>
      <c r="AP80" s="971" t="s">
        <v>607</v>
      </c>
      <c r="AQ80" s="971"/>
      <c r="AR80" s="971"/>
      <c r="AS80" s="971"/>
      <c r="AT80" s="971"/>
      <c r="AU80" s="971" t="s">
        <v>607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598</v>
      </c>
      <c r="C81" s="975"/>
      <c r="D81" s="975"/>
      <c r="E81" s="975"/>
      <c r="F81" s="975"/>
      <c r="G81" s="975"/>
      <c r="H81" s="975"/>
      <c r="I81" s="975"/>
      <c r="J81" s="975"/>
      <c r="K81" s="975"/>
      <c r="L81" s="975"/>
      <c r="M81" s="975"/>
      <c r="N81" s="975"/>
      <c r="O81" s="975"/>
      <c r="P81" s="976"/>
      <c r="Q81" s="977">
        <v>5934</v>
      </c>
      <c r="R81" s="971"/>
      <c r="S81" s="971"/>
      <c r="T81" s="971"/>
      <c r="U81" s="971"/>
      <c r="V81" s="971">
        <v>5617</v>
      </c>
      <c r="W81" s="971"/>
      <c r="X81" s="971"/>
      <c r="Y81" s="971"/>
      <c r="Z81" s="971"/>
      <c r="AA81" s="971">
        <v>318</v>
      </c>
      <c r="AB81" s="971"/>
      <c r="AC81" s="971"/>
      <c r="AD81" s="971"/>
      <c r="AE81" s="971"/>
      <c r="AF81" s="971">
        <v>318</v>
      </c>
      <c r="AG81" s="971"/>
      <c r="AH81" s="971"/>
      <c r="AI81" s="971"/>
      <c r="AJ81" s="971"/>
      <c r="AK81" s="971">
        <v>74</v>
      </c>
      <c r="AL81" s="971"/>
      <c r="AM81" s="971"/>
      <c r="AN81" s="971"/>
      <c r="AO81" s="971"/>
      <c r="AP81" s="971">
        <v>3345</v>
      </c>
      <c r="AQ81" s="971"/>
      <c r="AR81" s="971"/>
      <c r="AS81" s="971"/>
      <c r="AT81" s="971"/>
      <c r="AU81" s="971">
        <v>318</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599</v>
      </c>
      <c r="C82" s="975"/>
      <c r="D82" s="975"/>
      <c r="E82" s="975"/>
      <c r="F82" s="975"/>
      <c r="G82" s="975"/>
      <c r="H82" s="975"/>
      <c r="I82" s="975"/>
      <c r="J82" s="975"/>
      <c r="K82" s="975"/>
      <c r="L82" s="975"/>
      <c r="M82" s="975"/>
      <c r="N82" s="975"/>
      <c r="O82" s="975"/>
      <c r="P82" s="976"/>
      <c r="Q82" s="977">
        <v>111723</v>
      </c>
      <c r="R82" s="971"/>
      <c r="S82" s="971"/>
      <c r="T82" s="971"/>
      <c r="U82" s="971"/>
      <c r="V82" s="971">
        <v>111040</v>
      </c>
      <c r="W82" s="971"/>
      <c r="X82" s="971"/>
      <c r="Y82" s="971"/>
      <c r="Z82" s="971"/>
      <c r="AA82" s="971">
        <v>683</v>
      </c>
      <c r="AB82" s="971"/>
      <c r="AC82" s="971"/>
      <c r="AD82" s="971"/>
      <c r="AE82" s="971"/>
      <c r="AF82" s="971">
        <v>683</v>
      </c>
      <c r="AG82" s="971"/>
      <c r="AH82" s="971"/>
      <c r="AI82" s="971"/>
      <c r="AJ82" s="971"/>
      <c r="AK82" s="971">
        <v>708</v>
      </c>
      <c r="AL82" s="971"/>
      <c r="AM82" s="971"/>
      <c r="AN82" s="971"/>
      <c r="AO82" s="971"/>
      <c r="AP82" s="971" t="s">
        <v>607</v>
      </c>
      <c r="AQ82" s="971"/>
      <c r="AR82" s="971"/>
      <c r="AS82" s="971"/>
      <c r="AT82" s="971"/>
      <c r="AU82" s="971" t="s">
        <v>607</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600</v>
      </c>
      <c r="C83" s="975"/>
      <c r="D83" s="975"/>
      <c r="E83" s="975"/>
      <c r="F83" s="975"/>
      <c r="G83" s="975"/>
      <c r="H83" s="975"/>
      <c r="I83" s="975"/>
      <c r="J83" s="975"/>
      <c r="K83" s="975"/>
      <c r="L83" s="975"/>
      <c r="M83" s="975"/>
      <c r="N83" s="975"/>
      <c r="O83" s="975"/>
      <c r="P83" s="976"/>
      <c r="Q83" s="977">
        <v>1290</v>
      </c>
      <c r="R83" s="971"/>
      <c r="S83" s="971"/>
      <c r="T83" s="971"/>
      <c r="U83" s="971"/>
      <c r="V83" s="971">
        <v>1148</v>
      </c>
      <c r="W83" s="971"/>
      <c r="X83" s="971"/>
      <c r="Y83" s="971"/>
      <c r="Z83" s="971"/>
      <c r="AA83" s="971">
        <v>142</v>
      </c>
      <c r="AB83" s="971"/>
      <c r="AC83" s="971"/>
      <c r="AD83" s="971"/>
      <c r="AE83" s="971"/>
      <c r="AF83" s="971">
        <v>1725</v>
      </c>
      <c r="AG83" s="971"/>
      <c r="AH83" s="971"/>
      <c r="AI83" s="971"/>
      <c r="AJ83" s="971"/>
      <c r="AK83" s="971">
        <v>10</v>
      </c>
      <c r="AL83" s="971"/>
      <c r="AM83" s="971"/>
      <c r="AN83" s="971"/>
      <c r="AO83" s="971"/>
      <c r="AP83" s="971">
        <v>378</v>
      </c>
      <c r="AQ83" s="971"/>
      <c r="AR83" s="971"/>
      <c r="AS83" s="971"/>
      <c r="AT83" s="971"/>
      <c r="AU83" s="971">
        <v>0</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601</v>
      </c>
      <c r="C84" s="975"/>
      <c r="D84" s="975"/>
      <c r="E84" s="975"/>
      <c r="F84" s="975"/>
      <c r="G84" s="975"/>
      <c r="H84" s="975"/>
      <c r="I84" s="975"/>
      <c r="J84" s="975"/>
      <c r="K84" s="975"/>
      <c r="L84" s="975"/>
      <c r="M84" s="975"/>
      <c r="N84" s="975"/>
      <c r="O84" s="975"/>
      <c r="P84" s="976"/>
      <c r="Q84" s="977">
        <v>215</v>
      </c>
      <c r="R84" s="971"/>
      <c r="S84" s="971"/>
      <c r="T84" s="971"/>
      <c r="U84" s="971"/>
      <c r="V84" s="971">
        <v>186</v>
      </c>
      <c r="W84" s="971"/>
      <c r="X84" s="971"/>
      <c r="Y84" s="971"/>
      <c r="Z84" s="971"/>
      <c r="AA84" s="971">
        <v>29</v>
      </c>
      <c r="AB84" s="971"/>
      <c r="AC84" s="971"/>
      <c r="AD84" s="971"/>
      <c r="AE84" s="971"/>
      <c r="AF84" s="971">
        <v>7</v>
      </c>
      <c r="AG84" s="971"/>
      <c r="AH84" s="971"/>
      <c r="AI84" s="971"/>
      <c r="AJ84" s="971"/>
      <c r="AK84" s="971">
        <v>16</v>
      </c>
      <c r="AL84" s="971"/>
      <c r="AM84" s="971"/>
      <c r="AN84" s="971"/>
      <c r="AO84" s="971"/>
      <c r="AP84" s="971" t="s">
        <v>607</v>
      </c>
      <c r="AQ84" s="971"/>
      <c r="AR84" s="971"/>
      <c r="AS84" s="971"/>
      <c r="AT84" s="971"/>
      <c r="AU84" s="971" t="s">
        <v>607</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hidden="1"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hidden="1"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hidden="1"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2951</v>
      </c>
      <c r="AG88" s="959"/>
      <c r="AH88" s="959"/>
      <c r="AI88" s="959"/>
      <c r="AJ88" s="959"/>
      <c r="AK88" s="963"/>
      <c r="AL88" s="963"/>
      <c r="AM88" s="963"/>
      <c r="AN88" s="963"/>
      <c r="AO88" s="963"/>
      <c r="AP88" s="959">
        <v>8113</v>
      </c>
      <c r="AQ88" s="959"/>
      <c r="AR88" s="959"/>
      <c r="AS88" s="959"/>
      <c r="AT88" s="959"/>
      <c r="AU88" s="959">
        <v>891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311</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311</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311</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2927545</v>
      </c>
      <c r="AB110" s="889"/>
      <c r="AC110" s="889"/>
      <c r="AD110" s="889"/>
      <c r="AE110" s="890"/>
      <c r="AF110" s="891">
        <v>2751421</v>
      </c>
      <c r="AG110" s="889"/>
      <c r="AH110" s="889"/>
      <c r="AI110" s="889"/>
      <c r="AJ110" s="890"/>
      <c r="AK110" s="891">
        <v>2663300</v>
      </c>
      <c r="AL110" s="889"/>
      <c r="AM110" s="889"/>
      <c r="AN110" s="889"/>
      <c r="AO110" s="890"/>
      <c r="AP110" s="892">
        <v>18</v>
      </c>
      <c r="AQ110" s="893"/>
      <c r="AR110" s="893"/>
      <c r="AS110" s="893"/>
      <c r="AT110" s="894"/>
      <c r="AU110" s="930" t="s">
        <v>76</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22261425</v>
      </c>
      <c r="BR110" s="842"/>
      <c r="BS110" s="842"/>
      <c r="BT110" s="842"/>
      <c r="BU110" s="842"/>
      <c r="BV110" s="842">
        <v>22554059</v>
      </c>
      <c r="BW110" s="842"/>
      <c r="BX110" s="842"/>
      <c r="BY110" s="842"/>
      <c r="BZ110" s="842"/>
      <c r="CA110" s="842">
        <v>21573411</v>
      </c>
      <c r="CB110" s="842"/>
      <c r="CC110" s="842"/>
      <c r="CD110" s="842"/>
      <c r="CE110" s="842"/>
      <c r="CF110" s="866">
        <v>146</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397</v>
      </c>
      <c r="DH110" s="842"/>
      <c r="DI110" s="842"/>
      <c r="DJ110" s="842"/>
      <c r="DK110" s="842"/>
      <c r="DL110" s="842" t="s">
        <v>397</v>
      </c>
      <c r="DM110" s="842"/>
      <c r="DN110" s="842"/>
      <c r="DO110" s="842"/>
      <c r="DP110" s="842"/>
      <c r="DQ110" s="842" t="s">
        <v>397</v>
      </c>
      <c r="DR110" s="842"/>
      <c r="DS110" s="842"/>
      <c r="DT110" s="842"/>
      <c r="DU110" s="842"/>
      <c r="DV110" s="843" t="s">
        <v>397</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397</v>
      </c>
      <c r="AB111" s="919"/>
      <c r="AC111" s="919"/>
      <c r="AD111" s="919"/>
      <c r="AE111" s="920"/>
      <c r="AF111" s="921" t="s">
        <v>397</v>
      </c>
      <c r="AG111" s="919"/>
      <c r="AH111" s="919"/>
      <c r="AI111" s="919"/>
      <c r="AJ111" s="920"/>
      <c r="AK111" s="921" t="s">
        <v>397</v>
      </c>
      <c r="AL111" s="919"/>
      <c r="AM111" s="919"/>
      <c r="AN111" s="919"/>
      <c r="AO111" s="920"/>
      <c r="AP111" s="922" t="s">
        <v>397</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420</v>
      </c>
      <c r="BR111" s="817"/>
      <c r="BS111" s="817"/>
      <c r="BT111" s="817"/>
      <c r="BU111" s="817"/>
      <c r="BV111" s="817" t="s">
        <v>420</v>
      </c>
      <c r="BW111" s="817"/>
      <c r="BX111" s="817"/>
      <c r="BY111" s="817"/>
      <c r="BZ111" s="817"/>
      <c r="CA111" s="817" t="s">
        <v>420</v>
      </c>
      <c r="CB111" s="817"/>
      <c r="CC111" s="817"/>
      <c r="CD111" s="817"/>
      <c r="CE111" s="817"/>
      <c r="CF111" s="875" t="s">
        <v>420</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420</v>
      </c>
      <c r="DH111" s="817"/>
      <c r="DI111" s="817"/>
      <c r="DJ111" s="817"/>
      <c r="DK111" s="817"/>
      <c r="DL111" s="817" t="s">
        <v>420</v>
      </c>
      <c r="DM111" s="817"/>
      <c r="DN111" s="817"/>
      <c r="DO111" s="817"/>
      <c r="DP111" s="817"/>
      <c r="DQ111" s="817" t="s">
        <v>420</v>
      </c>
      <c r="DR111" s="817"/>
      <c r="DS111" s="817"/>
      <c r="DT111" s="817"/>
      <c r="DU111" s="817"/>
      <c r="DV111" s="794" t="s">
        <v>420</v>
      </c>
      <c r="DW111" s="794"/>
      <c r="DX111" s="794"/>
      <c r="DY111" s="794"/>
      <c r="DZ111" s="795"/>
    </row>
    <row r="112" spans="1:131" s="230" customFormat="1" ht="26.25" customHeight="1" x14ac:dyDescent="0.2">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139</v>
      </c>
      <c r="AB112" s="780"/>
      <c r="AC112" s="780"/>
      <c r="AD112" s="780"/>
      <c r="AE112" s="781"/>
      <c r="AF112" s="782" t="s">
        <v>420</v>
      </c>
      <c r="AG112" s="780"/>
      <c r="AH112" s="780"/>
      <c r="AI112" s="780"/>
      <c r="AJ112" s="781"/>
      <c r="AK112" s="782" t="s">
        <v>420</v>
      </c>
      <c r="AL112" s="780"/>
      <c r="AM112" s="780"/>
      <c r="AN112" s="780"/>
      <c r="AO112" s="781"/>
      <c r="AP112" s="824" t="s">
        <v>420</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10078710</v>
      </c>
      <c r="BR112" s="817"/>
      <c r="BS112" s="817"/>
      <c r="BT112" s="817"/>
      <c r="BU112" s="817"/>
      <c r="BV112" s="817">
        <v>9295051</v>
      </c>
      <c r="BW112" s="817"/>
      <c r="BX112" s="817"/>
      <c r="BY112" s="817"/>
      <c r="BZ112" s="817"/>
      <c r="CA112" s="817">
        <v>8372918</v>
      </c>
      <c r="CB112" s="817"/>
      <c r="CC112" s="817"/>
      <c r="CD112" s="817"/>
      <c r="CE112" s="817"/>
      <c r="CF112" s="875">
        <v>56.6</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420</v>
      </c>
      <c r="DH112" s="817"/>
      <c r="DI112" s="817"/>
      <c r="DJ112" s="817"/>
      <c r="DK112" s="817"/>
      <c r="DL112" s="817" t="s">
        <v>420</v>
      </c>
      <c r="DM112" s="817"/>
      <c r="DN112" s="817"/>
      <c r="DO112" s="817"/>
      <c r="DP112" s="817"/>
      <c r="DQ112" s="817" t="s">
        <v>420</v>
      </c>
      <c r="DR112" s="817"/>
      <c r="DS112" s="817"/>
      <c r="DT112" s="817"/>
      <c r="DU112" s="817"/>
      <c r="DV112" s="794" t="s">
        <v>139</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887045</v>
      </c>
      <c r="AB113" s="919"/>
      <c r="AC113" s="919"/>
      <c r="AD113" s="919"/>
      <c r="AE113" s="920"/>
      <c r="AF113" s="921">
        <v>905622</v>
      </c>
      <c r="AG113" s="919"/>
      <c r="AH113" s="919"/>
      <c r="AI113" s="919"/>
      <c r="AJ113" s="920"/>
      <c r="AK113" s="921">
        <v>887428</v>
      </c>
      <c r="AL113" s="919"/>
      <c r="AM113" s="919"/>
      <c r="AN113" s="919"/>
      <c r="AO113" s="920"/>
      <c r="AP113" s="922">
        <v>6</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1098266</v>
      </c>
      <c r="BR113" s="817"/>
      <c r="BS113" s="817"/>
      <c r="BT113" s="817"/>
      <c r="BU113" s="817"/>
      <c r="BV113" s="817">
        <v>973836</v>
      </c>
      <c r="BW113" s="817"/>
      <c r="BX113" s="817"/>
      <c r="BY113" s="817"/>
      <c r="BZ113" s="817"/>
      <c r="CA113" s="817">
        <v>891129</v>
      </c>
      <c r="CB113" s="817"/>
      <c r="CC113" s="817"/>
      <c r="CD113" s="817"/>
      <c r="CE113" s="817"/>
      <c r="CF113" s="875">
        <v>6</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420</v>
      </c>
      <c r="DH113" s="780"/>
      <c r="DI113" s="780"/>
      <c r="DJ113" s="780"/>
      <c r="DK113" s="781"/>
      <c r="DL113" s="782" t="s">
        <v>420</v>
      </c>
      <c r="DM113" s="780"/>
      <c r="DN113" s="780"/>
      <c r="DO113" s="780"/>
      <c r="DP113" s="781"/>
      <c r="DQ113" s="782" t="s">
        <v>139</v>
      </c>
      <c r="DR113" s="780"/>
      <c r="DS113" s="780"/>
      <c r="DT113" s="780"/>
      <c r="DU113" s="781"/>
      <c r="DV113" s="824" t="s">
        <v>139</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98571</v>
      </c>
      <c r="AB114" s="780"/>
      <c r="AC114" s="780"/>
      <c r="AD114" s="780"/>
      <c r="AE114" s="781"/>
      <c r="AF114" s="782">
        <v>107728</v>
      </c>
      <c r="AG114" s="780"/>
      <c r="AH114" s="780"/>
      <c r="AI114" s="780"/>
      <c r="AJ114" s="781"/>
      <c r="AK114" s="782">
        <v>122137</v>
      </c>
      <c r="AL114" s="780"/>
      <c r="AM114" s="780"/>
      <c r="AN114" s="780"/>
      <c r="AO114" s="781"/>
      <c r="AP114" s="824">
        <v>0.8</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1125015</v>
      </c>
      <c r="BR114" s="817"/>
      <c r="BS114" s="817"/>
      <c r="BT114" s="817"/>
      <c r="BU114" s="817"/>
      <c r="BV114" s="817">
        <v>1214691</v>
      </c>
      <c r="BW114" s="817"/>
      <c r="BX114" s="817"/>
      <c r="BY114" s="817"/>
      <c r="BZ114" s="817"/>
      <c r="CA114" s="817">
        <v>1213884</v>
      </c>
      <c r="CB114" s="817"/>
      <c r="CC114" s="817"/>
      <c r="CD114" s="817"/>
      <c r="CE114" s="817"/>
      <c r="CF114" s="875">
        <v>8.1999999999999993</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420</v>
      </c>
      <c r="DH114" s="780"/>
      <c r="DI114" s="780"/>
      <c r="DJ114" s="780"/>
      <c r="DK114" s="781"/>
      <c r="DL114" s="782" t="s">
        <v>139</v>
      </c>
      <c r="DM114" s="780"/>
      <c r="DN114" s="780"/>
      <c r="DO114" s="780"/>
      <c r="DP114" s="781"/>
      <c r="DQ114" s="782" t="s">
        <v>139</v>
      </c>
      <c r="DR114" s="780"/>
      <c r="DS114" s="780"/>
      <c r="DT114" s="780"/>
      <c r="DU114" s="781"/>
      <c r="DV114" s="824" t="s">
        <v>462</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982</v>
      </c>
      <c r="AB115" s="919"/>
      <c r="AC115" s="919"/>
      <c r="AD115" s="919"/>
      <c r="AE115" s="920"/>
      <c r="AF115" s="921">
        <v>14</v>
      </c>
      <c r="AG115" s="919"/>
      <c r="AH115" s="919"/>
      <c r="AI115" s="919"/>
      <c r="AJ115" s="920"/>
      <c r="AK115" s="921">
        <v>10</v>
      </c>
      <c r="AL115" s="919"/>
      <c r="AM115" s="919"/>
      <c r="AN115" s="919"/>
      <c r="AO115" s="920"/>
      <c r="AP115" s="922">
        <v>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139</v>
      </c>
      <c r="BR115" s="817"/>
      <c r="BS115" s="817"/>
      <c r="BT115" s="817"/>
      <c r="BU115" s="817"/>
      <c r="BV115" s="817" t="s">
        <v>420</v>
      </c>
      <c r="BW115" s="817"/>
      <c r="BX115" s="817"/>
      <c r="BY115" s="817"/>
      <c r="BZ115" s="817"/>
      <c r="CA115" s="817" t="s">
        <v>139</v>
      </c>
      <c r="CB115" s="817"/>
      <c r="CC115" s="817"/>
      <c r="CD115" s="817"/>
      <c r="CE115" s="817"/>
      <c r="CF115" s="875" t="s">
        <v>139</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139</v>
      </c>
      <c r="DH115" s="780"/>
      <c r="DI115" s="780"/>
      <c r="DJ115" s="780"/>
      <c r="DK115" s="781"/>
      <c r="DL115" s="782" t="s">
        <v>420</v>
      </c>
      <c r="DM115" s="780"/>
      <c r="DN115" s="780"/>
      <c r="DO115" s="780"/>
      <c r="DP115" s="781"/>
      <c r="DQ115" s="782" t="s">
        <v>420</v>
      </c>
      <c r="DR115" s="780"/>
      <c r="DS115" s="780"/>
      <c r="DT115" s="780"/>
      <c r="DU115" s="781"/>
      <c r="DV115" s="824" t="s">
        <v>420</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137</v>
      </c>
      <c r="AB116" s="780"/>
      <c r="AC116" s="780"/>
      <c r="AD116" s="780"/>
      <c r="AE116" s="781"/>
      <c r="AF116" s="782">
        <v>103</v>
      </c>
      <c r="AG116" s="780"/>
      <c r="AH116" s="780"/>
      <c r="AI116" s="780"/>
      <c r="AJ116" s="781"/>
      <c r="AK116" s="782">
        <v>154</v>
      </c>
      <c r="AL116" s="780"/>
      <c r="AM116" s="780"/>
      <c r="AN116" s="780"/>
      <c r="AO116" s="781"/>
      <c r="AP116" s="824">
        <v>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420</v>
      </c>
      <c r="BR116" s="817"/>
      <c r="BS116" s="817"/>
      <c r="BT116" s="817"/>
      <c r="BU116" s="817"/>
      <c r="BV116" s="817" t="s">
        <v>462</v>
      </c>
      <c r="BW116" s="817"/>
      <c r="BX116" s="817"/>
      <c r="BY116" s="817"/>
      <c r="BZ116" s="817"/>
      <c r="CA116" s="817" t="s">
        <v>420</v>
      </c>
      <c r="CB116" s="817"/>
      <c r="CC116" s="817"/>
      <c r="CD116" s="817"/>
      <c r="CE116" s="817"/>
      <c r="CF116" s="875" t="s">
        <v>139</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420</v>
      </c>
      <c r="DH116" s="780"/>
      <c r="DI116" s="780"/>
      <c r="DJ116" s="780"/>
      <c r="DK116" s="781"/>
      <c r="DL116" s="782" t="s">
        <v>420</v>
      </c>
      <c r="DM116" s="780"/>
      <c r="DN116" s="780"/>
      <c r="DO116" s="780"/>
      <c r="DP116" s="781"/>
      <c r="DQ116" s="782" t="s">
        <v>420</v>
      </c>
      <c r="DR116" s="780"/>
      <c r="DS116" s="780"/>
      <c r="DT116" s="780"/>
      <c r="DU116" s="781"/>
      <c r="DV116" s="824" t="s">
        <v>420</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3914280</v>
      </c>
      <c r="AB117" s="903"/>
      <c r="AC117" s="903"/>
      <c r="AD117" s="903"/>
      <c r="AE117" s="904"/>
      <c r="AF117" s="905">
        <v>3764888</v>
      </c>
      <c r="AG117" s="903"/>
      <c r="AH117" s="903"/>
      <c r="AI117" s="903"/>
      <c r="AJ117" s="904"/>
      <c r="AK117" s="905">
        <v>3673029</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139</v>
      </c>
      <c r="BR117" s="817"/>
      <c r="BS117" s="817"/>
      <c r="BT117" s="817"/>
      <c r="BU117" s="817"/>
      <c r="BV117" s="817" t="s">
        <v>139</v>
      </c>
      <c r="BW117" s="817"/>
      <c r="BX117" s="817"/>
      <c r="BY117" s="817"/>
      <c r="BZ117" s="817"/>
      <c r="CA117" s="817" t="s">
        <v>139</v>
      </c>
      <c r="CB117" s="817"/>
      <c r="CC117" s="817"/>
      <c r="CD117" s="817"/>
      <c r="CE117" s="817"/>
      <c r="CF117" s="875" t="s">
        <v>420</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420</v>
      </c>
      <c r="DH117" s="780"/>
      <c r="DI117" s="780"/>
      <c r="DJ117" s="780"/>
      <c r="DK117" s="781"/>
      <c r="DL117" s="782" t="s">
        <v>462</v>
      </c>
      <c r="DM117" s="780"/>
      <c r="DN117" s="780"/>
      <c r="DO117" s="780"/>
      <c r="DP117" s="781"/>
      <c r="DQ117" s="782" t="s">
        <v>139</v>
      </c>
      <c r="DR117" s="780"/>
      <c r="DS117" s="780"/>
      <c r="DT117" s="780"/>
      <c r="DU117" s="781"/>
      <c r="DV117" s="824" t="s">
        <v>420</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311</v>
      </c>
      <c r="AL118" s="896"/>
      <c r="AM118" s="896"/>
      <c r="AN118" s="896"/>
      <c r="AO118" s="897"/>
      <c r="AP118" s="899" t="s">
        <v>443</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139</v>
      </c>
      <c r="BR118" s="845"/>
      <c r="BS118" s="845"/>
      <c r="BT118" s="845"/>
      <c r="BU118" s="845"/>
      <c r="BV118" s="845" t="s">
        <v>139</v>
      </c>
      <c r="BW118" s="845"/>
      <c r="BX118" s="845"/>
      <c r="BY118" s="845"/>
      <c r="BZ118" s="845"/>
      <c r="CA118" s="845" t="s">
        <v>139</v>
      </c>
      <c r="CB118" s="845"/>
      <c r="CC118" s="845"/>
      <c r="CD118" s="845"/>
      <c r="CE118" s="845"/>
      <c r="CF118" s="875" t="s">
        <v>462</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420</v>
      </c>
      <c r="DH118" s="780"/>
      <c r="DI118" s="780"/>
      <c r="DJ118" s="780"/>
      <c r="DK118" s="781"/>
      <c r="DL118" s="782" t="s">
        <v>420</v>
      </c>
      <c r="DM118" s="780"/>
      <c r="DN118" s="780"/>
      <c r="DO118" s="780"/>
      <c r="DP118" s="781"/>
      <c r="DQ118" s="782" t="s">
        <v>139</v>
      </c>
      <c r="DR118" s="780"/>
      <c r="DS118" s="780"/>
      <c r="DT118" s="780"/>
      <c r="DU118" s="781"/>
      <c r="DV118" s="824" t="s">
        <v>420</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420</v>
      </c>
      <c r="AB119" s="889"/>
      <c r="AC119" s="889"/>
      <c r="AD119" s="889"/>
      <c r="AE119" s="890"/>
      <c r="AF119" s="891" t="s">
        <v>420</v>
      </c>
      <c r="AG119" s="889"/>
      <c r="AH119" s="889"/>
      <c r="AI119" s="889"/>
      <c r="AJ119" s="890"/>
      <c r="AK119" s="891" t="s">
        <v>139</v>
      </c>
      <c r="AL119" s="889"/>
      <c r="AM119" s="889"/>
      <c r="AN119" s="889"/>
      <c r="AO119" s="890"/>
      <c r="AP119" s="892" t="s">
        <v>420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34563416</v>
      </c>
      <c r="BR119" s="845"/>
      <c r="BS119" s="845"/>
      <c r="BT119" s="845"/>
      <c r="BU119" s="845"/>
      <c r="BV119" s="845">
        <v>34037637</v>
      </c>
      <c r="BW119" s="845"/>
      <c r="BX119" s="845"/>
      <c r="BY119" s="845"/>
      <c r="BZ119" s="845"/>
      <c r="CA119" s="845">
        <v>32051342</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420</v>
      </c>
      <c r="DH119" s="764"/>
      <c r="DI119" s="764"/>
      <c r="DJ119" s="764"/>
      <c r="DK119" s="765"/>
      <c r="DL119" s="766" t="s">
        <v>420</v>
      </c>
      <c r="DM119" s="764"/>
      <c r="DN119" s="764"/>
      <c r="DO119" s="764"/>
      <c r="DP119" s="765"/>
      <c r="DQ119" s="766" t="s">
        <v>420</v>
      </c>
      <c r="DR119" s="764"/>
      <c r="DS119" s="764"/>
      <c r="DT119" s="764"/>
      <c r="DU119" s="765"/>
      <c r="DV119" s="848" t="s">
        <v>420</v>
      </c>
      <c r="DW119" s="849"/>
      <c r="DX119" s="849"/>
      <c r="DY119" s="849"/>
      <c r="DZ119" s="850"/>
    </row>
    <row r="120" spans="1:130" s="230" customFormat="1" ht="26.25" customHeight="1" x14ac:dyDescent="0.2">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420</v>
      </c>
      <c r="AB120" s="780"/>
      <c r="AC120" s="780"/>
      <c r="AD120" s="780"/>
      <c r="AE120" s="781"/>
      <c r="AF120" s="782" t="s">
        <v>420</v>
      </c>
      <c r="AG120" s="780"/>
      <c r="AH120" s="780"/>
      <c r="AI120" s="780"/>
      <c r="AJ120" s="781"/>
      <c r="AK120" s="782" t="s">
        <v>139</v>
      </c>
      <c r="AL120" s="780"/>
      <c r="AM120" s="780"/>
      <c r="AN120" s="780"/>
      <c r="AO120" s="781"/>
      <c r="AP120" s="824" t="s">
        <v>420</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9042219</v>
      </c>
      <c r="BR120" s="842"/>
      <c r="BS120" s="842"/>
      <c r="BT120" s="842"/>
      <c r="BU120" s="842"/>
      <c r="BV120" s="842">
        <v>10493322</v>
      </c>
      <c r="BW120" s="842"/>
      <c r="BX120" s="842"/>
      <c r="BY120" s="842"/>
      <c r="BZ120" s="842"/>
      <c r="CA120" s="842">
        <v>11319615</v>
      </c>
      <c r="CB120" s="842"/>
      <c r="CC120" s="842"/>
      <c r="CD120" s="842"/>
      <c r="CE120" s="842"/>
      <c r="CF120" s="866">
        <v>76.599999999999994</v>
      </c>
      <c r="CG120" s="867"/>
      <c r="CH120" s="867"/>
      <c r="CI120" s="867"/>
      <c r="CJ120" s="867"/>
      <c r="CK120" s="868" t="s">
        <v>478</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9826541</v>
      </c>
      <c r="DH120" s="842"/>
      <c r="DI120" s="842"/>
      <c r="DJ120" s="842"/>
      <c r="DK120" s="842"/>
      <c r="DL120" s="842">
        <v>9069010</v>
      </c>
      <c r="DM120" s="842"/>
      <c r="DN120" s="842"/>
      <c r="DO120" s="842"/>
      <c r="DP120" s="842"/>
      <c r="DQ120" s="842">
        <v>8176245</v>
      </c>
      <c r="DR120" s="842"/>
      <c r="DS120" s="842"/>
      <c r="DT120" s="842"/>
      <c r="DU120" s="842"/>
      <c r="DV120" s="843">
        <v>55.3</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420</v>
      </c>
      <c r="AB121" s="780"/>
      <c r="AC121" s="780"/>
      <c r="AD121" s="780"/>
      <c r="AE121" s="781"/>
      <c r="AF121" s="782" t="s">
        <v>420</v>
      </c>
      <c r="AG121" s="780"/>
      <c r="AH121" s="780"/>
      <c r="AI121" s="780"/>
      <c r="AJ121" s="781"/>
      <c r="AK121" s="782" t="s">
        <v>420</v>
      </c>
      <c r="AL121" s="780"/>
      <c r="AM121" s="780"/>
      <c r="AN121" s="780"/>
      <c r="AO121" s="781"/>
      <c r="AP121" s="824" t="s">
        <v>420</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53342</v>
      </c>
      <c r="BR121" s="817"/>
      <c r="BS121" s="817"/>
      <c r="BT121" s="817"/>
      <c r="BU121" s="817"/>
      <c r="BV121" s="817">
        <v>25832</v>
      </c>
      <c r="BW121" s="817"/>
      <c r="BX121" s="817"/>
      <c r="BY121" s="817"/>
      <c r="BZ121" s="817"/>
      <c r="CA121" s="817">
        <v>8214</v>
      </c>
      <c r="CB121" s="817"/>
      <c r="CC121" s="817"/>
      <c r="CD121" s="817"/>
      <c r="CE121" s="817"/>
      <c r="CF121" s="875">
        <v>0.1</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182810</v>
      </c>
      <c r="DH121" s="817"/>
      <c r="DI121" s="817"/>
      <c r="DJ121" s="817"/>
      <c r="DK121" s="817"/>
      <c r="DL121" s="817">
        <v>165604</v>
      </c>
      <c r="DM121" s="817"/>
      <c r="DN121" s="817"/>
      <c r="DO121" s="817"/>
      <c r="DP121" s="817"/>
      <c r="DQ121" s="817">
        <v>143294</v>
      </c>
      <c r="DR121" s="817"/>
      <c r="DS121" s="817"/>
      <c r="DT121" s="817"/>
      <c r="DU121" s="817"/>
      <c r="DV121" s="794">
        <v>1</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139</v>
      </c>
      <c r="AB122" s="780"/>
      <c r="AC122" s="780"/>
      <c r="AD122" s="780"/>
      <c r="AE122" s="781"/>
      <c r="AF122" s="782" t="s">
        <v>420</v>
      </c>
      <c r="AG122" s="780"/>
      <c r="AH122" s="780"/>
      <c r="AI122" s="780"/>
      <c r="AJ122" s="781"/>
      <c r="AK122" s="782" t="s">
        <v>420</v>
      </c>
      <c r="AL122" s="780"/>
      <c r="AM122" s="780"/>
      <c r="AN122" s="780"/>
      <c r="AO122" s="781"/>
      <c r="AP122" s="824" t="s">
        <v>420</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28969611</v>
      </c>
      <c r="BR122" s="845"/>
      <c r="BS122" s="845"/>
      <c r="BT122" s="845"/>
      <c r="BU122" s="845"/>
      <c r="BV122" s="845">
        <v>27449196</v>
      </c>
      <c r="BW122" s="845"/>
      <c r="BX122" s="845"/>
      <c r="BY122" s="845"/>
      <c r="BZ122" s="845"/>
      <c r="CA122" s="845">
        <v>26106709</v>
      </c>
      <c r="CB122" s="845"/>
      <c r="CC122" s="845"/>
      <c r="CD122" s="845"/>
      <c r="CE122" s="845"/>
      <c r="CF122" s="846">
        <v>176.6</v>
      </c>
      <c r="CG122" s="847"/>
      <c r="CH122" s="847"/>
      <c r="CI122" s="847"/>
      <c r="CJ122" s="847"/>
      <c r="CK122" s="869"/>
      <c r="CL122" s="855"/>
      <c r="CM122" s="855"/>
      <c r="CN122" s="855"/>
      <c r="CO122" s="856"/>
      <c r="CP122" s="835" t="s">
        <v>418</v>
      </c>
      <c r="CQ122" s="836"/>
      <c r="CR122" s="836"/>
      <c r="CS122" s="836"/>
      <c r="CT122" s="836"/>
      <c r="CU122" s="836"/>
      <c r="CV122" s="836"/>
      <c r="CW122" s="836"/>
      <c r="CX122" s="836"/>
      <c r="CY122" s="836"/>
      <c r="CZ122" s="836"/>
      <c r="DA122" s="836"/>
      <c r="DB122" s="836"/>
      <c r="DC122" s="836"/>
      <c r="DD122" s="836"/>
      <c r="DE122" s="836"/>
      <c r="DF122" s="837"/>
      <c r="DG122" s="816">
        <v>50705</v>
      </c>
      <c r="DH122" s="817"/>
      <c r="DI122" s="817"/>
      <c r="DJ122" s="817"/>
      <c r="DK122" s="817"/>
      <c r="DL122" s="817">
        <v>48528</v>
      </c>
      <c r="DM122" s="817"/>
      <c r="DN122" s="817"/>
      <c r="DO122" s="817"/>
      <c r="DP122" s="817"/>
      <c r="DQ122" s="817">
        <v>47145</v>
      </c>
      <c r="DR122" s="817"/>
      <c r="DS122" s="817"/>
      <c r="DT122" s="817"/>
      <c r="DU122" s="817"/>
      <c r="DV122" s="794">
        <v>0.3</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420</v>
      </c>
      <c r="AB123" s="780"/>
      <c r="AC123" s="780"/>
      <c r="AD123" s="780"/>
      <c r="AE123" s="781"/>
      <c r="AF123" s="782" t="s">
        <v>420</v>
      </c>
      <c r="AG123" s="780"/>
      <c r="AH123" s="780"/>
      <c r="AI123" s="780"/>
      <c r="AJ123" s="781"/>
      <c r="AK123" s="782" t="s">
        <v>139</v>
      </c>
      <c r="AL123" s="780"/>
      <c r="AM123" s="780"/>
      <c r="AN123" s="780"/>
      <c r="AO123" s="781"/>
      <c r="AP123" s="824" t="s">
        <v>139</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483</v>
      </c>
      <c r="BP123" s="878"/>
      <c r="BQ123" s="832">
        <v>38065172</v>
      </c>
      <c r="BR123" s="833"/>
      <c r="BS123" s="833"/>
      <c r="BT123" s="833"/>
      <c r="BU123" s="833"/>
      <c r="BV123" s="833">
        <v>37968350</v>
      </c>
      <c r="BW123" s="833"/>
      <c r="BX123" s="833"/>
      <c r="BY123" s="833"/>
      <c r="BZ123" s="833"/>
      <c r="CA123" s="833">
        <v>37434538</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v>17817</v>
      </c>
      <c r="DH123" s="780"/>
      <c r="DI123" s="780"/>
      <c r="DJ123" s="780"/>
      <c r="DK123" s="781"/>
      <c r="DL123" s="782">
        <v>11516</v>
      </c>
      <c r="DM123" s="780"/>
      <c r="DN123" s="780"/>
      <c r="DO123" s="780"/>
      <c r="DP123" s="781"/>
      <c r="DQ123" s="782">
        <v>6038</v>
      </c>
      <c r="DR123" s="780"/>
      <c r="DS123" s="780"/>
      <c r="DT123" s="780"/>
      <c r="DU123" s="781"/>
      <c r="DV123" s="824">
        <v>0</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139</v>
      </c>
      <c r="AB124" s="780"/>
      <c r="AC124" s="780"/>
      <c r="AD124" s="780"/>
      <c r="AE124" s="781"/>
      <c r="AF124" s="782" t="s">
        <v>420</v>
      </c>
      <c r="AG124" s="780"/>
      <c r="AH124" s="780"/>
      <c r="AI124" s="780"/>
      <c r="AJ124" s="781"/>
      <c r="AK124" s="782" t="s">
        <v>462</v>
      </c>
      <c r="AL124" s="780"/>
      <c r="AM124" s="780"/>
      <c r="AN124" s="780"/>
      <c r="AO124" s="781"/>
      <c r="AP124" s="824" t="s">
        <v>420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420</v>
      </c>
      <c r="BR124" s="831"/>
      <c r="BS124" s="831"/>
      <c r="BT124" s="831"/>
      <c r="BU124" s="831"/>
      <c r="BV124" s="831" t="s">
        <v>139</v>
      </c>
      <c r="BW124" s="831"/>
      <c r="BX124" s="831"/>
      <c r="BY124" s="831"/>
      <c r="BZ124" s="831"/>
      <c r="CA124" s="831" t="s">
        <v>139</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v>837</v>
      </c>
      <c r="DH124" s="764"/>
      <c r="DI124" s="764"/>
      <c r="DJ124" s="764"/>
      <c r="DK124" s="765"/>
      <c r="DL124" s="766">
        <v>393</v>
      </c>
      <c r="DM124" s="764"/>
      <c r="DN124" s="764"/>
      <c r="DO124" s="764"/>
      <c r="DP124" s="765"/>
      <c r="DQ124" s="766">
        <v>196</v>
      </c>
      <c r="DR124" s="764"/>
      <c r="DS124" s="764"/>
      <c r="DT124" s="764"/>
      <c r="DU124" s="765"/>
      <c r="DV124" s="848">
        <v>0</v>
      </c>
      <c r="DW124" s="849"/>
      <c r="DX124" s="849"/>
      <c r="DY124" s="849"/>
      <c r="DZ124" s="850"/>
    </row>
    <row r="125" spans="1:130" s="230" customFormat="1" ht="26.25" customHeight="1" x14ac:dyDescent="0.2">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139</v>
      </c>
      <c r="AB125" s="780"/>
      <c r="AC125" s="780"/>
      <c r="AD125" s="780"/>
      <c r="AE125" s="781"/>
      <c r="AF125" s="782" t="s">
        <v>139</v>
      </c>
      <c r="AG125" s="780"/>
      <c r="AH125" s="780"/>
      <c r="AI125" s="780"/>
      <c r="AJ125" s="781"/>
      <c r="AK125" s="782" t="s">
        <v>420</v>
      </c>
      <c r="AL125" s="780"/>
      <c r="AM125" s="780"/>
      <c r="AN125" s="780"/>
      <c r="AO125" s="781"/>
      <c r="AP125" s="824" t="s">
        <v>139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420</v>
      </c>
      <c r="DH125" s="842"/>
      <c r="DI125" s="842"/>
      <c r="DJ125" s="842"/>
      <c r="DK125" s="842"/>
      <c r="DL125" s="842" t="s">
        <v>139</v>
      </c>
      <c r="DM125" s="842"/>
      <c r="DN125" s="842"/>
      <c r="DO125" s="842"/>
      <c r="DP125" s="842"/>
      <c r="DQ125" s="842" t="s">
        <v>420</v>
      </c>
      <c r="DR125" s="842"/>
      <c r="DS125" s="842"/>
      <c r="DT125" s="842"/>
      <c r="DU125" s="842"/>
      <c r="DV125" s="843" t="s">
        <v>420</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961</v>
      </c>
      <c r="AB126" s="780"/>
      <c r="AC126" s="780"/>
      <c r="AD126" s="780"/>
      <c r="AE126" s="781"/>
      <c r="AF126" s="782" t="s">
        <v>139</v>
      </c>
      <c r="AG126" s="780"/>
      <c r="AH126" s="780"/>
      <c r="AI126" s="780"/>
      <c r="AJ126" s="781"/>
      <c r="AK126" s="782" t="s">
        <v>420</v>
      </c>
      <c r="AL126" s="780"/>
      <c r="AM126" s="780"/>
      <c r="AN126" s="780"/>
      <c r="AO126" s="781"/>
      <c r="AP126" s="824" t="s">
        <v>420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139</v>
      </c>
      <c r="DH126" s="817"/>
      <c r="DI126" s="817"/>
      <c r="DJ126" s="817"/>
      <c r="DK126" s="817"/>
      <c r="DL126" s="817" t="s">
        <v>139</v>
      </c>
      <c r="DM126" s="817"/>
      <c r="DN126" s="817"/>
      <c r="DO126" s="817"/>
      <c r="DP126" s="817"/>
      <c r="DQ126" s="817" t="s">
        <v>462</v>
      </c>
      <c r="DR126" s="817"/>
      <c r="DS126" s="817"/>
      <c r="DT126" s="817"/>
      <c r="DU126" s="817"/>
      <c r="DV126" s="794" t="s">
        <v>139</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21</v>
      </c>
      <c r="AB127" s="780"/>
      <c r="AC127" s="780"/>
      <c r="AD127" s="780"/>
      <c r="AE127" s="781"/>
      <c r="AF127" s="782">
        <v>14</v>
      </c>
      <c r="AG127" s="780"/>
      <c r="AH127" s="780"/>
      <c r="AI127" s="780"/>
      <c r="AJ127" s="781"/>
      <c r="AK127" s="782">
        <v>10</v>
      </c>
      <c r="AL127" s="780"/>
      <c r="AM127" s="780"/>
      <c r="AN127" s="780"/>
      <c r="AO127" s="781"/>
      <c r="AP127" s="824">
        <v>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420</v>
      </c>
      <c r="DH127" s="817"/>
      <c r="DI127" s="817"/>
      <c r="DJ127" s="817"/>
      <c r="DK127" s="817"/>
      <c r="DL127" s="817" t="s">
        <v>420</v>
      </c>
      <c r="DM127" s="817"/>
      <c r="DN127" s="817"/>
      <c r="DO127" s="817"/>
      <c r="DP127" s="817"/>
      <c r="DQ127" s="817" t="s">
        <v>139</v>
      </c>
      <c r="DR127" s="817"/>
      <c r="DS127" s="817"/>
      <c r="DT127" s="817"/>
      <c r="DU127" s="817"/>
      <c r="DV127" s="794" t="s">
        <v>139</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28470</v>
      </c>
      <c r="AB128" s="801"/>
      <c r="AC128" s="801"/>
      <c r="AD128" s="801"/>
      <c r="AE128" s="802"/>
      <c r="AF128" s="803">
        <v>28452</v>
      </c>
      <c r="AG128" s="801"/>
      <c r="AH128" s="801"/>
      <c r="AI128" s="801"/>
      <c r="AJ128" s="802"/>
      <c r="AK128" s="803">
        <v>18690</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420</v>
      </c>
      <c r="BG128" s="787"/>
      <c r="BH128" s="787"/>
      <c r="BI128" s="787"/>
      <c r="BJ128" s="787"/>
      <c r="BK128" s="787"/>
      <c r="BL128" s="810"/>
      <c r="BM128" s="786">
        <v>12.61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139</v>
      </c>
      <c r="DH128" s="791"/>
      <c r="DI128" s="791"/>
      <c r="DJ128" s="791"/>
      <c r="DK128" s="791"/>
      <c r="DL128" s="791" t="s">
        <v>139</v>
      </c>
      <c r="DM128" s="791"/>
      <c r="DN128" s="791"/>
      <c r="DO128" s="791"/>
      <c r="DP128" s="791"/>
      <c r="DQ128" s="791" t="s">
        <v>420</v>
      </c>
      <c r="DR128" s="791"/>
      <c r="DS128" s="791"/>
      <c r="DT128" s="791"/>
      <c r="DU128" s="791"/>
      <c r="DV128" s="792" t="s">
        <v>420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17079482</v>
      </c>
      <c r="AB129" s="780"/>
      <c r="AC129" s="780"/>
      <c r="AD129" s="780"/>
      <c r="AE129" s="781"/>
      <c r="AF129" s="782">
        <v>18021462</v>
      </c>
      <c r="AG129" s="780"/>
      <c r="AH129" s="780"/>
      <c r="AI129" s="780"/>
      <c r="AJ129" s="781"/>
      <c r="AK129" s="782">
        <v>17648016</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420</v>
      </c>
      <c r="BG129" s="771"/>
      <c r="BH129" s="771"/>
      <c r="BI129" s="771"/>
      <c r="BJ129" s="771"/>
      <c r="BK129" s="771"/>
      <c r="BL129" s="772"/>
      <c r="BM129" s="770">
        <v>17.61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3078670</v>
      </c>
      <c r="AB130" s="780"/>
      <c r="AC130" s="780"/>
      <c r="AD130" s="780"/>
      <c r="AE130" s="781"/>
      <c r="AF130" s="782">
        <v>2969797</v>
      </c>
      <c r="AG130" s="780"/>
      <c r="AH130" s="780"/>
      <c r="AI130" s="780"/>
      <c r="AJ130" s="781"/>
      <c r="AK130" s="782">
        <v>2866830</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5.3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14000812</v>
      </c>
      <c r="AB131" s="764"/>
      <c r="AC131" s="764"/>
      <c r="AD131" s="764"/>
      <c r="AE131" s="765"/>
      <c r="AF131" s="766">
        <v>15051665</v>
      </c>
      <c r="AG131" s="764"/>
      <c r="AH131" s="764"/>
      <c r="AI131" s="764"/>
      <c r="AJ131" s="765"/>
      <c r="AK131" s="766">
        <v>14781186</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139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5.7649513470000002</v>
      </c>
      <c r="AB132" s="745"/>
      <c r="AC132" s="745"/>
      <c r="AD132" s="745"/>
      <c r="AE132" s="746"/>
      <c r="AF132" s="747">
        <v>5.0933833569999996</v>
      </c>
      <c r="AG132" s="745"/>
      <c r="AH132" s="745"/>
      <c r="AI132" s="745"/>
      <c r="AJ132" s="746"/>
      <c r="AK132" s="747">
        <v>5.3277795159999997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6.8</v>
      </c>
      <c r="AB133" s="724"/>
      <c r="AC133" s="724"/>
      <c r="AD133" s="724"/>
      <c r="AE133" s="725"/>
      <c r="AF133" s="723">
        <v>6.1</v>
      </c>
      <c r="AG133" s="724"/>
      <c r="AH133" s="724"/>
      <c r="AI133" s="724"/>
      <c r="AJ133" s="725"/>
      <c r="AK133" s="723">
        <v>5.3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wemNHyWAA48VLucvuTIwBIkU94V6xxiFIVH+01j4/Tj//no2M8mg0RduOQdgvQ92zEXqyz1Tn5ANAKwya40Vg==" saltValue="dnorcfa6e+HrLMLRwYxd8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0dCMxQOrbbUykAkfxJjYwvnLeP6v8Bcyn3vwe3P57CZCBxeDlN/ySqclD9adlB2qpBVNC/sCFoxy7O8Fwf8kA==" saltValue="7U++yISLSBB/g/RT8345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cRIuS1i+Ut00iT/DTyPB5fBRwr4XxmeALwZXaVfxwFEJOZchdzaclJ+s9+V2ijqGpIgo+dkhMBzGpnJ+JjO6A==" saltValue="rQaV1kkssnlFMt3Ioqgz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4564635</v>
      </c>
      <c r="AP9" s="281">
        <v>59592</v>
      </c>
      <c r="AQ9" s="282">
        <v>65316</v>
      </c>
      <c r="AR9" s="283">
        <v>-8.8000000000000007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778459</v>
      </c>
      <c r="AP10" s="284">
        <v>10163</v>
      </c>
      <c r="AQ10" s="285">
        <v>6075</v>
      </c>
      <c r="AR10" s="286">
        <v>67.3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67891</v>
      </c>
      <c r="AP11" s="284">
        <v>886</v>
      </c>
      <c r="AQ11" s="285">
        <v>1232</v>
      </c>
      <c r="AR11" s="286">
        <v>-28.1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v>18</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133045</v>
      </c>
      <c r="AP13" s="284">
        <v>1737</v>
      </c>
      <c r="AQ13" s="285">
        <v>2791</v>
      </c>
      <c r="AR13" s="286">
        <v>-37.799999999999997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35023</v>
      </c>
      <c r="AP14" s="284">
        <v>457</v>
      </c>
      <c r="AQ14" s="285">
        <v>1364</v>
      </c>
      <c r="AR14" s="286">
        <v>-66.5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-262581</v>
      </c>
      <c r="AP15" s="284">
        <v>-3428</v>
      </c>
      <c r="AQ15" s="285">
        <v>-4006</v>
      </c>
      <c r="AR15" s="286">
        <v>-14.4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5316472</v>
      </c>
      <c r="AP16" s="284">
        <v>69407</v>
      </c>
      <c r="AQ16" s="285">
        <v>72790</v>
      </c>
      <c r="AR16" s="286">
        <v>-4.5999999999999996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5.54</v>
      </c>
      <c r="AP21" s="298">
        <v>6.54</v>
      </c>
      <c r="AQ21" s="299">
        <v>-1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97.3</v>
      </c>
      <c r="AP22" s="303">
        <v>98.3</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2663300</v>
      </c>
      <c r="AP32" s="312">
        <v>34770</v>
      </c>
      <c r="AQ32" s="313">
        <v>35011</v>
      </c>
      <c r="AR32" s="314">
        <v>-0.7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v>4</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887428</v>
      </c>
      <c r="AP35" s="312">
        <v>11586</v>
      </c>
      <c r="AQ35" s="313">
        <v>8351</v>
      </c>
      <c r="AR35" s="314">
        <v>38.700000000000003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122137</v>
      </c>
      <c r="AP36" s="312">
        <v>1595</v>
      </c>
      <c r="AQ36" s="313">
        <v>1645</v>
      </c>
      <c r="AR36" s="314">
        <v>-3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10</v>
      </c>
      <c r="AP37" s="312">
        <v>0</v>
      </c>
      <c r="AQ37" s="313">
        <v>1050</v>
      </c>
      <c r="AR37" s="314">
        <v>-100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v>154</v>
      </c>
      <c r="AP38" s="315">
        <v>2</v>
      </c>
      <c r="AQ38" s="316">
        <v>1</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-18690</v>
      </c>
      <c r="AP39" s="312">
        <v>-244</v>
      </c>
      <c r="AQ39" s="313">
        <v>-5851</v>
      </c>
      <c r="AR39" s="314">
        <v>-95.8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-2866830</v>
      </c>
      <c r="AP40" s="312">
        <v>-37427</v>
      </c>
      <c r="AQ40" s="313">
        <v>-27858</v>
      </c>
      <c r="AR40" s="314">
        <v>34.299999999999997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787509</v>
      </c>
      <c r="AP41" s="312">
        <v>10281</v>
      </c>
      <c r="AQ41" s="313">
        <v>12351</v>
      </c>
      <c r="AR41" s="314">
        <v>-16.8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2385381</v>
      </c>
      <c r="AN51" s="334">
        <v>31481</v>
      </c>
      <c r="AO51" s="335">
        <v>-29.6</v>
      </c>
      <c r="AP51" s="336">
        <v>41934</v>
      </c>
      <c r="AQ51" s="337">
        <v>-12.3</v>
      </c>
      <c r="AR51" s="338">
        <v>-17.3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1334997</v>
      </c>
      <c r="AN52" s="342">
        <v>17619</v>
      </c>
      <c r="AO52" s="343">
        <v>106.2</v>
      </c>
      <c r="AP52" s="344">
        <v>23352</v>
      </c>
      <c r="AQ52" s="345">
        <v>-9.6999999999999993</v>
      </c>
      <c r="AR52" s="346">
        <v>115.9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1707692</v>
      </c>
      <c r="AN53" s="334">
        <v>22516</v>
      </c>
      <c r="AO53" s="335">
        <v>-28.5</v>
      </c>
      <c r="AP53" s="336">
        <v>45588</v>
      </c>
      <c r="AQ53" s="337">
        <v>8.6999999999999993</v>
      </c>
      <c r="AR53" s="338">
        <v>-37.200000000000003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974746</v>
      </c>
      <c r="AN54" s="342">
        <v>12852</v>
      </c>
      <c r="AO54" s="343">
        <v>-27.1</v>
      </c>
      <c r="AP54" s="344">
        <v>24150</v>
      </c>
      <c r="AQ54" s="345">
        <v>3.4</v>
      </c>
      <c r="AR54" s="346">
        <v>-30.5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2354497</v>
      </c>
      <c r="AN55" s="334">
        <v>30965</v>
      </c>
      <c r="AO55" s="335">
        <v>37.5</v>
      </c>
      <c r="AP55" s="336">
        <v>45483</v>
      </c>
      <c r="AQ55" s="337">
        <v>-0.2</v>
      </c>
      <c r="AR55" s="338">
        <v>37.700000000000003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1560484</v>
      </c>
      <c r="AN56" s="342">
        <v>20522</v>
      </c>
      <c r="AO56" s="343">
        <v>59.7</v>
      </c>
      <c r="AP56" s="344">
        <v>24241</v>
      </c>
      <c r="AQ56" s="345">
        <v>0.4</v>
      </c>
      <c r="AR56" s="346">
        <v>59.3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3540607</v>
      </c>
      <c r="AN57" s="334">
        <v>46378</v>
      </c>
      <c r="AO57" s="335">
        <v>49.8</v>
      </c>
      <c r="AP57" s="336">
        <v>45945</v>
      </c>
      <c r="AQ57" s="337">
        <v>1</v>
      </c>
      <c r="AR57" s="338">
        <v>48.8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1243398</v>
      </c>
      <c r="AN58" s="342">
        <v>16287</v>
      </c>
      <c r="AO58" s="343">
        <v>-20.6</v>
      </c>
      <c r="AP58" s="344">
        <v>25180</v>
      </c>
      <c r="AQ58" s="345">
        <v>3.9</v>
      </c>
      <c r="AR58" s="346">
        <v>-24.5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2476950</v>
      </c>
      <c r="AN59" s="334">
        <v>32337</v>
      </c>
      <c r="AO59" s="335">
        <v>-30.3</v>
      </c>
      <c r="AP59" s="336">
        <v>44475</v>
      </c>
      <c r="AQ59" s="337">
        <v>-3.2</v>
      </c>
      <c r="AR59" s="338">
        <v>-27.1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1653403</v>
      </c>
      <c r="AN60" s="342">
        <v>21585</v>
      </c>
      <c r="AO60" s="343">
        <v>32.5</v>
      </c>
      <c r="AP60" s="344">
        <v>24780</v>
      </c>
      <c r="AQ60" s="345">
        <v>-1.6</v>
      </c>
      <c r="AR60" s="346">
        <v>34.1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2493025</v>
      </c>
      <c r="AN61" s="349">
        <v>32735</v>
      </c>
      <c r="AO61" s="350">
        <v>-0.2</v>
      </c>
      <c r="AP61" s="351">
        <v>44685</v>
      </c>
      <c r="AQ61" s="352">
        <v>-1.2</v>
      </c>
      <c r="AR61" s="338">
        <v>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1353406</v>
      </c>
      <c r="AN62" s="342">
        <v>17773</v>
      </c>
      <c r="AO62" s="343">
        <v>30.1</v>
      </c>
      <c r="AP62" s="344">
        <v>24341</v>
      </c>
      <c r="AQ62" s="345">
        <v>-0.7</v>
      </c>
      <c r="AR62" s="346">
        <v>30.8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dCnbPDoR2WLiVhF5IBbnHUK+AUBhR8oN5eOsxEy3Maeexb9MVeI6jT4ULV+RqxDIDXAL1ynuSlAJCHFEI5EuQ==" saltValue="DYWFtH3URl1mxnXeFVHH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leDh+tjaqmNMvuiQMYhcEJwsgR9KX3ZkwPaoazV+wTbNvbJ+Ab99CLsOjN/mAtBVvf6/9PI34X/hI6kqCaUgJg==" saltValue="NeNia7RKcbMFLyPVT7g0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bAYEgSXuJEpOUTuA5BJNSukB77uJK8a172Y2ETrkhQZrtqGhHbuPm6J2R+kMMVGg8d4vCMgR1hWISPYmGZHQgQ==" saltValue="NHdOTLB2FA7u5VoAXy+p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25.73</v>
      </c>
      <c r="G47" s="12">
        <v>27.93</v>
      </c>
      <c r="H47" s="12">
        <v>21.15</v>
      </c>
      <c r="I47" s="12">
        <v>24.86</v>
      </c>
      <c r="J47" s="13">
        <v>29.53</v>
      </c>
    </row>
    <row r="48" spans="2:10" ht="57.75" customHeight="1" x14ac:dyDescent="0.2">
      <c r="B48" s="14"/>
      <c r="C48" s="1141" t="s">
        <v>4</v>
      </c>
      <c r="D48" s="1141"/>
      <c r="E48" s="1142"/>
      <c r="F48" s="15">
        <v>7.8</v>
      </c>
      <c r="G48" s="16">
        <v>4.22</v>
      </c>
      <c r="H48" s="16">
        <v>8.4700000000000006</v>
      </c>
      <c r="I48" s="16">
        <v>9.7200000000000006</v>
      </c>
      <c r="J48" s="17">
        <v>10.09</v>
      </c>
    </row>
    <row r="49" spans="2:10" ht="57.75" customHeight="1" thickBot="1" x14ac:dyDescent="0.25">
      <c r="B49" s="18"/>
      <c r="C49" s="1143" t="s">
        <v>5</v>
      </c>
      <c r="D49" s="1143"/>
      <c r="E49" s="1144"/>
      <c r="F49" s="19">
        <v>2.15</v>
      </c>
      <c r="G49" s="20" t="s">
        <v>568</v>
      </c>
      <c r="H49" s="20" t="s">
        <v>569</v>
      </c>
      <c r="I49" s="20">
        <v>6.51</v>
      </c>
      <c r="J49" s="21">
        <v>4.3</v>
      </c>
    </row>
    <row r="50" spans="2:10" ht="13.2" x14ac:dyDescent="0.2"/>
  </sheetData>
  <sheetProtection algorithmName="SHA-512" hashValue="3mRehACO6+u6lBEfbXSnXpXovLVZFIsX5fdKPOGi8AUf15znB15p9TQywKAYj24mpqgUS9YKuDb2GK8e2SaiBw==" saltValue="9IbgvXCcEZGxo8REjr2K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2024-03-05T01:08:20Z</cp:lastPrinted>
  <dcterms:created xsi:type="dcterms:W3CDTF">2024-02-05T01:18:05Z</dcterms:created>
  <dcterms:modified xsi:type="dcterms:W3CDTF">2024-03-21T07:55:16Z</dcterms:modified>
  <cp:category/>
</cp:coreProperties>
</file>