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936" yWindow="0" windowWidth="15360" windowHeight="7632" tabRatio="72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A23" i="12"/>
  <c r="V23" i="12"/>
  <c r="Q23" i="12"/>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AM37" i="10"/>
  <c r="CO36" i="10"/>
  <c r="AM36" i="10"/>
  <c r="AM35" i="10"/>
  <c r="C34" i="10"/>
  <c r="C35" i="10" s="1"/>
  <c r="C36" i="10" s="1"/>
  <c r="C37" i="10" s="1"/>
  <c r="C38"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BE35" i="10" s="1"/>
  <c r="BE36" i="10" s="1"/>
  <c r="BE37" i="10" s="1"/>
  <c r="CO34" i="10" l="1"/>
  <c r="CO35" i="10" s="1"/>
</calcChain>
</file>

<file path=xl/sharedStrings.xml><?xml version="1.0" encoding="utf-8"?>
<sst xmlns="http://schemas.openxmlformats.org/spreadsheetml/2006/main" count="1124" uniqueCount="622">
  <si>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</si>
  <si>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</si>
  <si>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</si>
  <si>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</si>
  <si>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</si>
  <si>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</si>
  <si>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</si>
  <si>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</si>
  <si>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</si>
  <si>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</si>
  <si>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</si>
  <si>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</si>
  <si>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</si>
  <si>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</si>
  <si>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</si>
  <si>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</si>
  <si>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</si>
  <si>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</si>
  <si>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</si>
  <si>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</si>
  <si>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</si>
  <si>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</si>
  <si>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</si>
  <si>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</si>
  <si>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</si>
  <si>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</si>
  <si>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</si>
  <si>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</si>
  <si>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</si>
  <si>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</si>
  <si>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</si>
  <si>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</si>
  <si>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</si>
  <si>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</si>
  <si>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</si>
  <si>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</si>
  <si>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</si>
  <si>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</si>
  <si>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</si>
  <si>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</si>
  <si>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</si>
  <si>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</si>
  <si>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</si>
  <si>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</si>
  <si>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</si>
  <si>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</si>
  <si>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</si>
  <si>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</si>
  <si>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</si>
  <si>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</si>
  <si>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</si>
  <si>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</si>
  <si>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</si>
  <si>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</si>
  <si>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</si>
  <si>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</si>
  <si>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</si>
  <si>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</si>
  <si>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</si>
  <si>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</si>
  <si>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</si>
  <si>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</si>
  <si>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</si>
  <si>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</si>
  <si>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</si>
  <si>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</si>
  <si>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</si>
  <si>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</si>
  <si>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</si>
  <si>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</si>
  <si>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</si>
  <si>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</si>
  <si>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</si>
  <si>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</si>
  <si>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</si>
  <si>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</si>
  <si>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</si>
  <si>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</si>
  <si>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</si>
  <si>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</si>
  <si>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</si>
  <si>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</si>
  <si>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</si>
  <si>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</si>
  <si>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</si>
  <si>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</si>
  <si>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</si>
  <si>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</si>
  <si>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</si>
  <si>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</si>
  <si>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</si>
  <si>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</si>
  <si>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</si>
  <si>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</si>
  <si>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</si>
  <si>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</si>
  <si>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</si>
  <si>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</si>
  <si>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</si>
  <si>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</si>
  <si>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</si>
  <si>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</si>
  <si>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</si>
  <si>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</si>
  <si>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</si>
  <si>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</si>
  <si>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</si>
  <si>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</si>
  <si>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</si>
  <si>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</si>
  <si>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</si>
  <si>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</si>
  <si>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</si>
  <si>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</si>
  <si>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</si>
  <si>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</si>
  <si>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</si>
  <si>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</si>
  <si>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</si>
  <si>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</si>
  <si>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</si>
  <si>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</si>
  <si>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</si>
  <si>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</si>
  <si>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</si>
  <si>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</si>
  <si>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</si>
  <si>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</si>
  <si>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</si>
  <si>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</si>
  <si>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</si>
  <si>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</si>
  <si>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</si>
  <si>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</si>
  <si>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</si>
  <si>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</si>
  <si>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</si>
  <si>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</si>
  <si>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</si>
  <si>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</si>
  <si>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</si>
  <si>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</si>
  <si>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</si>
  <si>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</si>
  <si>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</si>
  <si>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</si>
  <si>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</si>
  <si>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</si>
  <si>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</si>
  <si>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</si>
  <si>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</si>
  <si>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</si>
  <si>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</si>
  <si>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</si>
  <si>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</si>
  <si>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</si>
  <si>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</si>
  <si>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</si>
  <si>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</si>
  <si>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</si>
  <si>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</si>
  <si>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</si>
  <si>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</si>
  <si>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</si>
  <si>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</si>
  <si>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</si>
  <si>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</si>
  <si>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</si>
  <si>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</si>
  <si>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</si>
  <si>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</si>
  <si>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</si>
  <si>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</si>
  <si>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</si>
  <si>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</si>
  <si>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</si>
  <si>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</si>
  <si>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</si>
  <si>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</si>
  <si>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</si>
  <si>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</si>
  <si>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</si>
  <si>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</si>
  <si>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</si>
  <si>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</si>
  <si>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</si>
  <si>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</si>
  <si>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</si>
  <si>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</si>
  <si>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</si>
  <si>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</si>
  <si>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</si>
  <si>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</si>
  <si>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</si>
  <si>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</si>
  <si>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</si>
  <si>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</si>
  <si>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</si>
  <si>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</si>
  <si>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</si>
  <si>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</si>
  <si>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</si>
  <si>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</si>
  <si>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</si>
  <si>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</si>
  <si>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</si>
  <si>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</si>
  <si>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</si>
  <si>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</si>
  <si>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</si>
  <si>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</si>
  <si>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山梨県富士川町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</si>
  <si>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</si>
  <si>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</si>
  <si>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</si>
  <si>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</si>
  <si>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</si>
  <si>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</si>
  <si>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</si>
  <si>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</si>
  <si>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</si>
  <si>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</si>
  <si>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</si>
  <si>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</si>
  <si>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</si>
  <si>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</si>
  <si>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</si>
  <si>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</si>
  <si>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</si>
  <si>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</si>
  <si>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</si>
  <si>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</si>
  <si>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</si>
  <si>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</si>
  <si>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</si>
  <si>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</si>
  <si>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</si>
  <si>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</si>
  <si>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</si>
  <si>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</si>
  <si>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</si>
  <si>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</si>
  <si>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</si>
  <si>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</si>
  <si>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</si>
  <si>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</si>
  <si>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</si>
  <si>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</si>
  <si>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</si>
  <si>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</si>
  <si>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</si>
  <si>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</si>
  <si>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</si>
  <si>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</si>
  <si>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</si>
  <si>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</si>
  <si>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</si>
  <si>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</si>
  <si>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</si>
  <si>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</si>
  <si>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</si>
  <si>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</si>
  <si>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</si>
  <si>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</si>
  <si>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</si>
  <si>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</si>
  <si>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</si>
  <si>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</si>
  <si>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</si>
  <si>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</si>
  <si>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</si>
  <si>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</si>
  <si>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</si>
  <si>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</si>
  <si>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</si>
  <si>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</si>
  <si>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</si>
  <si>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</si>
  <si>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</si>
  <si>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</si>
  <si>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</si>
  <si>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</si>
  <si>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</si>
  <si>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</si>
  <si>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</si>
  <si>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</si>
  <si>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</si>
  <si>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</si>
  <si>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</si>
  <si>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</si>
  <si>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</si>
  <si>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</si>
  <si>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</si>
  <si>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</si>
  <si>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</si>
  <si>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</si>
  <si>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</si>
  <si>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</si>
  <si>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</si>
  <si>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</si>
  <si>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</si>
  <si>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</si>
  <si>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</si>
  <si>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</si>
  <si>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</si>
  <si>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</si>
  <si>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</si>
  <si>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</si>
  <si>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</si>
  <si>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</si>
  <si>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</si>
  <si>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</si>
  <si>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</si>
  <si>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</si>
  <si>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</si>
  <si>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</si>
  <si>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</si>
  <si>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</si>
  <si>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</si>
  <si>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</si>
  <si>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</si>
  <si>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</si>
  <si>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</si>
  <si>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</si>
  <si>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</si>
  <si>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</si>
  <si>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</si>
  <si>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</si>
  <si>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</si>
  <si>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</si>
  <si>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</si>
  <si>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</si>
  <si>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</si>
  <si>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</si>
  <si>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</si>
  <si>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</si>
  <si>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</si>
  <si>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</si>
  <si>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</si>
  <si>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</si>
  <si>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</si>
  <si>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</si>
  <si>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</si>
  <si>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</si>
  <si>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</si>
  <si>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</si>
  <si>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</si>
  <si>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</si>
  <si>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</si>
  <si>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</si>
  <si>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</si>
  <si>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</si>
  <si>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</si>
  <si>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</si>
  <si>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</si>
  <si>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</si>
  <si>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</si>
  <si>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</si>
  <si>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</si>
  <si>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</si>
  <si>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</si>
  <si>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</si>
  <si>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</si>
  <si>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</si>
  <si>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</si>
  <si>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</si>
  <si>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山梨県富士川町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</si>
  <si>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</si>
  <si>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</si>
  <si>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</si>
  <si>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</si>
  <si>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</si>
  <si>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</si>
  <si>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</si>
  <si>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</si>
  <si>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</si>
  <si>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</si>
  <si>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</si>
  <si>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</si>
  <si>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</si>
  <si>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</si>
  <si>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</si>
  <si>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</si>
  <si>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</si>
  <si>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</si>
  <si>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</si>
  <si>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</si>
  <si>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</si>
  <si>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かじかの湯事業特別会計</t>
    <phoneticPr fontId="5"/>
  </si>
  <si>
    <t>峡南地区通級指導教室共同設置特別会計</t>
    <phoneticPr fontId="5"/>
  </si>
  <si>
    <t>峡南地区充指導主事共同設置特別会計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</si>
  <si>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</si>
  <si>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</si>
  <si>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</si>
  <si>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</si>
  <si>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</si>
  <si>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</si>
  <si>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</si>
  <si>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</si>
  <si>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</si>
  <si>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</si>
  <si>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</si>
  <si>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</si>
  <si>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</si>
  <si>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</si>
  <si>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</si>
  <si>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</si>
  <si>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</si>
  <si>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</si>
  <si>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</si>
  <si>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</si>
  <si>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</si>
  <si>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</si>
  <si>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</si>
  <si>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</si>
  <si>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営農飲雑用水事業特別会計</t>
    <phoneticPr fontId="5"/>
  </si>
  <si>
    <t>法非適用企業</t>
    <phoneticPr fontId="5"/>
  </si>
  <si>
    <t>箱原農業集落排水事業特別会計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</si>
  <si>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</si>
  <si>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</si>
  <si>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</si>
  <si>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</si>
  <si>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</si>
  <si>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</si>
  <si>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</si>
  <si>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</si>
  <si>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</si>
  <si>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</si>
  <si>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</si>
  <si>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</si>
  <si>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</si>
  <si>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</si>
  <si>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</si>
  <si>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</si>
  <si>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</si>
  <si>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</si>
  <si>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</si>
  <si>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</si>
  <si>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</si>
  <si>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</si>
  <si>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</si>
  <si>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</si>
  <si>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</si>
  <si>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</si>
  <si>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</si>
  <si>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</si>
  <si>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</si>
  <si>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</si>
  <si>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</si>
  <si>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</si>
  <si>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</si>
  <si>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</si>
  <si>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</si>
  <si>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</si>
  <si>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</si>
  <si>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</si>
  <si>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</si>
  <si>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</si>
  <si>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</si>
  <si>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</si>
  <si>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</si>
  <si>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</si>
  <si>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</si>
  <si>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</si>
  <si>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</si>
  <si>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</si>
  <si>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</si>
  <si>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</si>
  <si>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</si>
  <si>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</si>
  <si>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</si>
  <si>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</si>
  <si>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</si>
  <si>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</si>
  <si>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</si>
  <si>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</si>
  <si>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</si>
  <si>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</si>
  <si>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</si>
  <si>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</si>
  <si>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</si>
  <si>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箱原農業集落排水事業特別会計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</si>
  <si>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</si>
  <si>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</si>
  <si>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</si>
  <si>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</si>
  <si>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</si>
  <si>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</si>
  <si>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</si>
  <si>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</si>
  <si>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</si>
  <si>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</si>
  <si>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</si>
  <si>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</si>
  <si>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</si>
  <si>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</si>
  <si>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</si>
  <si>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</si>
  <si>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</si>
  <si>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</si>
  <si>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</si>
  <si>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</si>
  <si>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</si>
  <si>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</si>
  <si>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</si>
  <si>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</si>
  <si>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</si>
  <si>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</si>
  <si>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</si>
  <si>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</si>
  <si>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</si>
  <si>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</si>
  <si>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</si>
  <si>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</si>
  <si>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</si>
  <si>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</si>
  <si>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</si>
  <si>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</si>
  <si>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</si>
  <si>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</si>
  <si>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</si>
  <si>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</si>
  <si>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</si>
  <si>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</si>
  <si>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</si>
  <si>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</si>
  <si>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</si>
  <si>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</si>
  <si>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</si>
  <si>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</si>
  <si>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</si>
  <si>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</si>
  <si>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</si>
  <si>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</si>
  <si>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</si>
  <si>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</si>
  <si>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</si>
  <si>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</si>
  <si>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</si>
  <si>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</si>
  <si>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</si>
  <si>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</si>
  <si>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</si>
  <si>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</si>
  <si>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</si>
  <si>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</si>
  <si>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</si>
  <si>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</si>
  <si>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</si>
  <si>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</si>
  <si>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</si>
  <si>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</si>
  <si>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</si>
  <si>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</si>
  <si>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</si>
  <si>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</si>
  <si>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</si>
  <si>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</si>
  <si>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</si>
  <si>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</si>
  <si>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</si>
  <si>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</si>
  <si>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</si>
  <si>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</si>
  <si>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</si>
  <si>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0.17</t>
  </si>
  <si>
    <t>▲ 2.87</t>
  </si>
  <si>
    <t>水道事業会計</t>
  </si>
  <si>
    <t>一般会計</t>
  </si>
  <si>
    <t>国民健康保険特別会計</t>
  </si>
  <si>
    <t>介護保険特別会計</t>
  </si>
  <si>
    <t>下水道事業特別会計</t>
  </si>
  <si>
    <t>介護サービス事業特別会計</t>
  </si>
  <si>
    <t>簡易水道事業特別会計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</si>
  <si>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</si>
  <si>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</si>
  <si>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</si>
  <si>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</si>
  <si>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</si>
  <si>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</si>
  <si>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</si>
  <si>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</si>
  <si>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</si>
  <si>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三郡衛生組合（一般会計）</t>
    <rPh sb="0" eb="2">
      <t>サングン</t>
    </rPh>
    <rPh sb="2" eb="4">
      <t>エイセイ</t>
    </rPh>
    <rPh sb="4" eb="6">
      <t>クミアイ</t>
    </rPh>
    <rPh sb="7" eb="9">
      <t>イッパン</t>
    </rPh>
    <rPh sb="9" eb="11">
      <t>カイケイ</t>
    </rPh>
    <phoneticPr fontId="2"/>
  </si>
  <si>
    <t>三郡衛生組合（し尿処理事業特別会計）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2"/>
  </si>
  <si>
    <t>三郡衛生組合（火葬事業特別会計）</t>
    <rPh sb="0" eb="2">
      <t>サングン</t>
    </rPh>
    <rPh sb="2" eb="4">
      <t>エイセイ</t>
    </rPh>
    <rPh sb="4" eb="6">
      <t>クミアイ</t>
    </rPh>
    <rPh sb="7" eb="9">
      <t>カソウ</t>
    </rPh>
    <rPh sb="9" eb="11">
      <t>ジギョウ</t>
    </rPh>
    <rPh sb="11" eb="13">
      <t>トクベツ</t>
    </rPh>
    <rPh sb="13" eb="15">
      <t>カイケイ</t>
    </rPh>
    <phoneticPr fontId="2"/>
  </si>
  <si>
    <t>中巨摩地区広域事務組合（一般会計）</t>
    <rPh sb="0" eb="3">
      <t>ナカコマ</t>
    </rPh>
    <rPh sb="3" eb="5">
      <t>チク</t>
    </rPh>
    <rPh sb="5" eb="7">
      <t>コウイキ</t>
    </rPh>
    <rPh sb="7" eb="9">
      <t>ジム</t>
    </rPh>
    <rPh sb="9" eb="11">
      <t>クミアイ</t>
    </rPh>
    <rPh sb="12" eb="14">
      <t>イッパン</t>
    </rPh>
    <rPh sb="14" eb="16">
      <t>カイケイ</t>
    </rPh>
    <phoneticPr fontId="2"/>
  </si>
  <si>
    <t>中巨摩地区広域事務組合（ごみ処理事業特別会計）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2"/>
  </si>
  <si>
    <t>中巨摩地区広域事務組合（地区公園事業特別会計）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2"/>
  </si>
  <si>
    <t>中巨摩地区広域事務組合（老人福祉事業特別会計）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2"/>
  </si>
  <si>
    <t>中巨摩地区広域事務組合（勤労青年センター事業特別会計）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2"/>
  </si>
  <si>
    <t>中巨摩地区広域事務組合（し尿処理事業特別会計）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2"/>
  </si>
  <si>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</si>
  <si>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</si>
  <si>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2"/>
  </si>
  <si>
    <t>山梨県市町村総合事務組合（一般会計）</t>
    <rPh sb="0" eb="3">
      <t>ヤマナシケン</t>
    </rPh>
    <rPh sb="3" eb="6">
      <t>シチョウソン</t>
    </rPh>
    <rPh sb="6" eb="8">
      <t>ソウゴウ</t>
    </rPh>
    <rPh sb="8" eb="12">
      <t>ジムクミアイ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</si>
  <si>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2">
      <t>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</si>
  <si>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2">
      <t>ジムクミアイ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</si>
  <si>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2">
      <t>ジムクミアイ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</si>
  <si>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2">
      <t>ジムクミアイ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</si>
  <si>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山梨県後期高齢者医療広域連合（一般会計・特別会計）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0" eb="22">
      <t>トクベツ</t>
    </rPh>
    <rPh sb="22" eb="24">
      <t>カイケイ</t>
    </rPh>
    <phoneticPr fontId="2"/>
  </si>
  <si>
    <t>峡南医療センター企業団</t>
    <rPh sb="0" eb="2">
      <t>キョウナン</t>
    </rPh>
    <rPh sb="2" eb="4">
      <t>イリョウ</t>
    </rPh>
    <rPh sb="8" eb="11">
      <t>キギョウダン</t>
    </rPh>
    <phoneticPr fontId="2"/>
  </si>
  <si>
    <t>山梨西部広域環境組合</t>
    <rPh sb="0" eb="2">
      <t>ヤマナシ</t>
    </rPh>
    <rPh sb="2" eb="4">
      <t>セイブ</t>
    </rPh>
    <rPh sb="4" eb="6">
      <t>コウイキ</t>
    </rPh>
    <rPh sb="6" eb="8">
      <t>カンキョウ</t>
    </rPh>
    <rPh sb="8" eb="10">
      <t>クミアイ</t>
    </rPh>
    <phoneticPr fontId="2"/>
  </si>
  <si>
    <t>（株）富士川</t>
    <rPh sb="0" eb="3">
      <t>カブ</t>
    </rPh>
    <rPh sb="3" eb="6">
      <t>フジカワ</t>
    </rPh>
    <phoneticPr fontId="2"/>
  </si>
  <si>
    <t>一般社団法人ふじかわ</t>
    <rPh sb="0" eb="2">
      <t>イッパン</t>
    </rPh>
    <rPh sb="2" eb="6">
      <t>シャダンホウジン</t>
    </rPh>
    <phoneticPr fontId="2"/>
  </si>
  <si>
    <t>(公共施設整備等事業基金(R03年度末現在))</t>
    <rPh sb="1" eb="3">
      <t>コウキョウ</t>
    </rPh>
    <rPh sb="3" eb="5">
      <t>シセツ</t>
    </rPh>
    <rPh sb="5" eb="8">
      <t>セイビナド</t>
    </rPh>
    <rPh sb="8" eb="10">
      <t>ジギョウ</t>
    </rPh>
    <rPh sb="10" eb="12">
      <t>キキン</t>
    </rPh>
    <phoneticPr fontId="5"/>
  </si>
  <si>
    <t>(地域コミュニティ施設整備費貸付基金(R03年度末現在))</t>
    <rPh sb="1" eb="3">
      <t>チイキ</t>
    </rPh>
    <rPh sb="9" eb="11">
      <t>シセツ</t>
    </rPh>
    <rPh sb="11" eb="13">
      <t>セイビ</t>
    </rPh>
    <rPh sb="13" eb="14">
      <t>ヒ</t>
    </rPh>
    <rPh sb="14" eb="16">
      <t>カシツケ</t>
    </rPh>
    <rPh sb="16" eb="18">
      <t>キキン</t>
    </rPh>
    <phoneticPr fontId="5"/>
  </si>
  <si>
    <t>(中山間ふるさと水・土保全対策基金(R03年度末現在))</t>
    <rPh sb="1" eb="2">
      <t>チュウ</t>
    </rPh>
    <rPh sb="2" eb="4">
      <t>サンカン</t>
    </rPh>
    <rPh sb="8" eb="9">
      <t>ミズ</t>
    </rPh>
    <rPh sb="10" eb="11">
      <t>ツチ</t>
    </rPh>
    <rPh sb="11" eb="13">
      <t>ホゼン</t>
    </rPh>
    <rPh sb="13" eb="15">
      <t>タイサク</t>
    </rPh>
    <rPh sb="15" eb="17">
      <t>キキン</t>
    </rPh>
    <phoneticPr fontId="5"/>
  </si>
  <si>
    <t>(奨学基金(R03年度末現在))</t>
    <rPh sb="1" eb="3">
      <t>ショウガク</t>
    </rPh>
    <rPh sb="3" eb="5">
      <t>キキン</t>
    </rPh>
    <phoneticPr fontId="5"/>
  </si>
  <si>
    <t>(過疎地域自立促進基金(R03年度末現在))</t>
    <rPh sb="1" eb="3">
      <t>カソ</t>
    </rPh>
    <rPh sb="3" eb="5">
      <t>チイキ</t>
    </rPh>
    <rPh sb="5" eb="7">
      <t>ジリツ</t>
    </rPh>
    <rPh sb="7" eb="9">
      <t>ソクシン</t>
    </rPh>
    <rPh sb="9" eb="11">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</si>
  <si>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</si>
  <si>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</si>
  <si>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</si>
  <si>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</si>
  <si>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</si>
  <si>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</si>
  <si>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</si>
  <si>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</si>
  <si>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</si>
  <si>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</si>
  <si>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費率、有形固定資産減価償却率ともに増加傾向にあり類似団体平均を上回っている。将来負担費率については、前年度と比較し6.9％減少しているが令和4年度以降に予定している新庁舎整備事業における起債額の増加が見込まれるため、今後さらに比率が上昇することが見込まれる。今後は、繰上償還等も可能な範囲で実施し財政の健全化に努めていく。一方、有形固定資産減価償却率については、新庁舎整備事業により公共施設の集約が見込まれるため、改善が図られる見通しである。</t>
    <phoneticPr fontId="5"/>
  </si>
  <si>
    <t>実質公債費比率は増加傾向にあるが、これは近年計画的に進めている大型事業の償還に伴うもので、今後も同程度の水準で推移していくことが見込まれる。
将来負担費率、実質公債費比率ともに類似団体平均を上回っているため、計画的な事業実施を図るとともに、両比率について注視していく。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</si>
</sst>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7E81-4101-B918-2C9A9A9A03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68769</c:v>
                </c:pt>
                <c:pt idx="1">
                  <c:v>99851</c:v>
                </c:pt>
                <c:pt idx="2">
                  <c:v>111548</c:v>
                </c:pt>
                <c:pt idx="3">
                  <c:v>146400</c:v>
                </c:pt>
                <c:pt idx="4">
                  <c:v>119815</c:v>
                </c:pt>
              </c:numCache>
            </c:numRef>
          </c:val>
          <c:smooth val="0"/>
          <c:extLst>
            <c:ext xmlns:c16="http://schemas.microsoft.com/office/drawing/2014/chart" uri="{C3380CC4-5D6E-409C-BE32-E72D297353CC}">
              <c16:uniqueId val="{00000001-7E81-4101-B918-2C9A9A9A034B}"/>
            </c:ext>
          </c:extLst>
        </c:ser>
        <c:dLbls>
          <c:showLegendKey val="0"/>
          <c:showVal val="0"/>
          <c:showCatName val="0"/>
          <c:showSerName val="0"/>
          <c:showPercent val="0"/>
          <c:showBubbleSize val="0"/>
        </c:dLbls>
        <c:marker val="1"/>
        <c:smooth val="0"/>
        <c:axId val="160811848"/>
        <c:axId val="381467048"/>
      </c:lineChart>
      <c:catAx>
        <c:axId val="160811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467048"/>
        <c:crosses val="autoZero"/>
        <c:auto val="1"/>
        <c:lblAlgn val="ctr"/>
        <c:lblOffset val="100"/>
        <c:tickLblSkip val="1"/>
        <c:tickMarkSkip val="1"/>
        <c:noMultiLvlLbl val="0"/>
      </c:catAx>
      <c:valAx>
        <c:axId val="3814670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811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6.69</c:v>
                </c:pt>
                <c:pt idx="1">
                  <c:v>5.54</c:v>
                </c:pt>
                <c:pt idx="2">
                  <c:v>8.82</c:v>
                </c:pt>
                <c:pt idx="3">
                  <c:v>6.25</c:v>
                </c:pt>
                <c:pt idx="4">
                  <c:v>7.75</c:v>
                </c:pt>
              </c:numCache>
            </c:numRef>
          </c:val>
          <c:extLst>
            <c:ext xmlns:c16="http://schemas.microsoft.com/office/drawing/2014/chart" uri="{C3380CC4-5D6E-409C-BE32-E72D297353CC}">
              <c16:uniqueId val="{00000000-E8BE-4700-A5FF-C59D1D0124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21.23</c:v>
                </c:pt>
                <c:pt idx="1">
                  <c:v>19.77</c:v>
                </c:pt>
                <c:pt idx="2">
                  <c:v>20.260000000000002</c:v>
                </c:pt>
                <c:pt idx="3">
                  <c:v>19.47</c:v>
                </c:pt>
                <c:pt idx="4">
                  <c:v>18.48</c:v>
                </c:pt>
              </c:numCache>
            </c:numRef>
          </c:val>
          <c:extLst>
            <c:ext xmlns:c16="http://schemas.microsoft.com/office/drawing/2014/chart" uri="{C3380CC4-5D6E-409C-BE32-E72D297353CC}">
              <c16:uniqueId val="{00000001-E8BE-4700-A5FF-C59D1D0124E2}"/>
            </c:ext>
          </c:extLst>
        </c:ser>
        <c:dLbls>
          <c:showLegendKey val="0"/>
          <c:showVal val="0"/>
          <c:showCatName val="0"/>
          <c:showSerName val="0"/>
          <c:showPercent val="0"/>
          <c:showBubbleSize val="0"/>
        </c:dLbls>
        <c:gapWidth val="250"/>
        <c:overlap val="100"/>
        <c:axId val="393570992"/>
        <c:axId val="39357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-0.17</c:v>
                </c:pt>
                <c:pt idx="1">
                  <c:v>-2.87</c:v>
                </c:pt>
                <c:pt idx="2">
                  <c:v>3.15</c:v>
                </c:pt>
                <c:pt idx="3">
                  <c:v>3.07</c:v>
                </c:pt>
                <c:pt idx="4">
                  <c:v>3.04</c:v>
                </c:pt>
              </c:numCache>
            </c:numRef>
          </c:val>
          <c:smooth val="0"/>
          <c:extLst>
            <c:ext xmlns:c16="http://schemas.microsoft.com/office/drawing/2014/chart" uri="{C3380CC4-5D6E-409C-BE32-E72D297353CC}">
              <c16:uniqueId val="{00000002-E8BE-4700-A5FF-C59D1D0124E2}"/>
            </c:ext>
          </c:extLst>
        </c:ser>
        <c:dLbls>
          <c:showLegendKey val="0"/>
          <c:showVal val="0"/>
          <c:showCatName val="0"/>
          <c:showSerName val="0"/>
          <c:showPercent val="0"/>
          <c:showBubbleSize val="0"/>
        </c:dLbls>
        <c:marker val="1"/>
        <c:smooth val="0"/>
        <c:axId val="393570992"/>
        <c:axId val="393571376"/>
      </c:lineChart>
      <c:catAx>
        <c:axId val="39357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571376"/>
        <c:crosses val="autoZero"/>
        <c:auto val="1"/>
        <c:lblAlgn val="ctr"/>
        <c:lblOffset val="100"/>
        <c:tickLblSkip val="1"/>
        <c:tickMarkSkip val="1"/>
        <c:noMultiLvlLbl val="0"/>
      </c:catAx>
      <c:valAx>
        <c:axId val="39357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7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0.18</c:v>
                </c:pt>
                <c:pt idx="4">
                  <c:v>#N/A</c:v>
                </c:pt>
                <c:pt idx="5">
                  <c:v>0.24</c:v>
                </c:pt>
                <c:pt idx="6">
                  <c:v>#N/A</c:v>
                </c:pt>
                <c:pt idx="7">
                  <c:v>0.17</c:v>
                </c:pt>
                <c:pt idx="8">
                  <c:v>#N/A</c:v>
                </c:pt>
                <c:pt idx="9">
                  <c:v>0.16</c:v>
                </c:pt>
              </c:numCache>
            </c:numRef>
          </c:val>
          <c:extLst>
            <c:ext xmlns:c16="http://schemas.microsoft.com/office/drawing/2014/chart" uri="{C3380CC4-5D6E-409C-BE32-E72D297353CC}">
              <c16:uniqueId val="{00000000-5D7E-401F-8522-9B3F418FA2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7E-401F-8522-9B3F418FA2F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0.36</c:v>
                </c:pt>
                <c:pt idx="2">
                  <c:v>#N/A</c:v>
                </c:pt>
                <c:pt idx="3">
                  <c:v>0.13</c:v>
                </c:pt>
                <c:pt idx="4">
                  <c:v>#N/A</c:v>
                </c:pt>
                <c:pt idx="5">
                  <c:v>0.15</c:v>
                </c:pt>
                <c:pt idx="6">
                  <c:v>#N/A</c:v>
                </c:pt>
                <c:pt idx="7">
                  <c:v>0.09</c:v>
                </c:pt>
                <c:pt idx="8">
                  <c:v>#N/A</c:v>
                </c:pt>
                <c:pt idx="9">
                  <c:v>0.08</c:v>
                </c:pt>
              </c:numCache>
            </c:numRef>
          </c:val>
          <c:extLst>
            <c:ext xmlns:c16="http://schemas.microsoft.com/office/drawing/2014/chart" uri="{C3380CC4-5D6E-409C-BE32-E72D297353CC}">
              <c16:uniqueId val="{00000002-5D7E-401F-8522-9B3F418FA2F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0.35</c:v>
                </c:pt>
                <c:pt idx="2">
                  <c:v>#N/A</c:v>
                </c:pt>
                <c:pt idx="3">
                  <c:v>0.32</c:v>
                </c:pt>
                <c:pt idx="4">
                  <c:v>#N/A</c:v>
                </c:pt>
                <c:pt idx="5">
                  <c:v>0.16</c:v>
                </c:pt>
                <c:pt idx="6">
                  <c:v>#N/A</c:v>
                </c:pt>
                <c:pt idx="7">
                  <c:v>7.0000000000000007E-2</c:v>
                </c:pt>
                <c:pt idx="8">
                  <c:v>#N/A</c:v>
                </c:pt>
                <c:pt idx="9">
                  <c:v>0.11</c:v>
                </c:pt>
              </c:numCache>
            </c:numRef>
          </c:val>
          <c:extLst>
            <c:ext xmlns:c16="http://schemas.microsoft.com/office/drawing/2014/chart" uri="{C3380CC4-5D6E-409C-BE32-E72D297353CC}">
              <c16:uniqueId val="{00000003-5D7E-401F-8522-9B3F418FA2F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0.16</c:v>
                </c:pt>
                <c:pt idx="4">
                  <c:v>#N/A</c:v>
                </c:pt>
                <c:pt idx="5">
                  <c:v>0.18</c:v>
                </c:pt>
                <c:pt idx="6">
                  <c:v>#N/A</c:v>
                </c:pt>
                <c:pt idx="7">
                  <c:v>0.24</c:v>
                </c:pt>
                <c:pt idx="8">
                  <c:v>#N/A</c:v>
                </c:pt>
                <c:pt idx="9">
                  <c:v>0.16</c:v>
                </c:pt>
              </c:numCache>
            </c:numRef>
          </c:val>
          <c:extLst>
            <c:ext xmlns:c16="http://schemas.microsoft.com/office/drawing/2014/chart" uri="{C3380CC4-5D6E-409C-BE32-E72D297353CC}">
              <c16:uniqueId val="{00000004-5D7E-401F-8522-9B3F418FA2F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1.17</c:v>
                </c:pt>
                <c:pt idx="2">
                  <c:v>#N/A</c:v>
                </c:pt>
                <c:pt idx="3">
                  <c:v>1.02</c:v>
                </c:pt>
                <c:pt idx="4">
                  <c:v>#N/A</c:v>
                </c:pt>
                <c:pt idx="5">
                  <c:v>0.77</c:v>
                </c:pt>
                <c:pt idx="6">
                  <c:v>#N/A</c:v>
                </c:pt>
                <c:pt idx="7">
                  <c:v>0.61</c:v>
                </c:pt>
                <c:pt idx="8">
                  <c:v>#N/A</c:v>
                </c:pt>
                <c:pt idx="9">
                  <c:v>0.36</c:v>
                </c:pt>
              </c:numCache>
            </c:numRef>
          </c:val>
          <c:extLst>
            <c:ext xmlns:c16="http://schemas.microsoft.com/office/drawing/2014/chart" uri="{C3380CC4-5D6E-409C-BE32-E72D297353CC}">
              <c16:uniqueId val="{00000005-5D7E-401F-8522-9B3F418FA2F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1.63</c:v>
                </c:pt>
                <c:pt idx="2">
                  <c:v>#N/A</c:v>
                </c:pt>
                <c:pt idx="3">
                  <c:v>1.53</c:v>
                </c:pt>
                <c:pt idx="4">
                  <c:v>#N/A</c:v>
                </c:pt>
                <c:pt idx="5">
                  <c:v>1.08</c:v>
                </c:pt>
                <c:pt idx="6">
                  <c:v>#N/A</c:v>
                </c:pt>
                <c:pt idx="7">
                  <c:v>1.51</c:v>
                </c:pt>
                <c:pt idx="8">
                  <c:v>#N/A</c:v>
                </c:pt>
                <c:pt idx="9">
                  <c:v>1.66</c:v>
                </c:pt>
              </c:numCache>
            </c:numRef>
          </c:val>
          <c:extLst>
            <c:ext xmlns:c16="http://schemas.microsoft.com/office/drawing/2014/chart" uri="{C3380CC4-5D6E-409C-BE32-E72D297353CC}">
              <c16:uniqueId val="{00000006-5D7E-401F-8522-9B3F418FA2F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c:v>
                </c:pt>
                <c:pt idx="2">
                  <c:v>#N/A</c:v>
                </c:pt>
                <c:pt idx="3">
                  <c:v>3.44</c:v>
                </c:pt>
                <c:pt idx="4">
                  <c:v>#N/A</c:v>
                </c:pt>
                <c:pt idx="5">
                  <c:v>3.31</c:v>
                </c:pt>
                <c:pt idx="6">
                  <c:v>#N/A</c:v>
                </c:pt>
                <c:pt idx="7">
                  <c:v>2.96</c:v>
                </c:pt>
                <c:pt idx="8">
                  <c:v>#N/A</c:v>
                </c:pt>
                <c:pt idx="9">
                  <c:v>3.3</c:v>
                </c:pt>
              </c:numCache>
            </c:numRef>
          </c:val>
          <c:extLst>
            <c:ext xmlns:c16="http://schemas.microsoft.com/office/drawing/2014/chart" uri="{C3380CC4-5D6E-409C-BE32-E72D297353CC}">
              <c16:uniqueId val="{00000007-5D7E-401F-8522-9B3F418FA2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6.63</c:v>
                </c:pt>
                <c:pt idx="2">
                  <c:v>#N/A</c:v>
                </c:pt>
                <c:pt idx="3">
                  <c:v>5.41</c:v>
                </c:pt>
                <c:pt idx="4">
                  <c:v>#N/A</c:v>
                </c:pt>
                <c:pt idx="5">
                  <c:v>8.64</c:v>
                </c:pt>
                <c:pt idx="6">
                  <c:v>#N/A</c:v>
                </c:pt>
                <c:pt idx="7">
                  <c:v>6.14</c:v>
                </c:pt>
                <c:pt idx="8">
                  <c:v>#N/A</c:v>
                </c:pt>
                <c:pt idx="9">
                  <c:v>7.65</c:v>
                </c:pt>
              </c:numCache>
            </c:numRef>
          </c:val>
          <c:extLst>
            <c:ext xmlns:c16="http://schemas.microsoft.com/office/drawing/2014/chart" uri="{C3380CC4-5D6E-409C-BE32-E72D297353CC}">
              <c16:uniqueId val="{00000008-5D7E-401F-8522-9B3F418FA2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9.19</c:v>
                </c:pt>
                <c:pt idx="2">
                  <c:v>#N/A</c:v>
                </c:pt>
                <c:pt idx="3">
                  <c:v>9.9700000000000006</c:v>
                </c:pt>
                <c:pt idx="4">
                  <c:v>#N/A</c:v>
                </c:pt>
                <c:pt idx="5">
                  <c:v>11.45</c:v>
                </c:pt>
                <c:pt idx="6">
                  <c:v>#N/A</c:v>
                </c:pt>
                <c:pt idx="7">
                  <c:v>12.67</c:v>
                </c:pt>
                <c:pt idx="8">
                  <c:v>#N/A</c:v>
                </c:pt>
                <c:pt idx="9">
                  <c:v>11.9</c:v>
                </c:pt>
              </c:numCache>
            </c:numRef>
          </c:val>
          <c:extLst>
            <c:ext xmlns:c16="http://schemas.microsoft.com/office/drawing/2014/chart" uri="{C3380CC4-5D6E-409C-BE32-E72D297353CC}">
              <c16:uniqueId val="{00000009-5D7E-401F-8522-9B3F418FA2FC}"/>
            </c:ext>
          </c:extLst>
        </c:ser>
        <c:dLbls>
          <c:showLegendKey val="0"/>
          <c:showVal val="0"/>
          <c:showCatName val="0"/>
          <c:showSerName val="0"/>
          <c:showPercent val="0"/>
          <c:showBubbleSize val="0"/>
        </c:dLbls>
        <c:gapWidth val="150"/>
        <c:overlap val="100"/>
        <c:axId val="379627688"/>
        <c:axId val="161318592"/>
      </c:barChart>
      <c:catAx>
        <c:axId val="37962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18592"/>
        <c:crosses val="autoZero"/>
        <c:auto val="1"/>
        <c:lblAlgn val="ctr"/>
        <c:lblOffset val="100"/>
        <c:tickLblSkip val="1"/>
        <c:tickMarkSkip val="1"/>
        <c:noMultiLvlLbl val="0"/>
      </c:catAx>
      <c:valAx>
        <c:axId val="16131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627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906</c:v>
                </c:pt>
                <c:pt idx="5">
                  <c:v>879</c:v>
                </c:pt>
                <c:pt idx="8">
                  <c:v>834</c:v>
                </c:pt>
                <c:pt idx="11">
                  <c:v>846</c:v>
                </c:pt>
                <c:pt idx="14">
                  <c:v>820</c:v>
                </c:pt>
              </c:numCache>
            </c:numRef>
          </c:val>
          <c:extLst>
            <c:ext xmlns:c16="http://schemas.microsoft.com/office/drawing/2014/chart" uri="{C3380CC4-5D6E-409C-BE32-E72D297353CC}">
              <c16:uniqueId val="{00000000-0627-4B39-B9FB-97CE44419C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27-4B39-B9FB-97CE44419C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627-4B39-B9FB-97CE44419C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66</c:v>
                </c:pt>
                <c:pt idx="3">
                  <c:v>69</c:v>
                </c:pt>
                <c:pt idx="6">
                  <c:v>67</c:v>
                </c:pt>
                <c:pt idx="9">
                  <c:v>62</c:v>
                </c:pt>
                <c:pt idx="12">
                  <c:v>64</c:v>
                </c:pt>
              </c:numCache>
            </c:numRef>
          </c:val>
          <c:extLst>
            <c:ext xmlns:c16="http://schemas.microsoft.com/office/drawing/2014/chart" uri="{C3380CC4-5D6E-409C-BE32-E72D297353CC}">
              <c16:uniqueId val="{00000003-0627-4B39-B9FB-97CE44419C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425</c:v>
                </c:pt>
                <c:pt idx="3">
                  <c:v>431</c:v>
                </c:pt>
                <c:pt idx="6">
                  <c:v>399</c:v>
                </c:pt>
                <c:pt idx="9">
                  <c:v>405</c:v>
                </c:pt>
                <c:pt idx="12">
                  <c:v>399</c:v>
                </c:pt>
              </c:numCache>
            </c:numRef>
          </c:val>
          <c:extLst>
            <c:ext xmlns:c16="http://schemas.microsoft.com/office/drawing/2014/chart" uri="{C3380CC4-5D6E-409C-BE32-E72D297353CC}">
              <c16:uniqueId val="{00000004-0627-4B39-B9FB-97CE44419C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27-4B39-B9FB-97CE44419C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27-4B39-B9FB-97CE44419C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876</c:v>
                </c:pt>
                <c:pt idx="3">
                  <c:v>865</c:v>
                </c:pt>
                <c:pt idx="6">
                  <c:v>897</c:v>
                </c:pt>
                <c:pt idx="9">
                  <c:v>874</c:v>
                </c:pt>
                <c:pt idx="12">
                  <c:v>852</c:v>
                </c:pt>
              </c:numCache>
            </c:numRef>
          </c:val>
          <c:extLst>
            <c:ext xmlns:c16="http://schemas.microsoft.com/office/drawing/2014/chart" uri="{C3380CC4-5D6E-409C-BE32-E72D297353CC}">
              <c16:uniqueId val="{00000007-0627-4B39-B9FB-97CE44419CC5}"/>
            </c:ext>
          </c:extLst>
        </c:ser>
        <c:dLbls>
          <c:showLegendKey val="0"/>
          <c:showVal val="0"/>
          <c:showCatName val="0"/>
          <c:showSerName val="0"/>
          <c:showPercent val="0"/>
          <c:showBubbleSize val="0"/>
        </c:dLbls>
        <c:gapWidth val="100"/>
        <c:overlap val="100"/>
        <c:axId val="379621936"/>
        <c:axId val="378352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461</c:v>
                </c:pt>
                <c:pt idx="2">
                  <c:v>#N/A</c:v>
                </c:pt>
                <c:pt idx="3">
                  <c:v>#N/A</c:v>
                </c:pt>
                <c:pt idx="4">
                  <c:v>486</c:v>
                </c:pt>
                <c:pt idx="5">
                  <c:v>#N/A</c:v>
                </c:pt>
                <c:pt idx="6">
                  <c:v>#N/A</c:v>
                </c:pt>
                <c:pt idx="7">
                  <c:v>529</c:v>
                </c:pt>
                <c:pt idx="8">
                  <c:v>#N/A</c:v>
                </c:pt>
                <c:pt idx="9">
                  <c:v>#N/A</c:v>
                </c:pt>
                <c:pt idx="10">
                  <c:v>495</c:v>
                </c:pt>
                <c:pt idx="11">
                  <c:v>#N/A</c:v>
                </c:pt>
                <c:pt idx="12">
                  <c:v>#N/A</c:v>
                </c:pt>
                <c:pt idx="13">
                  <c:v>495</c:v>
                </c:pt>
                <c:pt idx="14">
                  <c:v>#N/A</c:v>
                </c:pt>
              </c:numCache>
            </c:numRef>
          </c:val>
          <c:smooth val="0"/>
          <c:extLst>
            <c:ext xmlns:c16="http://schemas.microsoft.com/office/drawing/2014/chart" uri="{C3380CC4-5D6E-409C-BE32-E72D297353CC}">
              <c16:uniqueId val="{00000008-0627-4B39-B9FB-97CE44419CC5}"/>
            </c:ext>
          </c:extLst>
        </c:ser>
        <c:dLbls>
          <c:showLegendKey val="0"/>
          <c:showVal val="0"/>
          <c:showCatName val="0"/>
          <c:showSerName val="0"/>
          <c:showPercent val="0"/>
          <c:showBubbleSize val="0"/>
        </c:dLbls>
        <c:marker val="1"/>
        <c:smooth val="0"/>
        <c:axId val="379621936"/>
        <c:axId val="378352744"/>
      </c:lineChart>
      <c:catAx>
        <c:axId val="37962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352744"/>
        <c:crosses val="autoZero"/>
        <c:auto val="1"/>
        <c:lblAlgn val="ctr"/>
        <c:lblOffset val="100"/>
        <c:tickLblSkip val="1"/>
        <c:tickMarkSkip val="1"/>
        <c:noMultiLvlLbl val="0"/>
      </c:catAx>
      <c:valAx>
        <c:axId val="378352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62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7888</c:v>
                </c:pt>
                <c:pt idx="5">
                  <c:v>7484</c:v>
                </c:pt>
                <c:pt idx="8">
                  <c:v>7455</c:v>
                </c:pt>
                <c:pt idx="11">
                  <c:v>7551</c:v>
                </c:pt>
                <c:pt idx="14">
                  <c:v>7758</c:v>
                </c:pt>
              </c:numCache>
            </c:numRef>
          </c:val>
          <c:extLst>
            <c:ext xmlns:c16="http://schemas.microsoft.com/office/drawing/2014/chart" uri="{C3380CC4-5D6E-409C-BE32-E72D297353CC}">
              <c16:uniqueId val="{00000000-1F46-4279-9D65-1B422A90E5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698</c:v>
                </c:pt>
                <c:pt idx="5">
                  <c:v>928</c:v>
                </c:pt>
                <c:pt idx="8">
                  <c:v>859</c:v>
                </c:pt>
                <c:pt idx="11">
                  <c:v>691</c:v>
                </c:pt>
                <c:pt idx="14">
                  <c:v>689</c:v>
                </c:pt>
              </c:numCache>
            </c:numRef>
          </c:val>
          <c:extLst>
            <c:ext xmlns:c16="http://schemas.microsoft.com/office/drawing/2014/chart" uri="{C3380CC4-5D6E-409C-BE32-E72D297353CC}">
              <c16:uniqueId val="{00000001-1F46-4279-9D65-1B422A90E5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3572</c:v>
                </c:pt>
                <c:pt idx="5">
                  <c:v>3418</c:v>
                </c:pt>
                <c:pt idx="8">
                  <c:v>3508</c:v>
                </c:pt>
                <c:pt idx="11">
                  <c:v>3598</c:v>
                </c:pt>
                <c:pt idx="14">
                  <c:v>3574</c:v>
                </c:pt>
              </c:numCache>
            </c:numRef>
          </c:val>
          <c:extLst>
            <c:ext xmlns:c16="http://schemas.microsoft.com/office/drawing/2014/chart" uri="{C3380CC4-5D6E-409C-BE32-E72D297353CC}">
              <c16:uniqueId val="{00000002-1F46-4279-9D65-1B422A90E5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244</c:v>
                </c:pt>
                <c:pt idx="3">
                  <c:v>39</c:v>
                </c:pt>
                <c:pt idx="6">
                  <c:v>0</c:v>
                </c:pt>
                <c:pt idx="9">
                  <c:v>0</c:v>
                </c:pt>
                <c:pt idx="12">
                  <c:v>0</c:v>
                </c:pt>
              </c:numCache>
            </c:numRef>
          </c:val>
          <c:extLst>
            <c:ext xmlns:c16="http://schemas.microsoft.com/office/drawing/2014/chart" uri="{C3380CC4-5D6E-409C-BE32-E72D297353CC}">
              <c16:uniqueId val="{00000003-1F46-4279-9D65-1B422A90E5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46-4279-9D65-1B422A90E5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46-4279-9D65-1B422A90E5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1556</c:v>
                </c:pt>
                <c:pt idx="3">
                  <c:v>1552</c:v>
                </c:pt>
                <c:pt idx="6">
                  <c:v>1548</c:v>
                </c:pt>
                <c:pt idx="9">
                  <c:v>1562</c:v>
                </c:pt>
                <c:pt idx="12">
                  <c:v>1618</c:v>
                </c:pt>
              </c:numCache>
            </c:numRef>
          </c:val>
          <c:extLst>
            <c:ext xmlns:c16="http://schemas.microsoft.com/office/drawing/2014/chart" uri="{C3380CC4-5D6E-409C-BE32-E72D297353CC}">
              <c16:uniqueId val="{00000006-1F46-4279-9D65-1B422A90E5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550</c:v>
                </c:pt>
                <c:pt idx="3">
                  <c:v>512</c:v>
                </c:pt>
                <c:pt idx="6">
                  <c:v>542</c:v>
                </c:pt>
                <c:pt idx="9">
                  <c:v>633</c:v>
                </c:pt>
                <c:pt idx="12">
                  <c:v>688</c:v>
                </c:pt>
              </c:numCache>
            </c:numRef>
          </c:val>
          <c:extLst>
            <c:ext xmlns:c16="http://schemas.microsoft.com/office/drawing/2014/chart" uri="{C3380CC4-5D6E-409C-BE32-E72D297353CC}">
              <c16:uniqueId val="{00000007-1F46-4279-9D65-1B422A90E5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4044</c:v>
                </c:pt>
                <c:pt idx="3">
                  <c:v>4105</c:v>
                </c:pt>
                <c:pt idx="6">
                  <c:v>4122</c:v>
                </c:pt>
                <c:pt idx="9">
                  <c:v>3912</c:v>
                </c:pt>
                <c:pt idx="12">
                  <c:v>3621</c:v>
                </c:pt>
              </c:numCache>
            </c:numRef>
          </c:val>
          <c:extLst>
            <c:ext xmlns:c16="http://schemas.microsoft.com/office/drawing/2014/chart" uri="{C3380CC4-5D6E-409C-BE32-E72D297353CC}">
              <c16:uniqueId val="{00000008-1F46-4279-9D65-1B422A90E5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46-4279-9D65-1B422A90E5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7532</c:v>
                </c:pt>
                <c:pt idx="3">
                  <c:v>7825</c:v>
                </c:pt>
                <c:pt idx="6">
                  <c:v>7920</c:v>
                </c:pt>
                <c:pt idx="9">
                  <c:v>8043</c:v>
                </c:pt>
                <c:pt idx="12">
                  <c:v>8250</c:v>
                </c:pt>
              </c:numCache>
            </c:numRef>
          </c:val>
          <c:extLst>
            <c:ext xmlns:c16="http://schemas.microsoft.com/office/drawing/2014/chart" uri="{C3380CC4-5D6E-409C-BE32-E72D297353CC}">
              <c16:uniqueId val="{0000000A-1F46-4279-9D65-1B422A90E52A}"/>
            </c:ext>
          </c:extLst>
        </c:ser>
        <c:dLbls>
          <c:showLegendKey val="0"/>
          <c:showVal val="0"/>
          <c:showCatName val="0"/>
          <c:showSerName val="0"/>
          <c:showPercent val="0"/>
          <c:showBubbleSize val="0"/>
        </c:dLbls>
        <c:gapWidth val="100"/>
        <c:overlap val="100"/>
        <c:axId val="379695504"/>
        <c:axId val="40146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1768</c:v>
                </c:pt>
                <c:pt idx="2">
                  <c:v>#N/A</c:v>
                </c:pt>
                <c:pt idx="3">
                  <c:v>#N/A</c:v>
                </c:pt>
                <c:pt idx="4">
                  <c:v>2204</c:v>
                </c:pt>
                <c:pt idx="5">
                  <c:v>#N/A</c:v>
                </c:pt>
                <c:pt idx="6">
                  <c:v>#N/A</c:v>
                </c:pt>
                <c:pt idx="7">
                  <c:v>2310</c:v>
                </c:pt>
                <c:pt idx="8">
                  <c:v>#N/A</c:v>
                </c:pt>
                <c:pt idx="9">
                  <c:v>#N/A</c:v>
                </c:pt>
                <c:pt idx="10">
                  <c:v>2310</c:v>
                </c:pt>
                <c:pt idx="11">
                  <c:v>#N/A</c:v>
                </c:pt>
                <c:pt idx="12">
                  <c:v>#N/A</c:v>
                </c:pt>
                <c:pt idx="13">
                  <c:v>2156</c:v>
                </c:pt>
                <c:pt idx="14">
                  <c:v>#N/A</c:v>
                </c:pt>
              </c:numCache>
            </c:numRef>
          </c:val>
          <c:smooth val="0"/>
          <c:extLst>
            <c:ext xmlns:c16="http://schemas.microsoft.com/office/drawing/2014/chart" uri="{C3380CC4-5D6E-409C-BE32-E72D297353CC}">
              <c16:uniqueId val="{0000000B-1F46-4279-9D65-1B422A90E52A}"/>
            </c:ext>
          </c:extLst>
        </c:ser>
        <c:dLbls>
          <c:showLegendKey val="0"/>
          <c:showVal val="0"/>
          <c:showCatName val="0"/>
          <c:showSerName val="0"/>
          <c:showPercent val="0"/>
          <c:showBubbleSize val="0"/>
        </c:dLbls>
        <c:marker val="1"/>
        <c:smooth val="0"/>
        <c:axId val="379695504"/>
        <c:axId val="401469488"/>
      </c:lineChart>
      <c:catAx>
        <c:axId val="37969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1469488"/>
        <c:crosses val="autoZero"/>
        <c:auto val="1"/>
        <c:lblAlgn val="ctr"/>
        <c:lblOffset val="100"/>
        <c:tickLblSkip val="1"/>
        <c:tickMarkSkip val="1"/>
        <c:noMultiLvlLbl val="0"/>
      </c:catAx>
      <c:valAx>
        <c:axId val="40146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969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957</c:v>
                </c:pt>
                <c:pt idx="1">
                  <c:v>957</c:v>
                </c:pt>
                <c:pt idx="2">
                  <c:v>957</c:v>
                </c:pt>
              </c:numCache>
            </c:numRef>
          </c:val>
          <c:extLst>
            <c:ext xmlns:c16="http://schemas.microsoft.com/office/drawing/2014/chart" uri="{C3380CC4-5D6E-409C-BE32-E72D297353CC}">
              <c16:uniqueId val="{00000000-FCAD-4C8C-AC97-8EFF5A8B6A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566</c:v>
                </c:pt>
                <c:pt idx="1">
                  <c:v>567</c:v>
                </c:pt>
                <c:pt idx="2">
                  <c:v>567</c:v>
                </c:pt>
              </c:numCache>
            </c:numRef>
          </c:val>
          <c:extLst>
            <c:ext xmlns:c16="http://schemas.microsoft.com/office/drawing/2014/chart" uri="{C3380CC4-5D6E-409C-BE32-E72D297353CC}">
              <c16:uniqueId val="{00000001-FCAD-4C8C-AC97-8EFF5A8B6A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1244</c:v>
                </c:pt>
                <c:pt idx="1">
                  <c:v>1256</c:v>
                </c:pt>
                <c:pt idx="2">
                  <c:v>1122</c:v>
                </c:pt>
              </c:numCache>
            </c:numRef>
          </c:val>
          <c:extLst>
            <c:ext xmlns:c16="http://schemas.microsoft.com/office/drawing/2014/chart" uri="{C3380CC4-5D6E-409C-BE32-E72D297353CC}">
              <c16:uniqueId val="{00000002-FCAD-4C8C-AC97-8EFF5A8B6A41}"/>
            </c:ext>
          </c:extLst>
        </c:ser>
        <c:dLbls>
          <c:showLegendKey val="0"/>
          <c:showVal val="0"/>
          <c:showCatName val="0"/>
          <c:showSerName val="0"/>
          <c:showPercent val="0"/>
          <c:showBubbleSize val="0"/>
        </c:dLbls>
        <c:gapWidth val="120"/>
        <c:overlap val="100"/>
        <c:axId val="379694056"/>
        <c:axId val="401520672"/>
      </c:barChart>
      <c:catAx>
        <c:axId val="379694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520672"/>
        <c:crosses val="autoZero"/>
        <c:auto val="1"/>
        <c:lblAlgn val="ctr"/>
        <c:lblOffset val="100"/>
        <c:tickLblSkip val="1"/>
        <c:tickMarkSkip val="1"/>
        <c:noMultiLvlLbl val="0"/>
      </c:catAx>
      <c:valAx>
        <c:axId val="401520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9694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{78BD2FC8-34F5-490C-9839-914B6864CE42}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19-45B2-95B6-C4BC1D36A1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{72552115-EFD0-446A-A876-C5D3C00C513E}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19-45B2-95B6-C4BC1D36A1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{1740CFD8-514D-46B1-B88E-287A7CF11776}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19-45B2-95B6-C4BC1D36A1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{DF29778C-3AA8-4361-A6E1-9F061DCDB88F}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19-45B2-95B6-C4BC1D36A1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{1521AFAB-3E1E-48E2-9AC1-C44B7062980C}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19-45B2-95B6-C4BC1D36A1D4}"/>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{7F6EC2E8-BCE5-442D-B464-5E60B4950248}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19-45B2-95B6-C4BC1D36A1D4}"/>
                </c:ext>
              </c:extLst>
            </c:dLbl>
            <c:dLbl>
              <c:idx val="16"/>
              <c:layout>
                <c:manualLayout>
                  <c:x val="0"/>
                  <c:y val="6.4694638252463261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{B453CCEB-F3BC-406C-BDFE-D5609D9EECC7}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19-45B2-95B6-C4BC1D36A1D4}"/>
                </c:ext>
              </c:extLst>
            </c:dLbl>
            <c:dLbl>
              <c:idx val="24"/>
              <c:layout>
                <c:manualLayout>
                  <c:x val="0"/>
                  <c:y val="-6.4694638252463261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{505DDB38-C4F5-4810-B4DA-EC5D80B4B2BF}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19-45B2-95B6-C4BC1D36A1D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{68206BF2-AE7F-45AE-A20C-E4655336353D}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19-45B2-95B6-C4BC1D36A1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67.5</c:v>
                </c:pt>
                <c:pt idx="8">
                  <c:v>67.900000000000006</c:v>
                </c:pt>
                <c:pt idx="16">
                  <c:v>69</c:v>
                </c:pt>
                <c:pt idx="24">
                  <c:v>69</c:v>
                </c:pt>
                <c:pt idx="32">
                  <c:v>69.900000000000006</c:v>
                </c:pt>
              </c:numCache>
            </c:numRef>
          </c:xVal>
          <c:yVal>
            <c:numRef>
              <c:f>公会計指標分析・財政指標組合せ分析表!$BP$51:$DC$51</c:f>
              <c:numCache>
                <c:formatCode>#,##0.0;"▲ "#,##0.0</c:formatCode>
                <c:ptCount val="40"/>
                <c:pt idx="0">
                  <c:v>43.3</c:v>
                </c:pt>
                <c:pt idx="8">
                  <c:v>54.3</c:v>
                </c:pt>
                <c:pt idx="16">
                  <c:v>58</c:v>
                </c:pt>
                <c:pt idx="24">
                  <c:v>55.3</c:v>
                </c:pt>
                <c:pt idx="32">
                  <c:v>48.4</c:v>
                </c:pt>
              </c:numCache>
            </c:numRef>
          </c:yVal>
          <c:smooth val="0"/>
          <c:extLst>
            <c:ext xmlns:c16="http://schemas.microsoft.com/office/drawing/2014/chart" uri="{C3380CC4-5D6E-409C-BE32-E72D297353CC}">
              <c16:uniqueId val="{00000009-3619-45B2-95B6-C4BC1D36A1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{921534BF-9A1B-49FC-A149-8DAF00D83E8D}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19-45B2-95B6-C4BC1D36A1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{793B5102-9DF7-4B8E-93B7-326B473C096B}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19-45B2-95B6-C4BC1D36A1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{F62B4340-04D0-4C70-A614-89496A5B69C1}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19-45B2-95B6-C4BC1D36A1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{B135CB37-26B2-41A2-A85B-48BFDE84BC2F}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19-45B2-95B6-C4BC1D36A1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{E21DA905-A92E-463E-AD29-329AD7E8F2CC}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19-45B2-95B6-C4BC1D36A1D4}"/>
                </c:ext>
              </c:extLst>
            </c:dLbl>
            <c:dLbl>
              <c:idx val="8"/>
              <c:layout>
                <c:manualLayout>
                  <c:x val="0"/>
                  <c:y val="-1.523975771836660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{71805841-6751-43CB-9332-CBB190673F9D}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19-45B2-95B6-C4BC1D36A1D4}"/>
                </c:ext>
              </c:extLst>
            </c:dLbl>
            <c:dLbl>
              <c:idx val="16"/>
              <c:layout>
                <c:manualLayout>
                  <c:x val="0"/>
                  <c:y val="1.523975771836660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{EB1A3A84-B043-4D8D-AC3A-0608D0803C0A}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19-45B2-95B6-C4BC1D36A1D4}"/>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{98599763-491B-4F24-A2FC-9237D0F56BD4}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19-45B2-95B6-C4BC1D36A1D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{783566A1-069A-45A5-B0C3-B2B472FCDB4A}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19-45B2-95B6-C4BC1D36A1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3619-45B2-95B6-C4BC1D36A1D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{630F3256-F115-4511-A5A7-9B980206492E}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5B-4A8C-BAAA-9F7D7A0633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{89B35BBA-0B5C-4981-AF5F-2C97FB27AFA5}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5B-4A8C-BAAA-9F7D7A0633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{617D4935-EACA-4C1A-95DE-67E695552AB5}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5B-4A8C-BAAA-9F7D7A0633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{3F3E77B7-7B84-4F33-A8D0-B8B3A8A4D75C}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5B-4A8C-BAAA-9F7D7A0633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{6AF5445D-AAD4-45C4-82B2-D292F78F63E3}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5B-4A8C-BAAA-9F7D7A0633E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{A7197BFB-3B9C-477E-8A26-293B93E89A97}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5B-4A8C-BAAA-9F7D7A0633E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{0F76AC17-3955-49B2-AF97-C4B235CCC40C}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5B-4A8C-BAAA-9F7D7A0633E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{8F0404D4-434E-46B4-BB06-4A44B41309C8}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5B-4A8C-BAAA-9F7D7A0633E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{AFB36AA2-47F1-4747-AA2C-9EF679899C40}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5B-4A8C-BAAA-9F7D7A0633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11.1</c:v>
                </c:pt>
                <c:pt idx="16">
                  <c:v>12.1</c:v>
                </c:pt>
                <c:pt idx="24">
                  <c:v>12.3</c:v>
                </c:pt>
                <c:pt idx="32">
                  <c:v>12</c:v>
                </c:pt>
              </c:numCache>
            </c:numRef>
          </c:xVal>
          <c:yVal>
            <c:numRef>
              <c:f>公会計指標分析・財政指標組合せ分析表!$BP$73:$DC$73</c:f>
              <c:numCache>
                <c:formatCode>#,##0.0;"▲ "#,##0.0</c:formatCode>
                <c:ptCount val="40"/>
                <c:pt idx="0">
                  <c:v>43.3</c:v>
                </c:pt>
                <c:pt idx="8">
                  <c:v>54.3</c:v>
                </c:pt>
                <c:pt idx="16">
                  <c:v>58</c:v>
                </c:pt>
                <c:pt idx="24">
                  <c:v>55.3</c:v>
                </c:pt>
                <c:pt idx="32">
                  <c:v>48.4</c:v>
                </c:pt>
              </c:numCache>
            </c:numRef>
          </c:yVal>
          <c:smooth val="0"/>
          <c:extLst>
            <c:ext xmlns:c16="http://schemas.microsoft.com/office/drawing/2014/chart" uri="{C3380CC4-5D6E-409C-BE32-E72D297353CC}">
              <c16:uniqueId val="{00000009-085B-4A8C-BAAA-9F7D7A0633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{34198E42-3BEC-4385-8337-B0857AE3B5B9}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5B-4A8C-BAAA-9F7D7A0633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{5F097BBB-21D0-4F23-874F-CE03C91C8DA5}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5B-4A8C-BAAA-9F7D7A0633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{6B79C337-6C78-4357-BBD1-EF533E5454DD}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5B-4A8C-BAAA-9F7D7A0633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{ED7DEB46-32B4-4C9A-80BA-70B6B293CCCB}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5B-4A8C-BAAA-9F7D7A0633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{4FC9BC22-93BB-45A0-8D81-8E439C20ABB8}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5B-4A8C-BAAA-9F7D7A0633E7}"/>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{3C529C72-314B-4668-9DCA-E8D5AF3C1377}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5B-4A8C-BAAA-9F7D7A0633E7}"/>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{76CAD824-526B-4FCE-8797-B3357595BA92}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5B-4A8C-BAAA-9F7D7A0633E7}"/>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{EFEE993D-BA22-40A6-A063-575E086422AD}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5B-4A8C-BAAA-9F7D7A0633E7}"/>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{E1B451BA-3BC9-4AFA-98A9-C403647FA362}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5B-4A8C-BAAA-9F7D7A0633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085B-4A8C-BAAA-9F7D7A0633E7}"/>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元利償還金は前年と比較し</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百万円の減となった。公営企業債の元利償還金に対する繰入金は、過去の起債償還が進んだことで、減少傾向となった。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lang="ja-JP" altLang="en-US" sz="1400">
              <a:effectLst/>
              <a:latin typeface="ＭＳ ゴシック" panose="020B0609070205080204" pitchFamily="49" charset="-128"/>
              <a:ea typeface="ＭＳ ゴシック" panose="020B0609070205080204" pitchFamily="49" charset="-128"/>
            </a:rPr>
            <a:t>今後も大型事業が見込まれているため、計画的な繰上償還や高率の地方債の借り換えを行うなど、実質公債比率の急激な上昇を抑えるよう努める。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将来負担額については、新庁舎整備事業に伴う借入により、一般会計等に係る地方債の現在高は増となっている。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退職手当負担見込額については、退職者の増により</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百万円の増額となった。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公共施設整備等事業基金、道の駅富士川整備基金、過疎地域自立促進基金を取り崩したことによる減。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今後も、大型建設事業により収支不足が生じ、基金を取り崩さなければならない状況が生じる可能性がある。そのため計画的な事業実施を図り単年度歳出額の平準化と経費削減に努めていく。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・公共施設整備等事業基金：公共施設整備のための財源に充てるための基金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・地域コミュニティ施設整備費貸付基金：自治会において集会所等を建設する際に貸し付ける基金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・中山間ふるさと水・土保全対策基金：中山間における土地改良施設の多面的機能を良好に発揮させるための地域的な共同活動を支援し、地域の活性化を図るための基金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・奨学基金：奨学金貸付のための基金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・過疎地域自立促進基金：過疎地域自立促進計画に掲げる過疎地域自立促進特別事業の円滑な運営を図るための基金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公共施設整備等事業基金、過疎地域自立促進基金を取り崩したことによる減。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公共施設整備等事業基金：新庁舎建設事業時に取り崩す可能性あり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今後も、大型建設事業により収支不足が生じ、基金を取り崩さなければならない状況が生じる可能性がある。そのため計画的な事業実施を図り単年度歳出額の平準化と経費削減に努めていく。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大型建設事業等による地方債償還のピーク時に取り崩す可能性がある。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14,475
14,318
112.00
9,607,185
9,099,209
401,617
5,182,592
8,250,243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％削減するという目標を掲げ、老朽化した施設の集約化や除却を進めている。令和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年度時点では、庁舎機能が分散されており老朽化が進んでいる庁舎が点在している状況である。整備中の新庁舎により行政機能が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箇所に集約されるため、今後の有形固定資産減価償却率については改善される見込みである。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72" name="有形固定資産減価償却率平均値テキスト"/>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3" name="楕円 82"/>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4"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85" name="楕円 84"/>
        <xdr:cNvSpPr/>
      </xdr:nvSpPr>
      <xdr:spPr>
        <a:xfrm>
          <a:off x="4000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69397</xdr:rowOff>
    </xdr:from>
    <xdr:to>
      <xdr:col>23</xdr:col>
      <xdr:colOff>85725</xdr:colOff>
      <xdr:row>31</xdr:row>
      <xdr:rowOff>97155</xdr:rowOff>
    </xdr:to>
    <xdr:cxnSp macro="">
      <xdr:nvCxnSpPr>
        <xdr:cNvPr id="86" name="直線コネクタ 85"/>
        <xdr:cNvCxnSpPr/>
      </xdr:nvCxnSpPr>
      <xdr:spPr>
        <a:xfrm>
          <a:off x="4051300" y="6155872"/>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18597</xdr:rowOff>
    </xdr:from>
    <xdr:to>
      <xdr:col>15</xdr:col>
      <xdr:colOff>187325</xdr:colOff>
      <xdr:row>31</xdr:row>
      <xdr:rowOff>120197</xdr:rowOff>
    </xdr:to>
    <xdr:sp macro="" textlink="">
      <xdr:nvSpPr>
        <xdr:cNvPr id="87" name="楕円 86"/>
        <xdr:cNvSpPr/>
      </xdr:nvSpPr>
      <xdr:spPr>
        <a:xfrm>
          <a:off x="3238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69397</xdr:rowOff>
    </xdr:from>
    <xdr:to>
      <xdr:col>19</xdr:col>
      <xdr:colOff>136525</xdr:colOff>
      <xdr:row>31</xdr:row>
      <xdr:rowOff>69397</xdr:rowOff>
    </xdr:to>
    <xdr:cxnSp macro="">
      <xdr:nvCxnSpPr>
        <xdr:cNvPr id="88" name="直線コネクタ 87"/>
        <xdr:cNvCxnSpPr/>
      </xdr:nvCxnSpPr>
      <xdr:spPr>
        <a:xfrm>
          <a:off x="3289300" y="615587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89" name="楕円 88"/>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69397</xdr:rowOff>
    </xdr:to>
    <xdr:cxnSp macro="">
      <xdr:nvCxnSpPr>
        <xdr:cNvPr id="90" name="直線コネクタ 89"/>
        <xdr:cNvCxnSpPr/>
      </xdr:nvCxnSpPr>
      <xdr:spPr>
        <a:xfrm>
          <a:off x="2527300" y="6121944"/>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143782</xdr:rowOff>
    </xdr:from>
    <xdr:to>
      <xdr:col>7</xdr:col>
      <xdr:colOff>187325</xdr:colOff>
      <xdr:row>31</xdr:row>
      <xdr:rowOff>73932</xdr:rowOff>
    </xdr:to>
    <xdr:sp macro="" textlink="">
      <xdr:nvSpPr>
        <xdr:cNvPr id="91" name="楕円 90"/>
        <xdr:cNvSpPr/>
      </xdr:nvSpPr>
      <xdr:spPr>
        <a:xfrm>
          <a:off x="1714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23132</xdr:rowOff>
    </xdr:from>
    <xdr:to>
      <xdr:col>11</xdr:col>
      <xdr:colOff>136525</xdr:colOff>
      <xdr:row>31</xdr:row>
      <xdr:rowOff>35469</xdr:rowOff>
    </xdr:to>
    <xdr:cxnSp macro="">
      <xdr:nvCxnSpPr>
        <xdr:cNvPr id="92" name="直線コネクタ 91"/>
        <xdr:cNvCxnSpPr/>
      </xdr:nvCxnSpPr>
      <xdr:spPr>
        <a:xfrm>
          <a:off x="1765300" y="610960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93" name="n_1aveValue有形固定資産減価償却率"/>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46009</xdr:rowOff>
    </xdr:from>
    <xdr:ext cx="405111" cy="259045"/>
    <xdr:sp macro="" textlink="">
      <xdr:nvSpPr>
        <xdr:cNvPr id="94" name="n_2aveValue有形固定資産減価償却率"/>
        <xdr:cNvSpPr txBox="1"/>
      </xdr:nvSpPr>
      <xdr:spPr>
        <a:xfrm>
          <a:off x="3086744"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39841</xdr:rowOff>
    </xdr:from>
    <xdr:ext cx="405111" cy="259045"/>
    <xdr:sp macro="" textlink="">
      <xdr:nvSpPr>
        <xdr:cNvPr id="95" name="n_3aveValue有形固定資産減価償却率"/>
        <xdr:cNvSpPr txBox="1"/>
      </xdr:nvSpPr>
      <xdr:spPr>
        <a:xfrm>
          <a:off x="2324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21335</xdr:rowOff>
    </xdr:from>
    <xdr:ext cx="405111" cy="259045"/>
    <xdr:sp macro="" textlink="">
      <xdr:nvSpPr>
        <xdr:cNvPr id="96" name="n_4aveValue有形固定資産減価償却率"/>
        <xdr:cNvSpPr txBox="1"/>
      </xdr:nvSpPr>
      <xdr:spPr>
        <a:xfrm>
          <a:off x="1562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111324</xdr:rowOff>
    </xdr:from>
    <xdr:ext cx="405111" cy="259045"/>
    <xdr:sp macro="" textlink="">
      <xdr:nvSpPr>
        <xdr:cNvPr id="97" name="n_1mainValue有形固定資産減価償却率"/>
        <xdr:cNvSpPr txBox="1"/>
      </xdr:nvSpPr>
      <xdr:spPr>
        <a:xfrm>
          <a:off x="38360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111324</xdr:rowOff>
    </xdr:from>
    <xdr:ext cx="405111" cy="259045"/>
    <xdr:sp macro="" textlink="">
      <xdr:nvSpPr>
        <xdr:cNvPr id="98" name="n_2mainValue有形固定資産減価償却率"/>
        <xdr:cNvSpPr txBox="1"/>
      </xdr:nvSpPr>
      <xdr:spPr>
        <a:xfrm>
          <a:off x="3086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77396</xdr:rowOff>
    </xdr:from>
    <xdr:ext cx="405111" cy="259045"/>
    <xdr:sp macro="" textlink="">
      <xdr:nvSpPr>
        <xdr:cNvPr id="99" name="n_3mainValue有形固定資産減価償却率"/>
        <xdr:cNvSpPr txBox="1"/>
      </xdr:nvSpPr>
      <xdr:spPr>
        <a:xfrm>
          <a:off x="2324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65059</xdr:rowOff>
    </xdr:from>
    <xdr:ext cx="405111" cy="259045"/>
    <xdr:sp macro="" textlink="">
      <xdr:nvSpPr>
        <xdr:cNvPr id="100" name="n_4mainValue有形固定資産減価償却率"/>
        <xdr:cNvSpPr txBox="1"/>
      </xdr:nvSpPr>
      <xdr:spPr>
        <a:xfrm>
          <a:off x="15627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当町の債務償還比率は類似団体と比較して低い比率で推移していたが、合併推進債を活用した大型事業を計画的に進めていることから数年間は上昇することが見込まれる。</a:t>
          </a:r>
          <a:endParaRPr lang="ja-JP" altLang="ja-JP">
            <a:effectLst/>
          </a:endParaRPr>
        </a:p>
        <a:p>
          <a:r>
            <a:rPr kumimoji="1" lang="ja-JP" altLang="ja-JP" sz="1100">
              <a:solidFill>
                <a:schemeClr val="dk1"/>
              </a:solidFill>
              <a:effectLst/>
              <a:latin typeface="+mn-lt"/>
              <a:ea typeface="+mn-ea"/>
              <a:cs typeface="+mn-cs"/>
            </a:rPr>
            <a:t>今後実施する投資的事業においても特定目的基金を活用していくことで起債額を抑えるなど、中長期的視点に立った「計画投資」に取り組んでいく。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70922</xdr:rowOff>
    </xdr:from>
    <xdr:to>
      <xdr:col>76</xdr:col>
      <xdr:colOff>73025</xdr:colOff>
      <xdr:row>30</xdr:row>
      <xdr:rowOff>1072</xdr:rowOff>
    </xdr:to>
    <xdr:sp macro="" textlink="">
      <xdr:nvSpPr>
        <xdr:cNvPr id="145" name="楕円 144"/>
        <xdr:cNvSpPr/>
      </xdr:nvSpPr>
      <xdr:spPr>
        <a:xfrm>
          <a:off x="14744700" y="58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49349</xdr:rowOff>
    </xdr:from>
    <xdr:ext cx="469744" cy="259045"/>
    <xdr:sp macro="" textlink="">
      <xdr:nvSpPr>
        <xdr:cNvPr id="146" name="債務償還比率該当値テキスト"/>
        <xdr:cNvSpPr txBox="1"/>
      </xdr:nvSpPr>
      <xdr:spPr>
        <a:xfrm>
          <a:off x="14846300" y="579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80398</xdr:rowOff>
    </xdr:from>
    <xdr:to>
      <xdr:col>72</xdr:col>
      <xdr:colOff>123825</xdr:colOff>
      <xdr:row>30</xdr:row>
      <xdr:rowOff>10548</xdr:rowOff>
    </xdr:to>
    <xdr:sp macro="" textlink="">
      <xdr:nvSpPr>
        <xdr:cNvPr id="147" name="楕円 146"/>
        <xdr:cNvSpPr/>
      </xdr:nvSpPr>
      <xdr:spPr>
        <a:xfrm>
          <a:off x="14033500" y="582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121722</xdr:rowOff>
    </xdr:from>
    <xdr:to>
      <xdr:col>76</xdr:col>
      <xdr:colOff>22225</xdr:colOff>
      <xdr:row>29</xdr:row>
      <xdr:rowOff>131198</xdr:rowOff>
    </xdr:to>
    <xdr:cxnSp macro="">
      <xdr:nvCxnSpPr>
        <xdr:cNvPr id="148" name="直線コネクタ 147"/>
        <xdr:cNvCxnSpPr/>
      </xdr:nvCxnSpPr>
      <xdr:spPr>
        <a:xfrm flipV="1">
          <a:off x="14084300" y="5865297"/>
          <a:ext cx="7112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34099</xdr:rowOff>
    </xdr:from>
    <xdr:to>
      <xdr:col>68</xdr:col>
      <xdr:colOff>123825</xdr:colOff>
      <xdr:row>29</xdr:row>
      <xdr:rowOff>135699</xdr:rowOff>
    </xdr:to>
    <xdr:sp macro="" textlink="">
      <xdr:nvSpPr>
        <xdr:cNvPr id="149" name="楕円 148"/>
        <xdr:cNvSpPr/>
      </xdr:nvSpPr>
      <xdr:spPr>
        <a:xfrm>
          <a:off x="13271500" y="57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84899</xdr:rowOff>
    </xdr:from>
    <xdr:to>
      <xdr:col>72</xdr:col>
      <xdr:colOff>73025</xdr:colOff>
      <xdr:row>29</xdr:row>
      <xdr:rowOff>131198</xdr:rowOff>
    </xdr:to>
    <xdr:cxnSp macro="">
      <xdr:nvCxnSpPr>
        <xdr:cNvPr id="150" name="直線コネクタ 149"/>
        <xdr:cNvCxnSpPr/>
      </xdr:nvCxnSpPr>
      <xdr:spPr>
        <a:xfrm>
          <a:off x="13322300" y="5828474"/>
          <a:ext cx="762000" cy="4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6033</xdr:rowOff>
    </xdr:from>
    <xdr:to>
      <xdr:col>64</xdr:col>
      <xdr:colOff>123825</xdr:colOff>
      <xdr:row>29</xdr:row>
      <xdr:rowOff>107633</xdr:rowOff>
    </xdr:to>
    <xdr:sp macro="" textlink="">
      <xdr:nvSpPr>
        <xdr:cNvPr id="151" name="楕円 150"/>
        <xdr:cNvSpPr/>
      </xdr:nvSpPr>
      <xdr:spPr>
        <a:xfrm>
          <a:off x="12509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56833</xdr:rowOff>
    </xdr:from>
    <xdr:to>
      <xdr:col>68</xdr:col>
      <xdr:colOff>73025</xdr:colOff>
      <xdr:row>29</xdr:row>
      <xdr:rowOff>84899</xdr:rowOff>
    </xdr:to>
    <xdr:cxnSp macro="">
      <xdr:nvCxnSpPr>
        <xdr:cNvPr id="152" name="直線コネクタ 151"/>
        <xdr:cNvCxnSpPr/>
      </xdr:nvCxnSpPr>
      <xdr:spPr>
        <a:xfrm>
          <a:off x="12560300" y="5800408"/>
          <a:ext cx="762000" cy="2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23425</xdr:rowOff>
    </xdr:from>
    <xdr:to>
      <xdr:col>60</xdr:col>
      <xdr:colOff>123825</xdr:colOff>
      <xdr:row>29</xdr:row>
      <xdr:rowOff>125025</xdr:rowOff>
    </xdr:to>
    <xdr:sp macro="" textlink="">
      <xdr:nvSpPr>
        <xdr:cNvPr id="153" name="楕円 152"/>
        <xdr:cNvSpPr/>
      </xdr:nvSpPr>
      <xdr:spPr>
        <a:xfrm>
          <a:off x="11747500" y="57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56833</xdr:rowOff>
    </xdr:from>
    <xdr:to>
      <xdr:col>64</xdr:col>
      <xdr:colOff>73025</xdr:colOff>
      <xdr:row>29</xdr:row>
      <xdr:rowOff>74225</xdr:rowOff>
    </xdr:to>
    <xdr:cxnSp macro="">
      <xdr:nvCxnSpPr>
        <xdr:cNvPr id="154" name="直線コネクタ 153"/>
        <xdr:cNvCxnSpPr/>
      </xdr:nvCxnSpPr>
      <xdr:spPr>
        <a:xfrm flipV="1">
          <a:off x="11798300" y="5800408"/>
          <a:ext cx="762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101709</xdr:rowOff>
    </xdr:from>
    <xdr:ext cx="469744" cy="259045"/>
    <xdr:sp macro="" textlink="">
      <xdr:nvSpPr>
        <xdr:cNvPr id="155" name="n_1aveValue債務償還比率"/>
        <xdr:cNvSpPr txBox="1"/>
      </xdr:nvSpPr>
      <xdr:spPr>
        <a:xfrm>
          <a:off x="13836727" y="601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146568</xdr:rowOff>
    </xdr:from>
    <xdr:ext cx="469744" cy="259045"/>
    <xdr:sp macro="" textlink="">
      <xdr:nvSpPr>
        <xdr:cNvPr id="156" name="n_2aveValue債務償還比率"/>
        <xdr:cNvSpPr txBox="1"/>
      </xdr:nvSpPr>
      <xdr:spPr>
        <a:xfrm>
          <a:off x="13087427" y="606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118861</xdr:rowOff>
    </xdr:from>
    <xdr:ext cx="469744" cy="259045"/>
    <xdr:sp macro="" textlink="">
      <xdr:nvSpPr>
        <xdr:cNvPr id="157" name="n_3aveValue債務償還比率"/>
        <xdr:cNvSpPr txBox="1"/>
      </xdr:nvSpPr>
      <xdr:spPr>
        <a:xfrm>
          <a:off x="12325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131095</xdr:rowOff>
    </xdr:from>
    <xdr:ext cx="469744" cy="259045"/>
    <xdr:sp macro="" textlink="">
      <xdr:nvSpPr>
        <xdr:cNvPr id="158" name="n_4aveValue債務償還比率"/>
        <xdr:cNvSpPr txBox="1"/>
      </xdr:nvSpPr>
      <xdr:spPr>
        <a:xfrm>
          <a:off x="11563427" y="60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27075</xdr:rowOff>
    </xdr:from>
    <xdr:ext cx="469744" cy="259045"/>
    <xdr:sp macro="" textlink="">
      <xdr:nvSpPr>
        <xdr:cNvPr id="159" name="n_1mainValue債務償還比率"/>
        <xdr:cNvSpPr txBox="1"/>
      </xdr:nvSpPr>
      <xdr:spPr>
        <a:xfrm>
          <a:off x="13836727" y="559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152226</xdr:rowOff>
    </xdr:from>
    <xdr:ext cx="469744" cy="259045"/>
    <xdr:sp macro="" textlink="">
      <xdr:nvSpPr>
        <xdr:cNvPr id="160" name="n_2mainValue債務償還比率"/>
        <xdr:cNvSpPr txBox="1"/>
      </xdr:nvSpPr>
      <xdr:spPr>
        <a:xfrm>
          <a:off x="13087427" y="555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124160</xdr:rowOff>
    </xdr:from>
    <xdr:ext cx="469744" cy="259045"/>
    <xdr:sp macro="" textlink="">
      <xdr:nvSpPr>
        <xdr:cNvPr id="161" name="n_3mainValue債務償還比率"/>
        <xdr:cNvSpPr txBox="1"/>
      </xdr:nvSpPr>
      <xdr:spPr>
        <a:xfrm>
          <a:off x="12325427" y="552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141552</xdr:rowOff>
    </xdr:from>
    <xdr:ext cx="469744" cy="259045"/>
    <xdr:sp macro="" textlink="">
      <xdr:nvSpPr>
        <xdr:cNvPr id="162" name="n_4mainValue債務償還比率"/>
        <xdr:cNvSpPr txBox="1"/>
      </xdr:nvSpPr>
      <xdr:spPr>
        <a:xfrm>
          <a:off x="11563427" y="554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14,475
14,318
112.00
9,607,185
9,099,209
401,617
5,182,592
8,250,243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11701</xdr:rowOff>
    </xdr:from>
    <xdr:ext cx="405111" cy="259045"/>
    <xdr:sp macro="" textlink="">
      <xdr:nvSpPr>
        <xdr:cNvPr id="60" name="【道路】&#10;有形固定資産減価償却率平均値テキスト"/>
        <xdr:cNvSpPr txBox="1"/>
      </xdr:nvSpPr>
      <xdr:spPr>
        <a:xfrm>
          <a:off x="4673600" y="6183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164846</xdr:rowOff>
    </xdr:from>
    <xdr:to>
      <xdr:col>24</xdr:col>
      <xdr:colOff>114300</xdr:colOff>
      <xdr:row>38</xdr:row>
      <xdr:rowOff>94996</xdr:rowOff>
    </xdr:to>
    <xdr:sp macro="" textlink="">
      <xdr:nvSpPr>
        <xdr:cNvPr id="71" name="楕円 70"/>
        <xdr:cNvSpPr/>
      </xdr:nvSpPr>
      <xdr:spPr>
        <a:xfrm>
          <a:off x="45847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143273</xdr:rowOff>
    </xdr:from>
    <xdr:ext cx="405111" cy="259045"/>
    <xdr:sp macro="" textlink="">
      <xdr:nvSpPr>
        <xdr:cNvPr id="72" name="【道路】&#10;有形固定資産減価償却率該当値テキスト"/>
        <xdr:cNvSpPr txBox="1"/>
      </xdr:nvSpPr>
      <xdr:spPr>
        <a:xfrm>
          <a:off x="4673600" y="648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44196</xdr:rowOff>
    </xdr:to>
    <xdr:cxnSp macro="">
      <xdr:nvCxnSpPr>
        <xdr:cNvPr id="74" name="直線コネクタ 73"/>
        <xdr:cNvCxnSpPr/>
      </xdr:nvCxnSpPr>
      <xdr:spPr>
        <a:xfrm>
          <a:off x="3797300" y="65341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114554</xdr:rowOff>
    </xdr:from>
    <xdr:to>
      <xdr:col>15</xdr:col>
      <xdr:colOff>101600</xdr:colOff>
      <xdr:row>38</xdr:row>
      <xdr:rowOff>44704</xdr:rowOff>
    </xdr:to>
    <xdr:sp macro="" textlink="">
      <xdr:nvSpPr>
        <xdr:cNvPr id="75" name="楕円 74"/>
        <xdr:cNvSpPr/>
      </xdr:nvSpPr>
      <xdr:spPr>
        <a:xfrm>
          <a:off x="2857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165354</xdr:rowOff>
    </xdr:from>
    <xdr:to>
      <xdr:col>19</xdr:col>
      <xdr:colOff>177800</xdr:colOff>
      <xdr:row>38</xdr:row>
      <xdr:rowOff>19050</xdr:rowOff>
    </xdr:to>
    <xdr:cxnSp macro="">
      <xdr:nvCxnSpPr>
        <xdr:cNvPr id="76" name="直線コネクタ 75"/>
        <xdr:cNvCxnSpPr/>
      </xdr:nvCxnSpPr>
      <xdr:spPr>
        <a:xfrm>
          <a:off x="2908300" y="65090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77" name="楕円 76"/>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165354</xdr:rowOff>
    </xdr:to>
    <xdr:cxnSp macro="">
      <xdr:nvCxnSpPr>
        <xdr:cNvPr id="78" name="直線コネクタ 77"/>
        <xdr:cNvCxnSpPr/>
      </xdr:nvCxnSpPr>
      <xdr:spPr>
        <a:xfrm>
          <a:off x="2019300" y="64770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79" name="楕円 78"/>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133350</xdr:rowOff>
    </xdr:to>
    <xdr:cxnSp macro="">
      <xdr:nvCxnSpPr>
        <xdr:cNvPr id="80" name="直線コネクタ 79"/>
        <xdr:cNvCxnSpPr/>
      </xdr:nvCxnSpPr>
      <xdr:spPr>
        <a:xfrm>
          <a:off x="1130300" y="6442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72661</xdr:rowOff>
    </xdr:from>
    <xdr:ext cx="405111" cy="259045"/>
    <xdr:sp macro="" textlink="">
      <xdr:nvSpPr>
        <xdr:cNvPr id="81" name="n_1aveValue【道路】&#10;有形固定資産減価償却率"/>
        <xdr:cNvSpPr txBox="1"/>
      </xdr:nvSpPr>
      <xdr:spPr>
        <a:xfrm>
          <a:off x="3582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22369</xdr:rowOff>
    </xdr:from>
    <xdr:ext cx="405111" cy="259045"/>
    <xdr:sp macro="" textlink="">
      <xdr:nvSpPr>
        <xdr:cNvPr id="82" name="n_2aveValue【道路】&#10;有形固定資産減価償却率"/>
        <xdr:cNvSpPr txBox="1"/>
      </xdr:nvSpPr>
      <xdr:spPr>
        <a:xfrm>
          <a:off x="2705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5" name="n_1main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35831</xdr:rowOff>
    </xdr:from>
    <xdr:ext cx="405111" cy="259045"/>
    <xdr:sp macro="" textlink="">
      <xdr:nvSpPr>
        <xdr:cNvPr id="86" name="n_2mainValue【道路】&#10;有形固定資産減価償却率"/>
        <xdr:cNvSpPr txBox="1"/>
      </xdr:nvSpPr>
      <xdr:spPr>
        <a:xfrm>
          <a:off x="2705744" y="655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7" name="n_3main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88" name="n_4mainValue【道路】&#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39801</xdr:rowOff>
    </xdr:from>
    <xdr:to>
      <xdr:col>55</xdr:col>
      <xdr:colOff>50800</xdr:colOff>
      <xdr:row>40</xdr:row>
      <xdr:rowOff>141401</xdr:rowOff>
    </xdr:to>
    <xdr:sp macro="" textlink="">
      <xdr:nvSpPr>
        <xdr:cNvPr id="128" name="楕円 127"/>
        <xdr:cNvSpPr/>
      </xdr:nvSpPr>
      <xdr:spPr>
        <a:xfrm>
          <a:off x="10426700" y="68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18228</xdr:rowOff>
    </xdr:from>
    <xdr:ext cx="534377" cy="259045"/>
    <xdr:sp macro="" textlink="">
      <xdr:nvSpPr>
        <xdr:cNvPr id="129" name="【道路】&#10;一人当たり延長該当値テキスト"/>
        <xdr:cNvSpPr txBox="1"/>
      </xdr:nvSpPr>
      <xdr:spPr>
        <a:xfrm>
          <a:off x="10515600" y="68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44355</xdr:rowOff>
    </xdr:from>
    <xdr:to>
      <xdr:col>50</xdr:col>
      <xdr:colOff>165100</xdr:colOff>
      <xdr:row>40</xdr:row>
      <xdr:rowOff>145955</xdr:rowOff>
    </xdr:to>
    <xdr:sp macro="" textlink="">
      <xdr:nvSpPr>
        <xdr:cNvPr id="130" name="楕円 129"/>
        <xdr:cNvSpPr/>
      </xdr:nvSpPr>
      <xdr:spPr>
        <a:xfrm>
          <a:off x="9588500" y="69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90601</xdr:rowOff>
    </xdr:from>
    <xdr:to>
      <xdr:col>55</xdr:col>
      <xdr:colOff>0</xdr:colOff>
      <xdr:row>40</xdr:row>
      <xdr:rowOff>95155</xdr:rowOff>
    </xdr:to>
    <xdr:cxnSp macro="">
      <xdr:nvCxnSpPr>
        <xdr:cNvPr id="131" name="直線コネクタ 130"/>
        <xdr:cNvCxnSpPr/>
      </xdr:nvCxnSpPr>
      <xdr:spPr>
        <a:xfrm flipV="1">
          <a:off x="9639300" y="6948601"/>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50908</xdr:rowOff>
    </xdr:from>
    <xdr:to>
      <xdr:col>46</xdr:col>
      <xdr:colOff>38100</xdr:colOff>
      <xdr:row>40</xdr:row>
      <xdr:rowOff>152508</xdr:rowOff>
    </xdr:to>
    <xdr:sp macro="" textlink="">
      <xdr:nvSpPr>
        <xdr:cNvPr id="132" name="楕円 131"/>
        <xdr:cNvSpPr/>
      </xdr:nvSpPr>
      <xdr:spPr>
        <a:xfrm>
          <a:off x="8699500" y="69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95155</xdr:rowOff>
    </xdr:from>
    <xdr:to>
      <xdr:col>50</xdr:col>
      <xdr:colOff>114300</xdr:colOff>
      <xdr:row>40</xdr:row>
      <xdr:rowOff>101708</xdr:rowOff>
    </xdr:to>
    <xdr:cxnSp macro="">
      <xdr:nvCxnSpPr>
        <xdr:cNvPr id="133" name="直線コネクタ 132"/>
        <xdr:cNvCxnSpPr/>
      </xdr:nvCxnSpPr>
      <xdr:spPr>
        <a:xfrm flipV="1">
          <a:off x="8750300" y="695315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56738</xdr:rowOff>
    </xdr:from>
    <xdr:to>
      <xdr:col>41</xdr:col>
      <xdr:colOff>101600</xdr:colOff>
      <xdr:row>40</xdr:row>
      <xdr:rowOff>158338</xdr:rowOff>
    </xdr:to>
    <xdr:sp macro="" textlink="">
      <xdr:nvSpPr>
        <xdr:cNvPr id="134" name="楕円 133"/>
        <xdr:cNvSpPr/>
      </xdr:nvSpPr>
      <xdr:spPr>
        <a:xfrm>
          <a:off x="7810500" y="69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101708</xdr:rowOff>
    </xdr:from>
    <xdr:to>
      <xdr:col>45</xdr:col>
      <xdr:colOff>177800</xdr:colOff>
      <xdr:row>40</xdr:row>
      <xdr:rowOff>107538</xdr:rowOff>
    </xdr:to>
    <xdr:cxnSp macro="">
      <xdr:nvCxnSpPr>
        <xdr:cNvPr id="135" name="直線コネクタ 134"/>
        <xdr:cNvCxnSpPr/>
      </xdr:nvCxnSpPr>
      <xdr:spPr>
        <a:xfrm flipV="1">
          <a:off x="7861300" y="6959708"/>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59995</xdr:rowOff>
    </xdr:from>
    <xdr:to>
      <xdr:col>36</xdr:col>
      <xdr:colOff>165100</xdr:colOff>
      <xdr:row>40</xdr:row>
      <xdr:rowOff>161595</xdr:rowOff>
    </xdr:to>
    <xdr:sp macro="" textlink="">
      <xdr:nvSpPr>
        <xdr:cNvPr id="136" name="楕円 135"/>
        <xdr:cNvSpPr/>
      </xdr:nvSpPr>
      <xdr:spPr>
        <a:xfrm>
          <a:off x="6921500" y="69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107538</xdr:rowOff>
    </xdr:from>
    <xdr:to>
      <xdr:col>41</xdr:col>
      <xdr:colOff>50800</xdr:colOff>
      <xdr:row>40</xdr:row>
      <xdr:rowOff>110795</xdr:rowOff>
    </xdr:to>
    <xdr:cxnSp macro="">
      <xdr:nvCxnSpPr>
        <xdr:cNvPr id="137" name="直線コネクタ 136"/>
        <xdr:cNvCxnSpPr/>
      </xdr:nvCxnSpPr>
      <xdr:spPr>
        <a:xfrm flipV="1">
          <a:off x="6972300" y="6965538"/>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137082</xdr:rowOff>
    </xdr:from>
    <xdr:ext cx="534377" cy="259045"/>
    <xdr:sp macro="" textlink="">
      <xdr:nvSpPr>
        <xdr:cNvPr id="142" name="n_1mainValue【道路】&#10;一人当たり延長"/>
        <xdr:cNvSpPr txBox="1"/>
      </xdr:nvSpPr>
      <xdr:spPr>
        <a:xfrm>
          <a:off x="9359411" y="69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143635</xdr:rowOff>
    </xdr:from>
    <xdr:ext cx="534377" cy="259045"/>
    <xdr:sp macro="" textlink="">
      <xdr:nvSpPr>
        <xdr:cNvPr id="143" name="n_2mainValue【道路】&#10;一人当たり延長"/>
        <xdr:cNvSpPr txBox="1"/>
      </xdr:nvSpPr>
      <xdr:spPr>
        <a:xfrm>
          <a:off x="8483111" y="70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149465</xdr:rowOff>
    </xdr:from>
    <xdr:ext cx="534377" cy="259045"/>
    <xdr:sp macro="" textlink="">
      <xdr:nvSpPr>
        <xdr:cNvPr id="144" name="n_3mainValue【道路】&#10;一人当たり延長"/>
        <xdr:cNvSpPr txBox="1"/>
      </xdr:nvSpPr>
      <xdr:spPr>
        <a:xfrm>
          <a:off x="7594111" y="70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152722</xdr:rowOff>
    </xdr:from>
    <xdr:ext cx="534377" cy="259045"/>
    <xdr:sp macro="" textlink="">
      <xdr:nvSpPr>
        <xdr:cNvPr id="145" name="n_4mainValue【道路】&#10;一人当たり延長"/>
        <xdr:cNvSpPr txBox="1"/>
      </xdr:nvSpPr>
      <xdr:spPr>
        <a:xfrm>
          <a:off x="6705111" y="70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6"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87" name="楕円 186"/>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188" name="【橋りょう・トンネ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89" name="楕円 188"/>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68580</xdr:rowOff>
    </xdr:to>
    <xdr:cxnSp macro="">
      <xdr:nvCxnSpPr>
        <xdr:cNvPr id="190" name="直線コネクタ 189"/>
        <xdr:cNvCxnSpPr/>
      </xdr:nvCxnSpPr>
      <xdr:spPr>
        <a:xfrm>
          <a:off x="3797300" y="105025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91" name="楕円 190"/>
        <xdr:cNvSpPr/>
      </xdr:nvSpPr>
      <xdr:spPr>
        <a:xfrm>
          <a:off x="2857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44087</xdr:rowOff>
    </xdr:to>
    <xdr:cxnSp macro="">
      <xdr:nvCxnSpPr>
        <xdr:cNvPr id="192" name="直線コネクタ 191"/>
        <xdr:cNvCxnSpPr/>
      </xdr:nvCxnSpPr>
      <xdr:spPr>
        <a:xfrm>
          <a:off x="2908300" y="104911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3" name="楕円 192"/>
        <xdr:cNvSpPr/>
      </xdr:nvSpPr>
      <xdr:spPr>
        <a:xfrm>
          <a:off x="196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0</xdr:rowOff>
    </xdr:from>
    <xdr:to>
      <xdr:col>15</xdr:col>
      <xdr:colOff>50800</xdr:colOff>
      <xdr:row>61</xdr:row>
      <xdr:rowOff>32657</xdr:rowOff>
    </xdr:to>
    <xdr:cxnSp macro="">
      <xdr:nvCxnSpPr>
        <xdr:cNvPr id="194" name="直線コネクタ 193"/>
        <xdr:cNvCxnSpPr/>
      </xdr:nvCxnSpPr>
      <xdr:spPr>
        <a:xfrm>
          <a:off x="2019300" y="104584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5" name="楕円 194"/>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0</xdr:rowOff>
    </xdr:to>
    <xdr:cxnSp macro="">
      <xdr:nvCxnSpPr>
        <xdr:cNvPr id="196" name="直線コネクタ 195"/>
        <xdr:cNvCxnSpPr/>
      </xdr:nvCxnSpPr>
      <xdr:spPr>
        <a:xfrm>
          <a:off x="1130300" y="104388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97"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19974</xdr:rowOff>
    </xdr:from>
    <xdr:ext cx="405111" cy="259045"/>
    <xdr:sp macro="" textlink="">
      <xdr:nvSpPr>
        <xdr:cNvPr id="198" name="n_2aveValue【橋りょう・トンネル】&#10;有形固定資産減価償却率"/>
        <xdr:cNvSpPr txBox="1"/>
      </xdr:nvSpPr>
      <xdr:spPr>
        <a:xfrm>
          <a:off x="2705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15076</xdr:rowOff>
    </xdr:from>
    <xdr:ext cx="405111" cy="259045"/>
    <xdr:sp macro="" textlink="">
      <xdr:nvSpPr>
        <xdr:cNvPr id="199" name="n_3aveValue【橋りょう・トンネル】&#10;有形固定資産減価償却率"/>
        <xdr:cNvSpPr txBox="1"/>
      </xdr:nvSpPr>
      <xdr:spPr>
        <a:xfrm>
          <a:off x="1816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201" name="n_1mainValue【橋りょう・トンネル】&#10;有形固定資産減価償却率"/>
        <xdr:cNvSpPr txBox="1"/>
      </xdr:nvSpPr>
      <xdr:spPr>
        <a:xfrm>
          <a:off x="3582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74584</xdr:rowOff>
    </xdr:from>
    <xdr:ext cx="405111" cy="259045"/>
    <xdr:sp macro="" textlink="">
      <xdr:nvSpPr>
        <xdr:cNvPr id="202" name="n_2mainValue【橋りょう・トンネル】&#10;有形固定資産減価償却率"/>
        <xdr:cNvSpPr txBox="1"/>
      </xdr:nvSpPr>
      <xdr:spPr>
        <a:xfrm>
          <a:off x="2705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3" name="n_3mainValue【橋りょう・トンネ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main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3" name="【橋りょう・トンネル】&#10;一人当たり有形固定資産（償却資産）額平均値テキスト"/>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54258</xdr:rowOff>
    </xdr:from>
    <xdr:to>
      <xdr:col>55</xdr:col>
      <xdr:colOff>50800</xdr:colOff>
      <xdr:row>61</xdr:row>
      <xdr:rowOff>155858</xdr:rowOff>
    </xdr:to>
    <xdr:sp macro="" textlink="">
      <xdr:nvSpPr>
        <xdr:cNvPr id="244" name="楕円 243"/>
        <xdr:cNvSpPr/>
      </xdr:nvSpPr>
      <xdr:spPr>
        <a:xfrm>
          <a:off x="10426700" y="105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77135</xdr:rowOff>
    </xdr:from>
    <xdr:ext cx="599010" cy="259045"/>
    <xdr:sp macro="" textlink="">
      <xdr:nvSpPr>
        <xdr:cNvPr id="245" name="【橋りょう・トンネル】&#10;一人当たり有形固定資産（償却資産）額該当値テキスト"/>
        <xdr:cNvSpPr txBox="1"/>
      </xdr:nvSpPr>
      <xdr:spPr>
        <a:xfrm>
          <a:off x="10515600" y="1036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61135</xdr:rowOff>
    </xdr:from>
    <xdr:to>
      <xdr:col>50</xdr:col>
      <xdr:colOff>165100</xdr:colOff>
      <xdr:row>61</xdr:row>
      <xdr:rowOff>162735</xdr:rowOff>
    </xdr:to>
    <xdr:sp macro="" textlink="">
      <xdr:nvSpPr>
        <xdr:cNvPr id="246" name="楕円 245"/>
        <xdr:cNvSpPr/>
      </xdr:nvSpPr>
      <xdr:spPr>
        <a:xfrm>
          <a:off x="9588500" y="105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105058</xdr:rowOff>
    </xdr:from>
    <xdr:to>
      <xdr:col>55</xdr:col>
      <xdr:colOff>0</xdr:colOff>
      <xdr:row>61</xdr:row>
      <xdr:rowOff>111935</xdr:rowOff>
    </xdr:to>
    <xdr:cxnSp macro="">
      <xdr:nvCxnSpPr>
        <xdr:cNvPr id="247" name="直線コネクタ 246"/>
        <xdr:cNvCxnSpPr/>
      </xdr:nvCxnSpPr>
      <xdr:spPr>
        <a:xfrm flipV="1">
          <a:off x="9639300" y="10563508"/>
          <a:ext cx="8382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77396</xdr:rowOff>
    </xdr:from>
    <xdr:to>
      <xdr:col>46</xdr:col>
      <xdr:colOff>38100</xdr:colOff>
      <xdr:row>62</xdr:row>
      <xdr:rowOff>7546</xdr:rowOff>
    </xdr:to>
    <xdr:sp macro="" textlink="">
      <xdr:nvSpPr>
        <xdr:cNvPr id="248" name="楕円 247"/>
        <xdr:cNvSpPr/>
      </xdr:nvSpPr>
      <xdr:spPr>
        <a:xfrm>
          <a:off x="8699500" y="105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111935</xdr:rowOff>
    </xdr:from>
    <xdr:to>
      <xdr:col>50</xdr:col>
      <xdr:colOff>114300</xdr:colOff>
      <xdr:row>61</xdr:row>
      <xdr:rowOff>128196</xdr:rowOff>
    </xdr:to>
    <xdr:cxnSp macro="">
      <xdr:nvCxnSpPr>
        <xdr:cNvPr id="249" name="直線コネクタ 248"/>
        <xdr:cNvCxnSpPr/>
      </xdr:nvCxnSpPr>
      <xdr:spPr>
        <a:xfrm flipV="1">
          <a:off x="8750300" y="10570385"/>
          <a:ext cx="8890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83837</xdr:rowOff>
    </xdr:from>
    <xdr:to>
      <xdr:col>41</xdr:col>
      <xdr:colOff>101600</xdr:colOff>
      <xdr:row>62</xdr:row>
      <xdr:rowOff>13987</xdr:rowOff>
    </xdr:to>
    <xdr:sp macro="" textlink="">
      <xdr:nvSpPr>
        <xdr:cNvPr id="250" name="楕円 249"/>
        <xdr:cNvSpPr/>
      </xdr:nvSpPr>
      <xdr:spPr>
        <a:xfrm>
          <a:off x="7810500" y="105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128196</xdr:rowOff>
    </xdr:from>
    <xdr:to>
      <xdr:col>45</xdr:col>
      <xdr:colOff>177800</xdr:colOff>
      <xdr:row>61</xdr:row>
      <xdr:rowOff>134637</xdr:rowOff>
    </xdr:to>
    <xdr:cxnSp macro="">
      <xdr:nvCxnSpPr>
        <xdr:cNvPr id="251" name="直線コネクタ 250"/>
        <xdr:cNvCxnSpPr/>
      </xdr:nvCxnSpPr>
      <xdr:spPr>
        <a:xfrm flipV="1">
          <a:off x="7861300" y="10586646"/>
          <a:ext cx="889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91619</xdr:rowOff>
    </xdr:from>
    <xdr:to>
      <xdr:col>36</xdr:col>
      <xdr:colOff>165100</xdr:colOff>
      <xdr:row>62</xdr:row>
      <xdr:rowOff>21769</xdr:rowOff>
    </xdr:to>
    <xdr:sp macro="" textlink="">
      <xdr:nvSpPr>
        <xdr:cNvPr id="252" name="楕円 251"/>
        <xdr:cNvSpPr/>
      </xdr:nvSpPr>
      <xdr:spPr>
        <a:xfrm>
          <a:off x="6921500" y="105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134637</xdr:rowOff>
    </xdr:from>
    <xdr:to>
      <xdr:col>41</xdr:col>
      <xdr:colOff>50800</xdr:colOff>
      <xdr:row>61</xdr:row>
      <xdr:rowOff>142419</xdr:rowOff>
    </xdr:to>
    <xdr:cxnSp macro="">
      <xdr:nvCxnSpPr>
        <xdr:cNvPr id="253" name="直線コネクタ 252"/>
        <xdr:cNvCxnSpPr/>
      </xdr:nvCxnSpPr>
      <xdr:spPr>
        <a:xfrm flipV="1">
          <a:off x="6972300" y="10593087"/>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4" name="n_1aveValue【橋りょう・トンネル】&#10;一人当たり有形固定資産（償却資産）額"/>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7812</xdr:rowOff>
    </xdr:from>
    <xdr:ext cx="599010" cy="259045"/>
    <xdr:sp macro="" textlink="">
      <xdr:nvSpPr>
        <xdr:cNvPr id="258" name="n_1mainValue【橋りょう・トンネル】&#10;一人当たり有形固定資産（償却資産）額"/>
        <xdr:cNvSpPr txBox="1"/>
      </xdr:nvSpPr>
      <xdr:spPr>
        <a:xfrm>
          <a:off x="9327095" y="102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170123</xdr:rowOff>
    </xdr:from>
    <xdr:ext cx="599010" cy="259045"/>
    <xdr:sp macro="" textlink="">
      <xdr:nvSpPr>
        <xdr:cNvPr id="259" name="n_2mainValue【橋りょう・トンネル】&#10;一人当たり有形固定資産（償却資産）額"/>
        <xdr:cNvSpPr txBox="1"/>
      </xdr:nvSpPr>
      <xdr:spPr>
        <a:xfrm>
          <a:off x="8450795" y="106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5114</xdr:rowOff>
    </xdr:from>
    <xdr:ext cx="599010" cy="259045"/>
    <xdr:sp macro="" textlink="">
      <xdr:nvSpPr>
        <xdr:cNvPr id="260" name="n_3mainValue【橋りょう・トンネル】&#10;一人当たり有形固定資産（償却資産）額"/>
        <xdr:cNvSpPr txBox="1"/>
      </xdr:nvSpPr>
      <xdr:spPr>
        <a:xfrm>
          <a:off x="7561795" y="106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12896</xdr:rowOff>
    </xdr:from>
    <xdr:ext cx="599010" cy="259045"/>
    <xdr:sp macro="" textlink="">
      <xdr:nvSpPr>
        <xdr:cNvPr id="261" name="n_4mainValue【橋りょう・トンネル】&#10;一人当たり有形固定資産（償却資産）額"/>
        <xdr:cNvSpPr txBox="1"/>
      </xdr:nvSpPr>
      <xdr:spPr>
        <a:xfrm>
          <a:off x="6672795" y="106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4" name="フローチャート: 判断 293"/>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5" name="フローチャート: 判断 294"/>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6" name="フローチャート: 判断 295"/>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302" name="楕円 301"/>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303" name="【公営住宅】&#10;有形固定資産減価償却率該当値テキスト"/>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82550</xdr:rowOff>
    </xdr:from>
    <xdr:to>
      <xdr:col>20</xdr:col>
      <xdr:colOff>38100</xdr:colOff>
      <xdr:row>84</xdr:row>
      <xdr:rowOff>12700</xdr:rowOff>
    </xdr:to>
    <xdr:sp macro="" textlink="">
      <xdr:nvSpPr>
        <xdr:cNvPr id="304" name="楕円 303"/>
        <xdr:cNvSpPr/>
      </xdr:nvSpPr>
      <xdr:spPr>
        <a:xfrm>
          <a:off x="3746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133350</xdr:rowOff>
    </xdr:from>
    <xdr:to>
      <xdr:col>24</xdr:col>
      <xdr:colOff>63500</xdr:colOff>
      <xdr:row>83</xdr:row>
      <xdr:rowOff>158114</xdr:rowOff>
    </xdr:to>
    <xdr:cxnSp macro="">
      <xdr:nvCxnSpPr>
        <xdr:cNvPr id="305" name="直線コネクタ 304"/>
        <xdr:cNvCxnSpPr/>
      </xdr:nvCxnSpPr>
      <xdr:spPr>
        <a:xfrm>
          <a:off x="3797300" y="143637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57786</xdr:rowOff>
    </xdr:from>
    <xdr:to>
      <xdr:col>15</xdr:col>
      <xdr:colOff>101600</xdr:colOff>
      <xdr:row>83</xdr:row>
      <xdr:rowOff>159386</xdr:rowOff>
    </xdr:to>
    <xdr:sp macro="" textlink="">
      <xdr:nvSpPr>
        <xdr:cNvPr id="306" name="楕円 305"/>
        <xdr:cNvSpPr/>
      </xdr:nvSpPr>
      <xdr:spPr>
        <a:xfrm>
          <a:off x="2857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133350</xdr:rowOff>
    </xdr:to>
    <xdr:cxnSp macro="">
      <xdr:nvCxnSpPr>
        <xdr:cNvPr id="307" name="直線コネクタ 306"/>
        <xdr:cNvCxnSpPr/>
      </xdr:nvCxnSpPr>
      <xdr:spPr>
        <a:xfrm>
          <a:off x="2908300" y="143389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50164</xdr:rowOff>
    </xdr:from>
    <xdr:to>
      <xdr:col>10</xdr:col>
      <xdr:colOff>165100</xdr:colOff>
      <xdr:row>83</xdr:row>
      <xdr:rowOff>151764</xdr:rowOff>
    </xdr:to>
    <xdr:sp macro="" textlink="">
      <xdr:nvSpPr>
        <xdr:cNvPr id="308" name="楕円 307"/>
        <xdr:cNvSpPr/>
      </xdr:nvSpPr>
      <xdr:spPr>
        <a:xfrm>
          <a:off x="196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100964</xdr:rowOff>
    </xdr:from>
    <xdr:to>
      <xdr:col>15</xdr:col>
      <xdr:colOff>50800</xdr:colOff>
      <xdr:row>83</xdr:row>
      <xdr:rowOff>108586</xdr:rowOff>
    </xdr:to>
    <xdr:cxnSp macro="">
      <xdr:nvCxnSpPr>
        <xdr:cNvPr id="309" name="直線コネクタ 308"/>
        <xdr:cNvCxnSpPr/>
      </xdr:nvCxnSpPr>
      <xdr:spPr>
        <a:xfrm>
          <a:off x="2019300" y="143313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31114</xdr:rowOff>
    </xdr:from>
    <xdr:to>
      <xdr:col>6</xdr:col>
      <xdr:colOff>38100</xdr:colOff>
      <xdr:row>83</xdr:row>
      <xdr:rowOff>132714</xdr:rowOff>
    </xdr:to>
    <xdr:sp macro="" textlink="">
      <xdr:nvSpPr>
        <xdr:cNvPr id="310" name="楕円 309"/>
        <xdr:cNvSpPr/>
      </xdr:nvSpPr>
      <xdr:spPr>
        <a:xfrm>
          <a:off x="1079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81914</xdr:rowOff>
    </xdr:from>
    <xdr:to>
      <xdr:col>10</xdr:col>
      <xdr:colOff>114300</xdr:colOff>
      <xdr:row>83</xdr:row>
      <xdr:rowOff>100964</xdr:rowOff>
    </xdr:to>
    <xdr:cxnSp macro="">
      <xdr:nvCxnSpPr>
        <xdr:cNvPr id="311" name="直線コネクタ 310"/>
        <xdr:cNvCxnSpPr/>
      </xdr:nvCxnSpPr>
      <xdr:spPr>
        <a:xfrm>
          <a:off x="1130300" y="143122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3" name="n_2aveValue【公営住宅】&#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4"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5" name="n_4aveValue【公営住宅】&#10;有形固定資産減価償却率"/>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3827</xdr:rowOff>
    </xdr:from>
    <xdr:ext cx="405111" cy="259045"/>
    <xdr:sp macro="" textlink="">
      <xdr:nvSpPr>
        <xdr:cNvPr id="316" name="n_1mainValue【公営住宅】&#10;有形固定資産減価償却率"/>
        <xdr:cNvSpPr txBox="1"/>
      </xdr:nvSpPr>
      <xdr:spPr>
        <a:xfrm>
          <a:off x="35820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150513</xdr:rowOff>
    </xdr:from>
    <xdr:ext cx="405111" cy="259045"/>
    <xdr:sp macro="" textlink="">
      <xdr:nvSpPr>
        <xdr:cNvPr id="317" name="n_2mainValue【公営住宅】&#10;有形固定資産減価償却率"/>
        <xdr:cNvSpPr txBox="1"/>
      </xdr:nvSpPr>
      <xdr:spPr>
        <a:xfrm>
          <a:off x="2705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142891</xdr:rowOff>
    </xdr:from>
    <xdr:ext cx="405111" cy="259045"/>
    <xdr:sp macro="" textlink="">
      <xdr:nvSpPr>
        <xdr:cNvPr id="318" name="n_3mainValue【公営住宅】&#10;有形固定資産減価償却率"/>
        <xdr:cNvSpPr txBox="1"/>
      </xdr:nvSpPr>
      <xdr:spPr>
        <a:xfrm>
          <a:off x="1816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123841</xdr:rowOff>
    </xdr:from>
    <xdr:ext cx="405111" cy="259045"/>
    <xdr:sp macro="" textlink="">
      <xdr:nvSpPr>
        <xdr:cNvPr id="319" name="n_4mainValue【公営住宅】&#10;有形固定資産減価償却率"/>
        <xdr:cNvSpPr txBox="1"/>
      </xdr:nvSpPr>
      <xdr:spPr>
        <a:xfrm>
          <a:off x="927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48"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15875</xdr:rowOff>
    </xdr:from>
    <xdr:to>
      <xdr:col>46</xdr:col>
      <xdr:colOff>38100</xdr:colOff>
      <xdr:row>85</xdr:row>
      <xdr:rowOff>117475</xdr:rowOff>
    </xdr:to>
    <xdr:sp macro="" textlink="">
      <xdr:nvSpPr>
        <xdr:cNvPr id="351" name="フローチャート: 判断 350"/>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159893</xdr:rowOff>
    </xdr:from>
    <xdr:to>
      <xdr:col>41</xdr:col>
      <xdr:colOff>101600</xdr:colOff>
      <xdr:row>85</xdr:row>
      <xdr:rowOff>90043</xdr:rowOff>
    </xdr:to>
    <xdr:sp macro="" textlink="">
      <xdr:nvSpPr>
        <xdr:cNvPr id="352" name="フローチャート: 判断 351"/>
        <xdr:cNvSpPr/>
      </xdr:nvSpPr>
      <xdr:spPr>
        <a:xfrm>
          <a:off x="7810500" y="145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170942</xdr:rowOff>
    </xdr:from>
    <xdr:to>
      <xdr:col>36</xdr:col>
      <xdr:colOff>165100</xdr:colOff>
      <xdr:row>85</xdr:row>
      <xdr:rowOff>101092</xdr:rowOff>
    </xdr:to>
    <xdr:sp macro="" textlink="">
      <xdr:nvSpPr>
        <xdr:cNvPr id="353" name="フローチャート: 判断 352"/>
        <xdr:cNvSpPr/>
      </xdr:nvSpPr>
      <xdr:spPr>
        <a:xfrm>
          <a:off x="6921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12064</xdr:rowOff>
    </xdr:from>
    <xdr:to>
      <xdr:col>55</xdr:col>
      <xdr:colOff>50800</xdr:colOff>
      <xdr:row>85</xdr:row>
      <xdr:rowOff>113664</xdr:rowOff>
    </xdr:to>
    <xdr:sp macro="" textlink="">
      <xdr:nvSpPr>
        <xdr:cNvPr id="359" name="楕円 358"/>
        <xdr:cNvSpPr/>
      </xdr:nvSpPr>
      <xdr:spPr>
        <a:xfrm>
          <a:off x="104267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161941</xdr:rowOff>
    </xdr:from>
    <xdr:ext cx="469744" cy="259045"/>
    <xdr:sp macro="" textlink="">
      <xdr:nvSpPr>
        <xdr:cNvPr id="360" name="【公営住宅】&#10;一人当たり面積該当値テキスト"/>
        <xdr:cNvSpPr txBox="1"/>
      </xdr:nvSpPr>
      <xdr:spPr>
        <a:xfrm>
          <a:off x="10515600" y="1456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14542</xdr:rowOff>
    </xdr:from>
    <xdr:to>
      <xdr:col>50</xdr:col>
      <xdr:colOff>165100</xdr:colOff>
      <xdr:row>85</xdr:row>
      <xdr:rowOff>116142</xdr:rowOff>
    </xdr:to>
    <xdr:sp macro="" textlink="">
      <xdr:nvSpPr>
        <xdr:cNvPr id="361" name="楕円 360"/>
        <xdr:cNvSpPr/>
      </xdr:nvSpPr>
      <xdr:spPr>
        <a:xfrm>
          <a:off x="9588500" y="14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62864</xdr:rowOff>
    </xdr:from>
    <xdr:to>
      <xdr:col>55</xdr:col>
      <xdr:colOff>0</xdr:colOff>
      <xdr:row>85</xdr:row>
      <xdr:rowOff>65342</xdr:rowOff>
    </xdr:to>
    <xdr:cxnSp macro="">
      <xdr:nvCxnSpPr>
        <xdr:cNvPr id="362" name="直線コネクタ 361"/>
        <xdr:cNvCxnSpPr/>
      </xdr:nvCxnSpPr>
      <xdr:spPr>
        <a:xfrm flipV="1">
          <a:off x="9639300" y="14636114"/>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18732</xdr:rowOff>
    </xdr:from>
    <xdr:to>
      <xdr:col>46</xdr:col>
      <xdr:colOff>38100</xdr:colOff>
      <xdr:row>85</xdr:row>
      <xdr:rowOff>120332</xdr:rowOff>
    </xdr:to>
    <xdr:sp macro="" textlink="">
      <xdr:nvSpPr>
        <xdr:cNvPr id="363" name="楕円 362"/>
        <xdr:cNvSpPr/>
      </xdr:nvSpPr>
      <xdr:spPr>
        <a:xfrm>
          <a:off x="8699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65342</xdr:rowOff>
    </xdr:from>
    <xdr:to>
      <xdr:col>50</xdr:col>
      <xdr:colOff>114300</xdr:colOff>
      <xdr:row>85</xdr:row>
      <xdr:rowOff>69532</xdr:rowOff>
    </xdr:to>
    <xdr:cxnSp macro="">
      <xdr:nvCxnSpPr>
        <xdr:cNvPr id="364" name="直線コネクタ 363"/>
        <xdr:cNvCxnSpPr/>
      </xdr:nvCxnSpPr>
      <xdr:spPr>
        <a:xfrm flipV="1">
          <a:off x="8750300" y="1463859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20828</xdr:rowOff>
    </xdr:from>
    <xdr:to>
      <xdr:col>41</xdr:col>
      <xdr:colOff>101600</xdr:colOff>
      <xdr:row>85</xdr:row>
      <xdr:rowOff>122428</xdr:rowOff>
    </xdr:to>
    <xdr:sp macro="" textlink="">
      <xdr:nvSpPr>
        <xdr:cNvPr id="365" name="楕円 364"/>
        <xdr:cNvSpPr/>
      </xdr:nvSpPr>
      <xdr:spPr>
        <a:xfrm>
          <a:off x="7810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69532</xdr:rowOff>
    </xdr:from>
    <xdr:to>
      <xdr:col>45</xdr:col>
      <xdr:colOff>177800</xdr:colOff>
      <xdr:row>85</xdr:row>
      <xdr:rowOff>71628</xdr:rowOff>
    </xdr:to>
    <xdr:cxnSp macro="">
      <xdr:nvCxnSpPr>
        <xdr:cNvPr id="366" name="直線コネクタ 365"/>
        <xdr:cNvCxnSpPr/>
      </xdr:nvCxnSpPr>
      <xdr:spPr>
        <a:xfrm flipV="1">
          <a:off x="7861300" y="1464278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16066</xdr:rowOff>
    </xdr:from>
    <xdr:to>
      <xdr:col>36</xdr:col>
      <xdr:colOff>165100</xdr:colOff>
      <xdr:row>85</xdr:row>
      <xdr:rowOff>117666</xdr:rowOff>
    </xdr:to>
    <xdr:sp macro="" textlink="">
      <xdr:nvSpPr>
        <xdr:cNvPr id="367" name="楕円 366"/>
        <xdr:cNvSpPr/>
      </xdr:nvSpPr>
      <xdr:spPr>
        <a:xfrm>
          <a:off x="6921500" y="145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66866</xdr:rowOff>
    </xdr:from>
    <xdr:to>
      <xdr:col>41</xdr:col>
      <xdr:colOff>50800</xdr:colOff>
      <xdr:row>85</xdr:row>
      <xdr:rowOff>71628</xdr:rowOff>
    </xdr:to>
    <xdr:cxnSp macro="">
      <xdr:nvCxnSpPr>
        <xdr:cNvPr id="368" name="直線コネクタ 367"/>
        <xdr:cNvCxnSpPr/>
      </xdr:nvCxnSpPr>
      <xdr:spPr>
        <a:xfrm>
          <a:off x="6972300" y="1464011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69"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134002</xdr:rowOff>
    </xdr:from>
    <xdr:ext cx="469744" cy="259045"/>
    <xdr:sp macro="" textlink="">
      <xdr:nvSpPr>
        <xdr:cNvPr id="370" name="n_2aveValue【公営住宅】&#10;一人当たり面積"/>
        <xdr:cNvSpPr txBox="1"/>
      </xdr:nvSpPr>
      <xdr:spPr>
        <a:xfrm>
          <a:off x="8515427" y="1436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106570</xdr:rowOff>
    </xdr:from>
    <xdr:ext cx="469744" cy="259045"/>
    <xdr:sp macro="" textlink="">
      <xdr:nvSpPr>
        <xdr:cNvPr id="371" name="n_3aveValue【公営住宅】&#10;一人当たり面積"/>
        <xdr:cNvSpPr txBox="1"/>
      </xdr:nvSpPr>
      <xdr:spPr>
        <a:xfrm>
          <a:off x="7626427" y="143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117619</xdr:rowOff>
    </xdr:from>
    <xdr:ext cx="469744" cy="259045"/>
    <xdr:sp macro="" textlink="">
      <xdr:nvSpPr>
        <xdr:cNvPr id="372" name="n_4aveValue【公営住宅】&#10;一人当たり面積"/>
        <xdr:cNvSpPr txBox="1"/>
      </xdr:nvSpPr>
      <xdr:spPr>
        <a:xfrm>
          <a:off x="6737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107269</xdr:rowOff>
    </xdr:from>
    <xdr:ext cx="469744" cy="259045"/>
    <xdr:sp macro="" textlink="">
      <xdr:nvSpPr>
        <xdr:cNvPr id="373" name="n_1mainValue【公営住宅】&#10;一人当たり面積"/>
        <xdr:cNvSpPr txBox="1"/>
      </xdr:nvSpPr>
      <xdr:spPr>
        <a:xfrm>
          <a:off x="9391727" y="1468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111459</xdr:rowOff>
    </xdr:from>
    <xdr:ext cx="469744" cy="259045"/>
    <xdr:sp macro="" textlink="">
      <xdr:nvSpPr>
        <xdr:cNvPr id="374" name="n_2mainValue【公営住宅】&#10;一人当たり面積"/>
        <xdr:cNvSpPr txBox="1"/>
      </xdr:nvSpPr>
      <xdr:spPr>
        <a:xfrm>
          <a:off x="85154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113555</xdr:rowOff>
    </xdr:from>
    <xdr:ext cx="469744" cy="259045"/>
    <xdr:sp macro="" textlink="">
      <xdr:nvSpPr>
        <xdr:cNvPr id="375" name="n_3mainValue【公営住宅】&#10;一人当たり面積"/>
        <xdr:cNvSpPr txBox="1"/>
      </xdr:nvSpPr>
      <xdr:spPr>
        <a:xfrm>
          <a:off x="7626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108793</xdr:rowOff>
    </xdr:from>
    <xdr:ext cx="469744" cy="259045"/>
    <xdr:sp macro="" textlink="">
      <xdr:nvSpPr>
        <xdr:cNvPr id="376" name="n_4mainValue【公営住宅】&#10;一人当たり面積"/>
        <xdr:cNvSpPr txBox="1"/>
      </xdr:nvSpPr>
      <xdr:spPr>
        <a:xfrm>
          <a:off x="6737427" y="146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3" name="テキスト ボックス 412"/>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6" name="直線コネクタ 415"/>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7"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8" name="直線コネクタ 417"/>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9"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0" name="直線コネクタ 4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21" name="【認定こども園・幼稚園・保育所】&#10;有形固定資産減価償却率平均値テキスト"/>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4" name="フローチャート: 判断 423"/>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5" name="フローチャート: 判断 424"/>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6" name="フローチャート: 判断 425"/>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44450</xdr:rowOff>
    </xdr:from>
    <xdr:to>
      <xdr:col>85</xdr:col>
      <xdr:colOff>177800</xdr:colOff>
      <xdr:row>40</xdr:row>
      <xdr:rowOff>146050</xdr:rowOff>
    </xdr:to>
    <xdr:sp macro="" textlink="">
      <xdr:nvSpPr>
        <xdr:cNvPr id="432" name="楕円 431"/>
        <xdr:cNvSpPr/>
      </xdr:nvSpPr>
      <xdr:spPr>
        <a:xfrm>
          <a:off x="16268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130827</xdr:rowOff>
    </xdr:from>
    <xdr:ext cx="405111" cy="259045"/>
    <xdr:sp macro="" textlink="">
      <xdr:nvSpPr>
        <xdr:cNvPr id="433" name="【認定こども園・幼稚園・保育所】&#10;有形固定資産減価償却率該当値テキスト"/>
        <xdr:cNvSpPr txBox="1"/>
      </xdr:nvSpPr>
      <xdr:spPr>
        <a:xfrm>
          <a:off x="16357600"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40640</xdr:rowOff>
    </xdr:from>
    <xdr:to>
      <xdr:col>81</xdr:col>
      <xdr:colOff>101600</xdr:colOff>
      <xdr:row>40</xdr:row>
      <xdr:rowOff>142240</xdr:rowOff>
    </xdr:to>
    <xdr:sp macro="" textlink="">
      <xdr:nvSpPr>
        <xdr:cNvPr id="434" name="楕円 433"/>
        <xdr:cNvSpPr/>
      </xdr:nvSpPr>
      <xdr:spPr>
        <a:xfrm>
          <a:off x="1543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91440</xdr:rowOff>
    </xdr:from>
    <xdr:to>
      <xdr:col>85</xdr:col>
      <xdr:colOff>127000</xdr:colOff>
      <xdr:row>40</xdr:row>
      <xdr:rowOff>95250</xdr:rowOff>
    </xdr:to>
    <xdr:cxnSp macro="">
      <xdr:nvCxnSpPr>
        <xdr:cNvPr id="435" name="直線コネクタ 434"/>
        <xdr:cNvCxnSpPr/>
      </xdr:nvCxnSpPr>
      <xdr:spPr>
        <a:xfrm>
          <a:off x="15481300" y="694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33020</xdr:rowOff>
    </xdr:from>
    <xdr:to>
      <xdr:col>76</xdr:col>
      <xdr:colOff>165100</xdr:colOff>
      <xdr:row>40</xdr:row>
      <xdr:rowOff>134620</xdr:rowOff>
    </xdr:to>
    <xdr:sp macro="" textlink="">
      <xdr:nvSpPr>
        <xdr:cNvPr id="436" name="楕円 435"/>
        <xdr:cNvSpPr/>
      </xdr:nvSpPr>
      <xdr:spPr>
        <a:xfrm>
          <a:off x="1454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91440</xdr:rowOff>
    </xdr:to>
    <xdr:cxnSp macro="">
      <xdr:nvCxnSpPr>
        <xdr:cNvPr id="437" name="直線コネクタ 436"/>
        <xdr:cNvCxnSpPr/>
      </xdr:nvCxnSpPr>
      <xdr:spPr>
        <a:xfrm>
          <a:off x="14592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50800</xdr:rowOff>
    </xdr:from>
    <xdr:to>
      <xdr:col>72</xdr:col>
      <xdr:colOff>38100</xdr:colOff>
      <xdr:row>40</xdr:row>
      <xdr:rowOff>152400</xdr:rowOff>
    </xdr:to>
    <xdr:sp macro="" textlink="">
      <xdr:nvSpPr>
        <xdr:cNvPr id="438" name="楕円 437"/>
        <xdr:cNvSpPr/>
      </xdr:nvSpPr>
      <xdr:spPr>
        <a:xfrm>
          <a:off x="13652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83820</xdr:rowOff>
    </xdr:from>
    <xdr:to>
      <xdr:col>76</xdr:col>
      <xdr:colOff>114300</xdr:colOff>
      <xdr:row>40</xdr:row>
      <xdr:rowOff>101600</xdr:rowOff>
    </xdr:to>
    <xdr:cxnSp macro="">
      <xdr:nvCxnSpPr>
        <xdr:cNvPr id="439" name="直線コネクタ 438"/>
        <xdr:cNvCxnSpPr/>
      </xdr:nvCxnSpPr>
      <xdr:spPr>
        <a:xfrm flipV="1">
          <a:off x="13703300" y="694182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55880</xdr:rowOff>
    </xdr:from>
    <xdr:to>
      <xdr:col>67</xdr:col>
      <xdr:colOff>101600</xdr:colOff>
      <xdr:row>40</xdr:row>
      <xdr:rowOff>157480</xdr:rowOff>
    </xdr:to>
    <xdr:sp macro="" textlink="">
      <xdr:nvSpPr>
        <xdr:cNvPr id="440" name="楕円 439"/>
        <xdr:cNvSpPr/>
      </xdr:nvSpPr>
      <xdr:spPr>
        <a:xfrm>
          <a:off x="12763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101600</xdr:rowOff>
    </xdr:from>
    <xdr:to>
      <xdr:col>71</xdr:col>
      <xdr:colOff>177800</xdr:colOff>
      <xdr:row>40</xdr:row>
      <xdr:rowOff>106680</xdr:rowOff>
    </xdr:to>
    <xdr:cxnSp macro="">
      <xdr:nvCxnSpPr>
        <xdr:cNvPr id="441" name="直線コネクタ 440"/>
        <xdr:cNvCxnSpPr/>
      </xdr:nvCxnSpPr>
      <xdr:spPr>
        <a:xfrm flipV="1">
          <a:off x="12814300" y="69596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2" name="n_1aveValue【認定こども園・幼稚園・保育所】&#10;有形固定資産減価償却率"/>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43" name="n_2aveValue【認定こども園・幼稚園・保育所】&#10;有形固定資産減価償却率"/>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444" name="n_3aveValue【認定こども園・幼稚園・保育所】&#10;有形固定資産減価償却率"/>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445" name="n_4aveValue【認定こども園・幼稚園・保育所】&#10;有形固定資産減価償却率"/>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133367</xdr:rowOff>
    </xdr:from>
    <xdr:ext cx="405111" cy="259045"/>
    <xdr:sp macro="" textlink="">
      <xdr:nvSpPr>
        <xdr:cNvPr id="446" name="n_1mainValue【認定こども園・幼稚園・保育所】&#10;有形固定資産減価償却率"/>
        <xdr:cNvSpPr txBox="1"/>
      </xdr:nvSpPr>
      <xdr:spPr>
        <a:xfrm>
          <a:off x="152660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125747</xdr:rowOff>
    </xdr:from>
    <xdr:ext cx="405111" cy="259045"/>
    <xdr:sp macro="" textlink="">
      <xdr:nvSpPr>
        <xdr:cNvPr id="447" name="n_2mainValue【認定こども園・幼稚園・保育所】&#10;有形固定資産減価償却率"/>
        <xdr:cNvSpPr txBox="1"/>
      </xdr:nvSpPr>
      <xdr:spPr>
        <a:xfrm>
          <a:off x="14389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143527</xdr:rowOff>
    </xdr:from>
    <xdr:ext cx="405111" cy="259045"/>
    <xdr:sp macro="" textlink="">
      <xdr:nvSpPr>
        <xdr:cNvPr id="448" name="n_3mainValue【認定こども園・幼稚園・保育所】&#10;有形固定資産減価償却率"/>
        <xdr:cNvSpPr txBox="1"/>
      </xdr:nvSpPr>
      <xdr:spPr>
        <a:xfrm>
          <a:off x="13500744" y="70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148607</xdr:rowOff>
    </xdr:from>
    <xdr:ext cx="405111" cy="259045"/>
    <xdr:sp macro="" textlink="">
      <xdr:nvSpPr>
        <xdr:cNvPr id="449" name="n_4mainValue【認定こども園・幼稚園・保育所】&#10;有形固定資産減価償却率"/>
        <xdr:cNvSpPr txBox="1"/>
      </xdr:nvSpPr>
      <xdr:spPr>
        <a:xfrm>
          <a:off x="12611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3" name="直線コネクタ 472"/>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4"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5" name="直線コネクタ 474"/>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6"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7" name="直線コネクタ 476"/>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478"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81" name="フローチャート: 判断 480"/>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2" name="フローチャート: 判断 481"/>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3" name="フローチャート: 判断 482"/>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8890</xdr:rowOff>
    </xdr:from>
    <xdr:to>
      <xdr:col>116</xdr:col>
      <xdr:colOff>114300</xdr:colOff>
      <xdr:row>40</xdr:row>
      <xdr:rowOff>110490</xdr:rowOff>
    </xdr:to>
    <xdr:sp macro="" textlink="">
      <xdr:nvSpPr>
        <xdr:cNvPr id="489" name="楕円 488"/>
        <xdr:cNvSpPr/>
      </xdr:nvSpPr>
      <xdr:spPr>
        <a:xfrm>
          <a:off x="221107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31767</xdr:rowOff>
    </xdr:from>
    <xdr:ext cx="469744" cy="259045"/>
    <xdr:sp macro="" textlink="">
      <xdr:nvSpPr>
        <xdr:cNvPr id="490" name="【認定こども園・幼稚園・保育所】&#10;一人当たり面積該当値テキスト"/>
        <xdr:cNvSpPr txBox="1"/>
      </xdr:nvSpPr>
      <xdr:spPr>
        <a:xfrm>
          <a:off x="22199600" y="671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12700</xdr:rowOff>
    </xdr:from>
    <xdr:to>
      <xdr:col>112</xdr:col>
      <xdr:colOff>38100</xdr:colOff>
      <xdr:row>40</xdr:row>
      <xdr:rowOff>114300</xdr:rowOff>
    </xdr:to>
    <xdr:sp macro="" textlink="">
      <xdr:nvSpPr>
        <xdr:cNvPr id="491" name="楕円 490"/>
        <xdr:cNvSpPr/>
      </xdr:nvSpPr>
      <xdr:spPr>
        <a:xfrm>
          <a:off x="21272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59690</xdr:rowOff>
    </xdr:from>
    <xdr:to>
      <xdr:col>116</xdr:col>
      <xdr:colOff>63500</xdr:colOff>
      <xdr:row>40</xdr:row>
      <xdr:rowOff>63500</xdr:rowOff>
    </xdr:to>
    <xdr:cxnSp macro="">
      <xdr:nvCxnSpPr>
        <xdr:cNvPr id="492" name="直線コネクタ 491"/>
        <xdr:cNvCxnSpPr/>
      </xdr:nvCxnSpPr>
      <xdr:spPr>
        <a:xfrm flipV="1">
          <a:off x="21323300" y="69176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130810</xdr:rowOff>
    </xdr:from>
    <xdr:to>
      <xdr:col>107</xdr:col>
      <xdr:colOff>101600</xdr:colOff>
      <xdr:row>40</xdr:row>
      <xdr:rowOff>60960</xdr:rowOff>
    </xdr:to>
    <xdr:sp macro="" textlink="">
      <xdr:nvSpPr>
        <xdr:cNvPr id="493" name="楕円 492"/>
        <xdr:cNvSpPr/>
      </xdr:nvSpPr>
      <xdr:spPr>
        <a:xfrm>
          <a:off x="20383500" y="68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10160</xdr:rowOff>
    </xdr:from>
    <xdr:to>
      <xdr:col>111</xdr:col>
      <xdr:colOff>177800</xdr:colOff>
      <xdr:row>40</xdr:row>
      <xdr:rowOff>63500</xdr:rowOff>
    </xdr:to>
    <xdr:cxnSp macro="">
      <xdr:nvCxnSpPr>
        <xdr:cNvPr id="494" name="直線コネクタ 493"/>
        <xdr:cNvCxnSpPr/>
      </xdr:nvCxnSpPr>
      <xdr:spPr>
        <a:xfrm>
          <a:off x="20434300" y="686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495" name="楕円 494"/>
        <xdr:cNvSpPr/>
      </xdr:nvSpPr>
      <xdr:spPr>
        <a:xfrm>
          <a:off x="19494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10160</xdr:rowOff>
    </xdr:from>
    <xdr:to>
      <xdr:col>107</xdr:col>
      <xdr:colOff>50800</xdr:colOff>
      <xdr:row>40</xdr:row>
      <xdr:rowOff>19050</xdr:rowOff>
    </xdr:to>
    <xdr:cxnSp macro="">
      <xdr:nvCxnSpPr>
        <xdr:cNvPr id="496" name="直線コネクタ 495"/>
        <xdr:cNvCxnSpPr/>
      </xdr:nvCxnSpPr>
      <xdr:spPr>
        <a:xfrm flipV="1">
          <a:off x="19545300" y="68681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143510</xdr:rowOff>
    </xdr:from>
    <xdr:to>
      <xdr:col>98</xdr:col>
      <xdr:colOff>38100</xdr:colOff>
      <xdr:row>40</xdr:row>
      <xdr:rowOff>73660</xdr:rowOff>
    </xdr:to>
    <xdr:sp macro="" textlink="">
      <xdr:nvSpPr>
        <xdr:cNvPr id="497" name="楕円 496"/>
        <xdr:cNvSpPr/>
      </xdr:nvSpPr>
      <xdr:spPr>
        <a:xfrm>
          <a:off x="18605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19050</xdr:rowOff>
    </xdr:from>
    <xdr:to>
      <xdr:col>102</xdr:col>
      <xdr:colOff>114300</xdr:colOff>
      <xdr:row>40</xdr:row>
      <xdr:rowOff>22860</xdr:rowOff>
    </xdr:to>
    <xdr:cxnSp macro="">
      <xdr:nvCxnSpPr>
        <xdr:cNvPr id="498" name="直線コネクタ 497"/>
        <xdr:cNvCxnSpPr/>
      </xdr:nvCxnSpPr>
      <xdr:spPr>
        <a:xfrm flipV="1">
          <a:off x="18656300" y="6877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9"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500" name="n_2aveValue【認定こども園・幼稚園・保育所】&#10;一人当たり面積"/>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501" name="n_3aveValue【認定こども園・幼稚園・保育所】&#10;一人当たり面積"/>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2" name="n_4aveValue【認定こども園・幼稚園・保育所】&#10;一人当たり面積"/>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130827</xdr:rowOff>
    </xdr:from>
    <xdr:ext cx="469744" cy="259045"/>
    <xdr:sp macro="" textlink="">
      <xdr:nvSpPr>
        <xdr:cNvPr id="503" name="n_1mainValue【認定こども園・幼稚園・保育所】&#10;一人当たり面積"/>
        <xdr:cNvSpPr txBox="1"/>
      </xdr:nvSpPr>
      <xdr:spPr>
        <a:xfrm>
          <a:off x="210757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77487</xdr:rowOff>
    </xdr:from>
    <xdr:ext cx="469744" cy="259045"/>
    <xdr:sp macro="" textlink="">
      <xdr:nvSpPr>
        <xdr:cNvPr id="504" name="n_2mainValue【認定こども園・幼稚園・保育所】&#10;一人当たり面積"/>
        <xdr:cNvSpPr txBox="1"/>
      </xdr:nvSpPr>
      <xdr:spPr>
        <a:xfrm>
          <a:off x="20199427" y="659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86377</xdr:rowOff>
    </xdr:from>
    <xdr:ext cx="469744" cy="259045"/>
    <xdr:sp macro="" textlink="">
      <xdr:nvSpPr>
        <xdr:cNvPr id="505" name="n_3mainValue【認定こども園・幼稚園・保育所】&#10;一人当たり面積"/>
        <xdr:cNvSpPr txBox="1"/>
      </xdr:nvSpPr>
      <xdr:spPr>
        <a:xfrm>
          <a:off x="19310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90187</xdr:rowOff>
    </xdr:from>
    <xdr:ext cx="469744" cy="259045"/>
    <xdr:sp macro="" textlink="">
      <xdr:nvSpPr>
        <xdr:cNvPr id="506" name="n_4mainValue【認定こども園・幼稚園・保育所】&#10;一人当たり面積"/>
        <xdr:cNvSpPr txBox="1"/>
      </xdr:nvSpPr>
      <xdr:spPr>
        <a:xfrm>
          <a:off x="18421427"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1" name="直線コネクタ 530"/>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2"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3" name="直線コネクタ 532"/>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4"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5" name="直線コネクタ 534"/>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536" name="【学校施設】&#10;有形固定資産減価償却率平均値テキスト"/>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0" name="フローチャート: 判断 539"/>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1" name="フローチャート: 判断 540"/>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47" name="楕円 546"/>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48" name="【学校施設】&#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122555</xdr:rowOff>
    </xdr:from>
    <xdr:to>
      <xdr:col>81</xdr:col>
      <xdr:colOff>101600</xdr:colOff>
      <xdr:row>61</xdr:row>
      <xdr:rowOff>52705</xdr:rowOff>
    </xdr:to>
    <xdr:sp macro="" textlink="">
      <xdr:nvSpPr>
        <xdr:cNvPr id="549" name="楕円 548"/>
        <xdr:cNvSpPr/>
      </xdr:nvSpPr>
      <xdr:spPr>
        <a:xfrm>
          <a:off x="1543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xdr:rowOff>
    </xdr:from>
    <xdr:to>
      <xdr:col>85</xdr:col>
      <xdr:colOff>127000</xdr:colOff>
      <xdr:row>61</xdr:row>
      <xdr:rowOff>41910</xdr:rowOff>
    </xdr:to>
    <xdr:cxnSp macro="">
      <xdr:nvCxnSpPr>
        <xdr:cNvPr id="550" name="直線コネクタ 549"/>
        <xdr:cNvCxnSpPr/>
      </xdr:nvCxnSpPr>
      <xdr:spPr>
        <a:xfrm>
          <a:off x="15481300" y="104603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38735</xdr:rowOff>
    </xdr:from>
    <xdr:to>
      <xdr:col>76</xdr:col>
      <xdr:colOff>165100</xdr:colOff>
      <xdr:row>62</xdr:row>
      <xdr:rowOff>140335</xdr:rowOff>
    </xdr:to>
    <xdr:sp macro="" textlink="">
      <xdr:nvSpPr>
        <xdr:cNvPr id="551" name="楕円 550"/>
        <xdr:cNvSpPr/>
      </xdr:nvSpPr>
      <xdr:spPr>
        <a:xfrm>
          <a:off x="14541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62</xdr:row>
      <xdr:rowOff>89535</xdr:rowOff>
    </xdr:to>
    <xdr:cxnSp macro="">
      <xdr:nvCxnSpPr>
        <xdr:cNvPr id="552" name="直線コネクタ 551"/>
        <xdr:cNvCxnSpPr/>
      </xdr:nvCxnSpPr>
      <xdr:spPr>
        <a:xfrm flipV="1">
          <a:off x="14592300" y="10460355"/>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xdr:rowOff>
    </xdr:from>
    <xdr:to>
      <xdr:col>72</xdr:col>
      <xdr:colOff>38100</xdr:colOff>
      <xdr:row>62</xdr:row>
      <xdr:rowOff>113665</xdr:rowOff>
    </xdr:to>
    <xdr:sp macro="" textlink="">
      <xdr:nvSpPr>
        <xdr:cNvPr id="553" name="楕円 552"/>
        <xdr:cNvSpPr/>
      </xdr:nvSpPr>
      <xdr:spPr>
        <a:xfrm>
          <a:off x="13652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62865</xdr:rowOff>
    </xdr:from>
    <xdr:to>
      <xdr:col>76</xdr:col>
      <xdr:colOff>114300</xdr:colOff>
      <xdr:row>62</xdr:row>
      <xdr:rowOff>89535</xdr:rowOff>
    </xdr:to>
    <xdr:cxnSp macro="">
      <xdr:nvCxnSpPr>
        <xdr:cNvPr id="554" name="直線コネクタ 553"/>
        <xdr:cNvCxnSpPr/>
      </xdr:nvCxnSpPr>
      <xdr:spPr>
        <a:xfrm>
          <a:off x="13703300" y="106927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149225</xdr:rowOff>
    </xdr:from>
    <xdr:to>
      <xdr:col>67</xdr:col>
      <xdr:colOff>101600</xdr:colOff>
      <xdr:row>62</xdr:row>
      <xdr:rowOff>79375</xdr:rowOff>
    </xdr:to>
    <xdr:sp macro="" textlink="">
      <xdr:nvSpPr>
        <xdr:cNvPr id="555" name="楕円 554"/>
        <xdr:cNvSpPr/>
      </xdr:nvSpPr>
      <xdr:spPr>
        <a:xfrm>
          <a:off x="12763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28575</xdr:rowOff>
    </xdr:from>
    <xdr:to>
      <xdr:col>71</xdr:col>
      <xdr:colOff>177800</xdr:colOff>
      <xdr:row>62</xdr:row>
      <xdr:rowOff>62865</xdr:rowOff>
    </xdr:to>
    <xdr:cxnSp macro="">
      <xdr:nvCxnSpPr>
        <xdr:cNvPr id="556" name="直線コネクタ 555"/>
        <xdr:cNvCxnSpPr/>
      </xdr:nvCxnSpPr>
      <xdr:spPr>
        <a:xfrm>
          <a:off x="12814300" y="10658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557" name="n_1aveValue【学校施設】&#10;有形固定資産減価償却率"/>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59" name="n_3ave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0"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43832</xdr:rowOff>
    </xdr:from>
    <xdr:ext cx="405111" cy="259045"/>
    <xdr:sp macro="" textlink="">
      <xdr:nvSpPr>
        <xdr:cNvPr id="561" name="n_1mainValue【学校施設】&#10;有形固定資産減価償却率"/>
        <xdr:cNvSpPr txBox="1"/>
      </xdr:nvSpPr>
      <xdr:spPr>
        <a:xfrm>
          <a:off x="15266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131462</xdr:rowOff>
    </xdr:from>
    <xdr:ext cx="405111" cy="259045"/>
    <xdr:sp macro="" textlink="">
      <xdr:nvSpPr>
        <xdr:cNvPr id="562" name="n_2mainValue【学校施設】&#10;有形固定資産減価償却率"/>
        <xdr:cNvSpPr txBox="1"/>
      </xdr:nvSpPr>
      <xdr:spPr>
        <a:xfrm>
          <a:off x="14389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104792</xdr:rowOff>
    </xdr:from>
    <xdr:ext cx="405111" cy="259045"/>
    <xdr:sp macro="" textlink="">
      <xdr:nvSpPr>
        <xdr:cNvPr id="563" name="n_3mainValue【学校施設】&#10;有形固定資産減価償却率"/>
        <xdr:cNvSpPr txBox="1"/>
      </xdr:nvSpPr>
      <xdr:spPr>
        <a:xfrm>
          <a:off x="13500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70502</xdr:rowOff>
    </xdr:from>
    <xdr:ext cx="405111" cy="259045"/>
    <xdr:sp macro="" textlink="">
      <xdr:nvSpPr>
        <xdr:cNvPr id="564" name="n_4mainValue【学校施設】&#10;有形固定資産減価償却率"/>
        <xdr:cNvSpPr txBox="1"/>
      </xdr:nvSpPr>
      <xdr:spPr>
        <a:xfrm>
          <a:off x="12611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9" name="直線コネクタ 588"/>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0"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1" name="直線コネクタ 590"/>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2"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4"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5" name="フローチャート: 判断 594"/>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7" name="フローチャート: 判断 596"/>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8" name="フローチャート: 判断 597"/>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9" name="フローチャート: 判断 598"/>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165608</xdr:rowOff>
    </xdr:from>
    <xdr:to>
      <xdr:col>116</xdr:col>
      <xdr:colOff>114300</xdr:colOff>
      <xdr:row>62</xdr:row>
      <xdr:rowOff>95758</xdr:rowOff>
    </xdr:to>
    <xdr:sp macro="" textlink="">
      <xdr:nvSpPr>
        <xdr:cNvPr id="605" name="楕円 604"/>
        <xdr:cNvSpPr/>
      </xdr:nvSpPr>
      <xdr:spPr>
        <a:xfrm>
          <a:off x="221107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144035</xdr:rowOff>
    </xdr:from>
    <xdr:ext cx="469744" cy="259045"/>
    <xdr:sp macro="" textlink="">
      <xdr:nvSpPr>
        <xdr:cNvPr id="606" name="【学校施設】&#10;一人当たり面積該当値テキスト"/>
        <xdr:cNvSpPr txBox="1"/>
      </xdr:nvSpPr>
      <xdr:spPr>
        <a:xfrm>
          <a:off x="22199600" y="1060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xdr:rowOff>
    </xdr:from>
    <xdr:to>
      <xdr:col>112</xdr:col>
      <xdr:colOff>38100</xdr:colOff>
      <xdr:row>62</xdr:row>
      <xdr:rowOff>106426</xdr:rowOff>
    </xdr:to>
    <xdr:sp macro="" textlink="">
      <xdr:nvSpPr>
        <xdr:cNvPr id="607" name="楕円 606"/>
        <xdr:cNvSpPr/>
      </xdr:nvSpPr>
      <xdr:spPr>
        <a:xfrm>
          <a:off x="21272500" y="106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44958</xdr:rowOff>
    </xdr:from>
    <xdr:to>
      <xdr:col>116</xdr:col>
      <xdr:colOff>63500</xdr:colOff>
      <xdr:row>62</xdr:row>
      <xdr:rowOff>55626</xdr:rowOff>
    </xdr:to>
    <xdr:cxnSp macro="">
      <xdr:nvCxnSpPr>
        <xdr:cNvPr id="608" name="直線コネクタ 607"/>
        <xdr:cNvCxnSpPr/>
      </xdr:nvCxnSpPr>
      <xdr:spPr>
        <a:xfrm flipV="1">
          <a:off x="21323300" y="1067485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609" name="楕円 608"/>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55626</xdr:rowOff>
    </xdr:from>
    <xdr:to>
      <xdr:col>111</xdr:col>
      <xdr:colOff>177800</xdr:colOff>
      <xdr:row>62</xdr:row>
      <xdr:rowOff>106680</xdr:rowOff>
    </xdr:to>
    <xdr:cxnSp macro="">
      <xdr:nvCxnSpPr>
        <xdr:cNvPr id="610" name="直線コネクタ 609"/>
        <xdr:cNvCxnSpPr/>
      </xdr:nvCxnSpPr>
      <xdr:spPr>
        <a:xfrm flipV="1">
          <a:off x="20434300" y="10685526"/>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70739</xdr:rowOff>
    </xdr:from>
    <xdr:to>
      <xdr:col>102</xdr:col>
      <xdr:colOff>165100</xdr:colOff>
      <xdr:row>63</xdr:row>
      <xdr:rowOff>889</xdr:rowOff>
    </xdr:to>
    <xdr:sp macro="" textlink="">
      <xdr:nvSpPr>
        <xdr:cNvPr id="611" name="楕円 610"/>
        <xdr:cNvSpPr/>
      </xdr:nvSpPr>
      <xdr:spPr>
        <a:xfrm>
          <a:off x="19494500" y="10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121539</xdr:rowOff>
    </xdr:to>
    <xdr:cxnSp macro="">
      <xdr:nvCxnSpPr>
        <xdr:cNvPr id="612" name="直線コネクタ 611"/>
        <xdr:cNvCxnSpPr/>
      </xdr:nvCxnSpPr>
      <xdr:spPr>
        <a:xfrm flipV="1">
          <a:off x="19545300" y="1073658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46355</xdr:rowOff>
    </xdr:from>
    <xdr:to>
      <xdr:col>98</xdr:col>
      <xdr:colOff>38100</xdr:colOff>
      <xdr:row>62</xdr:row>
      <xdr:rowOff>147955</xdr:rowOff>
    </xdr:to>
    <xdr:sp macro="" textlink="">
      <xdr:nvSpPr>
        <xdr:cNvPr id="613" name="楕円 612"/>
        <xdr:cNvSpPr/>
      </xdr:nvSpPr>
      <xdr:spPr>
        <a:xfrm>
          <a:off x="18605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97155</xdr:rowOff>
    </xdr:from>
    <xdr:to>
      <xdr:col>102</xdr:col>
      <xdr:colOff>114300</xdr:colOff>
      <xdr:row>62</xdr:row>
      <xdr:rowOff>121539</xdr:rowOff>
    </xdr:to>
    <xdr:cxnSp macro="">
      <xdr:nvCxnSpPr>
        <xdr:cNvPr id="614" name="直線コネクタ 613"/>
        <xdr:cNvCxnSpPr/>
      </xdr:nvCxnSpPr>
      <xdr:spPr>
        <a:xfrm>
          <a:off x="18656300" y="10727055"/>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5"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16" name="n_2aveValue【学校施設】&#10;一人当たり面積"/>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17" name="n_3aveValue【学校施設】&#10;一人当たり面積"/>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122953</xdr:rowOff>
    </xdr:from>
    <xdr:ext cx="469744" cy="259045"/>
    <xdr:sp macro="" textlink="">
      <xdr:nvSpPr>
        <xdr:cNvPr id="618" name="n_4aveValue【学校施設】&#10;一人当たり面積"/>
        <xdr:cNvSpPr txBox="1"/>
      </xdr:nvSpPr>
      <xdr:spPr>
        <a:xfrm>
          <a:off x="18421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97553</xdr:rowOff>
    </xdr:from>
    <xdr:ext cx="469744" cy="259045"/>
    <xdr:sp macro="" textlink="">
      <xdr:nvSpPr>
        <xdr:cNvPr id="619" name="n_1main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620" name="n_2mainValue【学校施設】&#10;一人当たり面積"/>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163466</xdr:rowOff>
    </xdr:from>
    <xdr:ext cx="469744" cy="259045"/>
    <xdr:sp macro="" textlink="">
      <xdr:nvSpPr>
        <xdr:cNvPr id="621" name="n_3mainValue【学校施設】&#10;一人当たり面積"/>
        <xdr:cNvSpPr txBox="1"/>
      </xdr:nvSpPr>
      <xdr:spPr>
        <a:xfrm>
          <a:off x="193104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139082</xdr:rowOff>
    </xdr:from>
    <xdr:ext cx="469744" cy="259045"/>
    <xdr:sp macro="" textlink="">
      <xdr:nvSpPr>
        <xdr:cNvPr id="622" name="n_4mainValue【学校施設】&#10;一人当たり面積"/>
        <xdr:cNvSpPr txBox="1"/>
      </xdr:nvSpPr>
      <xdr:spPr>
        <a:xfrm>
          <a:off x="18421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8" name="直線コネクタ 647"/>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1"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2" name="直線コネクタ 651"/>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3"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4" name="フローチャート: 判断 653"/>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5" name="フローチャート: 判断 654"/>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6" name="フローチャート: 判断 655"/>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7" name="フローチャート: 判断 656"/>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8" name="フローチャート: 判断 657"/>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104866</xdr:rowOff>
    </xdr:from>
    <xdr:to>
      <xdr:col>85</xdr:col>
      <xdr:colOff>177800</xdr:colOff>
      <xdr:row>79</xdr:row>
      <xdr:rowOff>35016</xdr:rowOff>
    </xdr:to>
    <xdr:sp macro="" textlink="">
      <xdr:nvSpPr>
        <xdr:cNvPr id="664" name="楕円 663"/>
        <xdr:cNvSpPr/>
      </xdr:nvSpPr>
      <xdr:spPr>
        <a:xfrm>
          <a:off x="16268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127743</xdr:rowOff>
    </xdr:from>
    <xdr:ext cx="405111" cy="259045"/>
    <xdr:sp macro="" textlink="">
      <xdr:nvSpPr>
        <xdr:cNvPr id="665" name="【児童館】&#10;有形固定資産減価償却率該当値テキスト"/>
        <xdr:cNvSpPr txBox="1"/>
      </xdr:nvSpPr>
      <xdr:spPr>
        <a:xfrm>
          <a:off x="163576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666" name="楕円 665"/>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78</xdr:row>
      <xdr:rowOff>155666</xdr:rowOff>
    </xdr:to>
    <xdr:cxnSp macro="">
      <xdr:nvCxnSpPr>
        <xdr:cNvPr id="667" name="直線コネクタ 666"/>
        <xdr:cNvCxnSpPr/>
      </xdr:nvCxnSpPr>
      <xdr:spPr>
        <a:xfrm>
          <a:off x="15481300" y="1347978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6894</xdr:rowOff>
    </xdr:from>
    <xdr:to>
      <xdr:col>76</xdr:col>
      <xdr:colOff>165100</xdr:colOff>
      <xdr:row>78</xdr:row>
      <xdr:rowOff>108494</xdr:rowOff>
    </xdr:to>
    <xdr:sp macro="" textlink="">
      <xdr:nvSpPr>
        <xdr:cNvPr id="668" name="楕円 667"/>
        <xdr:cNvSpPr/>
      </xdr:nvSpPr>
      <xdr:spPr>
        <a:xfrm>
          <a:off x="14541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57694</xdr:rowOff>
    </xdr:from>
    <xdr:to>
      <xdr:col>81</xdr:col>
      <xdr:colOff>50800</xdr:colOff>
      <xdr:row>78</xdr:row>
      <xdr:rowOff>106680</xdr:rowOff>
    </xdr:to>
    <xdr:cxnSp macro="">
      <xdr:nvCxnSpPr>
        <xdr:cNvPr id="669" name="直線コネクタ 668"/>
        <xdr:cNvCxnSpPr/>
      </xdr:nvCxnSpPr>
      <xdr:spPr>
        <a:xfrm>
          <a:off x="14592300" y="134307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47716</xdr:rowOff>
    </xdr:from>
    <xdr:to>
      <xdr:col>72</xdr:col>
      <xdr:colOff>38100</xdr:colOff>
      <xdr:row>78</xdr:row>
      <xdr:rowOff>149316</xdr:rowOff>
    </xdr:to>
    <xdr:sp macro="" textlink="">
      <xdr:nvSpPr>
        <xdr:cNvPr id="670" name="楕円 669"/>
        <xdr:cNvSpPr/>
      </xdr:nvSpPr>
      <xdr:spPr>
        <a:xfrm>
          <a:off x="13652500" y="134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57694</xdr:rowOff>
    </xdr:from>
    <xdr:to>
      <xdr:col>76</xdr:col>
      <xdr:colOff>114300</xdr:colOff>
      <xdr:row>78</xdr:row>
      <xdr:rowOff>98516</xdr:rowOff>
    </xdr:to>
    <xdr:cxnSp macro="">
      <xdr:nvCxnSpPr>
        <xdr:cNvPr id="671" name="直線コネクタ 670"/>
        <xdr:cNvCxnSpPr/>
      </xdr:nvCxnSpPr>
      <xdr:spPr>
        <a:xfrm flipV="1">
          <a:off x="13703300" y="134307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129358</xdr:rowOff>
    </xdr:from>
    <xdr:to>
      <xdr:col>67</xdr:col>
      <xdr:colOff>101600</xdr:colOff>
      <xdr:row>80</xdr:row>
      <xdr:rowOff>59508</xdr:rowOff>
    </xdr:to>
    <xdr:sp macro="" textlink="">
      <xdr:nvSpPr>
        <xdr:cNvPr id="672" name="楕円 671"/>
        <xdr:cNvSpPr/>
      </xdr:nvSpPr>
      <xdr:spPr>
        <a:xfrm>
          <a:off x="12763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98516</xdr:rowOff>
    </xdr:from>
    <xdr:to>
      <xdr:col>71</xdr:col>
      <xdr:colOff>177800</xdr:colOff>
      <xdr:row>80</xdr:row>
      <xdr:rowOff>8708</xdr:rowOff>
    </xdr:to>
    <xdr:cxnSp macro="">
      <xdr:nvCxnSpPr>
        <xdr:cNvPr id="673" name="直線コネクタ 672"/>
        <xdr:cNvCxnSpPr/>
      </xdr:nvCxnSpPr>
      <xdr:spPr>
        <a:xfrm flipV="1">
          <a:off x="12814300" y="13471616"/>
          <a:ext cx="8890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674" name="n_1aveValue【児童館】&#10;有形固定資産減価償却率"/>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675" name="n_2aveValue【児童館】&#10;有形固定資産減価償却率"/>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76" name="n_3aveValue【児童館】&#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37572</xdr:rowOff>
    </xdr:from>
    <xdr:ext cx="405111" cy="259045"/>
    <xdr:sp macro="" textlink="">
      <xdr:nvSpPr>
        <xdr:cNvPr id="677" name="n_4aveValue【児童館】&#10;有形固定資産減価償却率"/>
        <xdr:cNvSpPr txBox="1"/>
      </xdr:nvSpPr>
      <xdr:spPr>
        <a:xfrm>
          <a:off x="12611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678" name="n_1mainValue【児童館】&#10;有形固定資産減価償却率"/>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125021</xdr:rowOff>
    </xdr:from>
    <xdr:ext cx="340478" cy="259045"/>
    <xdr:sp macro="" textlink="">
      <xdr:nvSpPr>
        <xdr:cNvPr id="679" name="n_2mainValue【児童館】&#10;有形固定資産減価償却率"/>
        <xdr:cNvSpPr txBox="1"/>
      </xdr:nvSpPr>
      <xdr:spPr>
        <a:xfrm>
          <a:off x="14422061" y="1315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165843</xdr:rowOff>
    </xdr:from>
    <xdr:ext cx="405111" cy="259045"/>
    <xdr:sp macro="" textlink="">
      <xdr:nvSpPr>
        <xdr:cNvPr id="680" name="n_3mainValue【児童館】&#10;有形固定資産減価償却率"/>
        <xdr:cNvSpPr txBox="1"/>
      </xdr:nvSpPr>
      <xdr:spPr>
        <a:xfrm>
          <a:off x="13500744" y="1319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76035</xdr:rowOff>
    </xdr:from>
    <xdr:ext cx="405111" cy="259045"/>
    <xdr:sp macro="" textlink="">
      <xdr:nvSpPr>
        <xdr:cNvPr id="681" name="n_4mainValue【児童館】&#10;有形固定資産減価償却率"/>
        <xdr:cNvSpPr txBox="1"/>
      </xdr:nvSpPr>
      <xdr:spPr>
        <a:xfrm>
          <a:off x="12611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7" name="直線コネクタ 706"/>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9" name="直線コネクタ 70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10"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1" name="直線コネクタ 710"/>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2"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3" name="フローチャート: 判断 712"/>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4" name="フローチャート: 判断 713"/>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5" name="フローチャート: 判断 714"/>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6" name="フローチャート: 判断 715"/>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7" name="フローチャート: 判断 716"/>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30843</xdr:rowOff>
    </xdr:from>
    <xdr:to>
      <xdr:col>116</xdr:col>
      <xdr:colOff>114300</xdr:colOff>
      <xdr:row>78</xdr:row>
      <xdr:rowOff>132443</xdr:rowOff>
    </xdr:to>
    <xdr:sp macro="" textlink="">
      <xdr:nvSpPr>
        <xdr:cNvPr id="723" name="楕円 722"/>
        <xdr:cNvSpPr/>
      </xdr:nvSpPr>
      <xdr:spPr>
        <a:xfrm>
          <a:off x="22110700" y="134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155320</xdr:rowOff>
    </xdr:from>
    <xdr:ext cx="469744" cy="259045"/>
    <xdr:sp macro="" textlink="">
      <xdr:nvSpPr>
        <xdr:cNvPr id="724" name="【児童館】&#10;一人当たり面積該当値テキスト"/>
        <xdr:cNvSpPr txBox="1"/>
      </xdr:nvSpPr>
      <xdr:spPr>
        <a:xfrm>
          <a:off x="22199600" y="133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52614</xdr:rowOff>
    </xdr:from>
    <xdr:to>
      <xdr:col>112</xdr:col>
      <xdr:colOff>38100</xdr:colOff>
      <xdr:row>78</xdr:row>
      <xdr:rowOff>154214</xdr:rowOff>
    </xdr:to>
    <xdr:sp macro="" textlink="">
      <xdr:nvSpPr>
        <xdr:cNvPr id="725" name="楕円 724"/>
        <xdr:cNvSpPr/>
      </xdr:nvSpPr>
      <xdr:spPr>
        <a:xfrm>
          <a:off x="21272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81643</xdr:rowOff>
    </xdr:from>
    <xdr:to>
      <xdr:col>116</xdr:col>
      <xdr:colOff>63500</xdr:colOff>
      <xdr:row>78</xdr:row>
      <xdr:rowOff>103414</xdr:rowOff>
    </xdr:to>
    <xdr:cxnSp macro="">
      <xdr:nvCxnSpPr>
        <xdr:cNvPr id="726" name="直線コネクタ 725"/>
        <xdr:cNvCxnSpPr/>
      </xdr:nvCxnSpPr>
      <xdr:spPr>
        <a:xfrm flipV="1">
          <a:off x="21323300" y="134547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74386</xdr:rowOff>
    </xdr:from>
    <xdr:to>
      <xdr:col>107</xdr:col>
      <xdr:colOff>101600</xdr:colOff>
      <xdr:row>79</xdr:row>
      <xdr:rowOff>4536</xdr:rowOff>
    </xdr:to>
    <xdr:sp macro="" textlink="">
      <xdr:nvSpPr>
        <xdr:cNvPr id="727" name="楕円 726"/>
        <xdr:cNvSpPr/>
      </xdr:nvSpPr>
      <xdr:spPr>
        <a:xfrm>
          <a:off x="20383500" y="134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103414</xdr:rowOff>
    </xdr:from>
    <xdr:to>
      <xdr:col>111</xdr:col>
      <xdr:colOff>177800</xdr:colOff>
      <xdr:row>78</xdr:row>
      <xdr:rowOff>125186</xdr:rowOff>
    </xdr:to>
    <xdr:cxnSp macro="">
      <xdr:nvCxnSpPr>
        <xdr:cNvPr id="728" name="直線コネクタ 727"/>
        <xdr:cNvCxnSpPr/>
      </xdr:nvCxnSpPr>
      <xdr:spPr>
        <a:xfrm flipV="1">
          <a:off x="20434300" y="134765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14514</xdr:rowOff>
    </xdr:from>
    <xdr:to>
      <xdr:col>102</xdr:col>
      <xdr:colOff>165100</xdr:colOff>
      <xdr:row>80</xdr:row>
      <xdr:rowOff>116114</xdr:rowOff>
    </xdr:to>
    <xdr:sp macro="" textlink="">
      <xdr:nvSpPr>
        <xdr:cNvPr id="729" name="楕円 728"/>
        <xdr:cNvSpPr/>
      </xdr:nvSpPr>
      <xdr:spPr>
        <a:xfrm>
          <a:off x="19494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125186</xdr:rowOff>
    </xdr:from>
    <xdr:to>
      <xdr:col>107</xdr:col>
      <xdr:colOff>50800</xdr:colOff>
      <xdr:row>80</xdr:row>
      <xdr:rowOff>65314</xdr:rowOff>
    </xdr:to>
    <xdr:cxnSp macro="">
      <xdr:nvCxnSpPr>
        <xdr:cNvPr id="730" name="直線コネクタ 729"/>
        <xdr:cNvCxnSpPr/>
      </xdr:nvCxnSpPr>
      <xdr:spPr>
        <a:xfrm flipV="1">
          <a:off x="19545300" y="13498286"/>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31" name="楕円 730"/>
        <xdr:cNvSpPr/>
      </xdr:nvSpPr>
      <xdr:spPr>
        <a:xfrm>
          <a:off x="18605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65314</xdr:rowOff>
    </xdr:from>
    <xdr:to>
      <xdr:col>102</xdr:col>
      <xdr:colOff>114300</xdr:colOff>
      <xdr:row>80</xdr:row>
      <xdr:rowOff>76200</xdr:rowOff>
    </xdr:to>
    <xdr:cxnSp macro="">
      <xdr:nvCxnSpPr>
        <xdr:cNvPr id="732" name="直線コネクタ 731"/>
        <xdr:cNvCxnSpPr/>
      </xdr:nvCxnSpPr>
      <xdr:spPr>
        <a:xfrm flipV="1">
          <a:off x="18656300" y="13781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3" name="n_1aveValue【児童館】&#10;一人当たり面積"/>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148063</xdr:rowOff>
    </xdr:from>
    <xdr:ext cx="469744" cy="259045"/>
    <xdr:sp macro="" textlink="">
      <xdr:nvSpPr>
        <xdr:cNvPr id="734" name="n_2aveValue【児童館】&#10;一人当たり面積"/>
        <xdr:cNvSpPr txBox="1"/>
      </xdr:nvSpPr>
      <xdr:spPr>
        <a:xfrm>
          <a:off x="20199427" y="143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104520</xdr:rowOff>
    </xdr:from>
    <xdr:ext cx="469744" cy="259045"/>
    <xdr:sp macro="" textlink="">
      <xdr:nvSpPr>
        <xdr:cNvPr id="735" name="n_3aveValue【児童館】&#10;一人当たり面積"/>
        <xdr:cNvSpPr txBox="1"/>
      </xdr:nvSpPr>
      <xdr:spPr>
        <a:xfrm>
          <a:off x="19310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158948</xdr:rowOff>
    </xdr:from>
    <xdr:ext cx="469744" cy="259045"/>
    <xdr:sp macro="" textlink="">
      <xdr:nvSpPr>
        <xdr:cNvPr id="736" name="n_4aveValue【児童館】&#10;一人当たり面積"/>
        <xdr:cNvSpPr txBox="1"/>
      </xdr:nvSpPr>
      <xdr:spPr>
        <a:xfrm>
          <a:off x="18421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170741</xdr:rowOff>
    </xdr:from>
    <xdr:ext cx="469744" cy="259045"/>
    <xdr:sp macro="" textlink="">
      <xdr:nvSpPr>
        <xdr:cNvPr id="737" name="n_1main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21063</xdr:rowOff>
    </xdr:from>
    <xdr:ext cx="469744" cy="259045"/>
    <xdr:sp macro="" textlink="">
      <xdr:nvSpPr>
        <xdr:cNvPr id="738" name="n_2mainValue【児童館】&#10;一人当たり面積"/>
        <xdr:cNvSpPr txBox="1"/>
      </xdr:nvSpPr>
      <xdr:spPr>
        <a:xfrm>
          <a:off x="20199427"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132641</xdr:rowOff>
    </xdr:from>
    <xdr:ext cx="469744" cy="259045"/>
    <xdr:sp macro="" textlink="">
      <xdr:nvSpPr>
        <xdr:cNvPr id="739" name="n_3mainValue【児童館】&#10;一人当たり面積"/>
        <xdr:cNvSpPr txBox="1"/>
      </xdr:nvSpPr>
      <xdr:spPr>
        <a:xfrm>
          <a:off x="19310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40" name="n_4mainValue【児童館】&#10;一人当たり面積"/>
        <xdr:cNvSpPr txBox="1"/>
      </xdr:nvSpPr>
      <xdr:spPr>
        <a:xfrm>
          <a:off x="18421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1" name="テキスト ボックス 7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4" name="直線コネクタ 7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5"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6" name="直線コネクタ 7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7"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8" name="直線コネクタ 7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9"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0" name="フローチャート: 判断 769"/>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71" name="フローチャート: 判断 770"/>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2" name="フローチャート: 判断 771"/>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73" name="フローチャート: 判断 772"/>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4" name="フローチャート: 判断 773"/>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99061</xdr:rowOff>
    </xdr:from>
    <xdr:to>
      <xdr:col>85</xdr:col>
      <xdr:colOff>177800</xdr:colOff>
      <xdr:row>106</xdr:row>
      <xdr:rowOff>29211</xdr:rowOff>
    </xdr:to>
    <xdr:sp macro="" textlink="">
      <xdr:nvSpPr>
        <xdr:cNvPr id="780" name="楕円 779"/>
        <xdr:cNvSpPr/>
      </xdr:nvSpPr>
      <xdr:spPr>
        <a:xfrm>
          <a:off x="16268700" y="181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77488</xdr:rowOff>
    </xdr:from>
    <xdr:ext cx="405111" cy="259045"/>
    <xdr:sp macro="" textlink="">
      <xdr:nvSpPr>
        <xdr:cNvPr id="781" name="【公民館】&#10;有形固定資産減価償却率該当値テキスト"/>
        <xdr:cNvSpPr txBox="1"/>
      </xdr:nvSpPr>
      <xdr:spPr>
        <a:xfrm>
          <a:off x="16357600"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81280</xdr:rowOff>
    </xdr:from>
    <xdr:to>
      <xdr:col>81</xdr:col>
      <xdr:colOff>101600</xdr:colOff>
      <xdr:row>106</xdr:row>
      <xdr:rowOff>11430</xdr:rowOff>
    </xdr:to>
    <xdr:sp macro="" textlink="">
      <xdr:nvSpPr>
        <xdr:cNvPr id="782" name="楕円 781"/>
        <xdr:cNvSpPr/>
      </xdr:nvSpPr>
      <xdr:spPr>
        <a:xfrm>
          <a:off x="15430500" y="18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132080</xdr:rowOff>
    </xdr:from>
    <xdr:to>
      <xdr:col>85</xdr:col>
      <xdr:colOff>127000</xdr:colOff>
      <xdr:row>105</xdr:row>
      <xdr:rowOff>149861</xdr:rowOff>
    </xdr:to>
    <xdr:cxnSp macro="">
      <xdr:nvCxnSpPr>
        <xdr:cNvPr id="783" name="直線コネクタ 782"/>
        <xdr:cNvCxnSpPr/>
      </xdr:nvCxnSpPr>
      <xdr:spPr>
        <a:xfrm>
          <a:off x="15481300" y="1813433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62230</xdr:rowOff>
    </xdr:from>
    <xdr:to>
      <xdr:col>76</xdr:col>
      <xdr:colOff>165100</xdr:colOff>
      <xdr:row>105</xdr:row>
      <xdr:rowOff>163830</xdr:rowOff>
    </xdr:to>
    <xdr:sp macro="" textlink="">
      <xdr:nvSpPr>
        <xdr:cNvPr id="784" name="楕円 783"/>
        <xdr:cNvSpPr/>
      </xdr:nvSpPr>
      <xdr:spPr>
        <a:xfrm>
          <a:off x="14541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113030</xdr:rowOff>
    </xdr:from>
    <xdr:to>
      <xdr:col>81</xdr:col>
      <xdr:colOff>50800</xdr:colOff>
      <xdr:row>105</xdr:row>
      <xdr:rowOff>132080</xdr:rowOff>
    </xdr:to>
    <xdr:cxnSp macro="">
      <xdr:nvCxnSpPr>
        <xdr:cNvPr id="785" name="直線コネクタ 784"/>
        <xdr:cNvCxnSpPr/>
      </xdr:nvCxnSpPr>
      <xdr:spPr>
        <a:xfrm>
          <a:off x="14592300" y="181152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786" name="楕円 785"/>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105</xdr:row>
      <xdr:rowOff>113030</xdr:rowOff>
    </xdr:to>
    <xdr:cxnSp macro="">
      <xdr:nvCxnSpPr>
        <xdr:cNvPr id="787" name="直線コネクタ 786"/>
        <xdr:cNvCxnSpPr/>
      </xdr:nvCxnSpPr>
      <xdr:spPr>
        <a:xfrm>
          <a:off x="13703300" y="180975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7620</xdr:rowOff>
    </xdr:from>
    <xdr:to>
      <xdr:col>67</xdr:col>
      <xdr:colOff>101600</xdr:colOff>
      <xdr:row>105</xdr:row>
      <xdr:rowOff>109220</xdr:rowOff>
    </xdr:to>
    <xdr:sp macro="" textlink="">
      <xdr:nvSpPr>
        <xdr:cNvPr id="788" name="楕円 787"/>
        <xdr:cNvSpPr/>
      </xdr:nvSpPr>
      <xdr:spPr>
        <a:xfrm>
          <a:off x="12763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58420</xdr:rowOff>
    </xdr:from>
    <xdr:to>
      <xdr:col>71</xdr:col>
      <xdr:colOff>177800</xdr:colOff>
      <xdr:row>105</xdr:row>
      <xdr:rowOff>95250</xdr:rowOff>
    </xdr:to>
    <xdr:cxnSp macro="">
      <xdr:nvCxnSpPr>
        <xdr:cNvPr id="789" name="直線コネクタ 788"/>
        <xdr:cNvCxnSpPr/>
      </xdr:nvCxnSpPr>
      <xdr:spPr>
        <a:xfrm>
          <a:off x="12814300" y="1806067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90" name="n_1aveValue【公民館】&#10;有形固定資産減価償却率"/>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128288</xdr:rowOff>
    </xdr:from>
    <xdr:ext cx="405111" cy="259045"/>
    <xdr:sp macro="" textlink="">
      <xdr:nvSpPr>
        <xdr:cNvPr id="791" name="n_2aveValue【公民館】&#10;有形固定資産減価償却率"/>
        <xdr:cNvSpPr txBox="1"/>
      </xdr:nvSpPr>
      <xdr:spPr>
        <a:xfrm>
          <a:off x="14389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107966</xdr:rowOff>
    </xdr:from>
    <xdr:ext cx="405111" cy="259045"/>
    <xdr:sp macro="" textlink="">
      <xdr:nvSpPr>
        <xdr:cNvPr id="792" name="n_3aveValue【公民館】&#10;有形固定資産減価償却率"/>
        <xdr:cNvSpPr txBox="1"/>
      </xdr:nvSpPr>
      <xdr:spPr>
        <a:xfrm>
          <a:off x="13500744" y="1776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69866</xdr:rowOff>
    </xdr:from>
    <xdr:ext cx="405111" cy="259045"/>
    <xdr:sp macro="" textlink="">
      <xdr:nvSpPr>
        <xdr:cNvPr id="793" name="n_4aveValue【公民館】&#10;有形固定資産減価償却率"/>
        <xdr:cNvSpPr txBox="1"/>
      </xdr:nvSpPr>
      <xdr:spPr>
        <a:xfrm>
          <a:off x="12611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2557</xdr:rowOff>
    </xdr:from>
    <xdr:ext cx="405111" cy="259045"/>
    <xdr:sp macro="" textlink="">
      <xdr:nvSpPr>
        <xdr:cNvPr id="794" name="n_1mainValue【公民館】&#10;有形固定資産減価償却率"/>
        <xdr:cNvSpPr txBox="1"/>
      </xdr:nvSpPr>
      <xdr:spPr>
        <a:xfrm>
          <a:off x="15266044"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154957</xdr:rowOff>
    </xdr:from>
    <xdr:ext cx="405111" cy="259045"/>
    <xdr:sp macro="" textlink="">
      <xdr:nvSpPr>
        <xdr:cNvPr id="795" name="n_2mainValue【公民館】&#10;有形固定資産減価償却率"/>
        <xdr:cNvSpPr txBox="1"/>
      </xdr:nvSpPr>
      <xdr:spPr>
        <a:xfrm>
          <a:off x="14389744" y="1815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796" name="n_3mainValue【公民館】&#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100347</xdr:rowOff>
    </xdr:from>
    <xdr:ext cx="405111" cy="259045"/>
    <xdr:sp macro="" textlink="">
      <xdr:nvSpPr>
        <xdr:cNvPr id="797" name="n_4mainValue【公民館】&#10;有形固定資産減価償却率"/>
        <xdr:cNvSpPr txBox="1"/>
      </xdr:nvSpPr>
      <xdr:spPr>
        <a:xfrm>
          <a:off x="12611744" y="181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21" name="直線コネクタ 820"/>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3" name="直線コネクタ 82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4"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5" name="直線コネクタ 824"/>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6" name="【公民館】&#10;一人当たり面積平均値テキスト"/>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7" name="フローチャート: 判断 826"/>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8" name="フローチャート: 判断 827"/>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9" name="フローチャート: 判断 828"/>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30" name="フローチャート: 判断 829"/>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1" name="フローチャート: 判断 830"/>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146050</xdr:rowOff>
    </xdr:from>
    <xdr:to>
      <xdr:col>116</xdr:col>
      <xdr:colOff>114300</xdr:colOff>
      <xdr:row>108</xdr:row>
      <xdr:rowOff>76200</xdr:rowOff>
    </xdr:to>
    <xdr:sp macro="" textlink="">
      <xdr:nvSpPr>
        <xdr:cNvPr id="837" name="楕円 836"/>
        <xdr:cNvSpPr/>
      </xdr:nvSpPr>
      <xdr:spPr>
        <a:xfrm>
          <a:off x="221107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38" name="【公民館】&#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839" name="楕円 838"/>
        <xdr:cNvSpPr/>
      </xdr:nvSpPr>
      <xdr:spPr>
        <a:xfrm>
          <a:off x="2127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25400</xdr:rowOff>
    </xdr:from>
    <xdr:to>
      <xdr:col>116</xdr:col>
      <xdr:colOff>63500</xdr:colOff>
      <xdr:row>108</xdr:row>
      <xdr:rowOff>26670</xdr:rowOff>
    </xdr:to>
    <xdr:cxnSp macro="">
      <xdr:nvCxnSpPr>
        <xdr:cNvPr id="840" name="直線コネクタ 839"/>
        <xdr:cNvCxnSpPr/>
      </xdr:nvCxnSpPr>
      <xdr:spPr>
        <a:xfrm flipV="1">
          <a:off x="21323300" y="185420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149861</xdr:rowOff>
    </xdr:from>
    <xdr:to>
      <xdr:col>107</xdr:col>
      <xdr:colOff>101600</xdr:colOff>
      <xdr:row>108</xdr:row>
      <xdr:rowOff>80011</xdr:rowOff>
    </xdr:to>
    <xdr:sp macro="" textlink="">
      <xdr:nvSpPr>
        <xdr:cNvPr id="841" name="楕円 840"/>
        <xdr:cNvSpPr/>
      </xdr:nvSpPr>
      <xdr:spPr>
        <a:xfrm>
          <a:off x="20383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26670</xdr:rowOff>
    </xdr:from>
    <xdr:to>
      <xdr:col>111</xdr:col>
      <xdr:colOff>177800</xdr:colOff>
      <xdr:row>108</xdr:row>
      <xdr:rowOff>29211</xdr:rowOff>
    </xdr:to>
    <xdr:cxnSp macro="">
      <xdr:nvCxnSpPr>
        <xdr:cNvPr id="842" name="直線コネクタ 841"/>
        <xdr:cNvCxnSpPr/>
      </xdr:nvCxnSpPr>
      <xdr:spPr>
        <a:xfrm flipV="1">
          <a:off x="20434300" y="185432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152400</xdr:rowOff>
    </xdr:from>
    <xdr:to>
      <xdr:col>102</xdr:col>
      <xdr:colOff>165100</xdr:colOff>
      <xdr:row>108</xdr:row>
      <xdr:rowOff>82550</xdr:rowOff>
    </xdr:to>
    <xdr:sp macro="" textlink="">
      <xdr:nvSpPr>
        <xdr:cNvPr id="843" name="楕円 842"/>
        <xdr:cNvSpPr/>
      </xdr:nvSpPr>
      <xdr:spPr>
        <a:xfrm>
          <a:off x="19494500" y="184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29211</xdr:rowOff>
    </xdr:from>
    <xdr:to>
      <xdr:col>107</xdr:col>
      <xdr:colOff>50800</xdr:colOff>
      <xdr:row>108</xdr:row>
      <xdr:rowOff>31750</xdr:rowOff>
    </xdr:to>
    <xdr:cxnSp macro="">
      <xdr:nvCxnSpPr>
        <xdr:cNvPr id="844" name="直線コネクタ 843"/>
        <xdr:cNvCxnSpPr/>
      </xdr:nvCxnSpPr>
      <xdr:spPr>
        <a:xfrm flipV="1">
          <a:off x="19545300" y="185458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153670</xdr:rowOff>
    </xdr:from>
    <xdr:to>
      <xdr:col>98</xdr:col>
      <xdr:colOff>38100</xdr:colOff>
      <xdr:row>108</xdr:row>
      <xdr:rowOff>83820</xdr:rowOff>
    </xdr:to>
    <xdr:sp macro="" textlink="">
      <xdr:nvSpPr>
        <xdr:cNvPr id="845" name="楕円 844"/>
        <xdr:cNvSpPr/>
      </xdr:nvSpPr>
      <xdr:spPr>
        <a:xfrm>
          <a:off x="18605500" y="184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31750</xdr:rowOff>
    </xdr:from>
    <xdr:to>
      <xdr:col>102</xdr:col>
      <xdr:colOff>114300</xdr:colOff>
      <xdr:row>108</xdr:row>
      <xdr:rowOff>33020</xdr:rowOff>
    </xdr:to>
    <xdr:cxnSp macro="">
      <xdr:nvCxnSpPr>
        <xdr:cNvPr id="846" name="直線コネクタ 845"/>
        <xdr:cNvCxnSpPr/>
      </xdr:nvCxnSpPr>
      <xdr:spPr>
        <a:xfrm flipV="1">
          <a:off x="18656300" y="185483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7" name="n_1aveValue【公民館】&#10;一人当たり面積"/>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48"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49" name="n_3aveValue【公民館】&#10;一人当たり面積"/>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0" name="n_4aveValue【公民館】&#10;一人当たり面積"/>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851" name="n_1mainValue【公民館】&#10;一人当たり面積"/>
        <xdr:cNvSpPr txBox="1"/>
      </xdr:nvSpPr>
      <xdr:spPr>
        <a:xfrm>
          <a:off x="21075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71138</xdr:rowOff>
    </xdr:from>
    <xdr:ext cx="469744" cy="259045"/>
    <xdr:sp macro="" textlink="">
      <xdr:nvSpPr>
        <xdr:cNvPr id="852" name="n_2mainValue【公民館】&#10;一人当たり面積"/>
        <xdr:cNvSpPr txBox="1"/>
      </xdr:nvSpPr>
      <xdr:spPr>
        <a:xfrm>
          <a:off x="20199427" y="185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73677</xdr:rowOff>
    </xdr:from>
    <xdr:ext cx="469744" cy="259045"/>
    <xdr:sp macro="" textlink="">
      <xdr:nvSpPr>
        <xdr:cNvPr id="853" name="n_3mainValue【公民館】&#10;一人当たり面積"/>
        <xdr:cNvSpPr txBox="1"/>
      </xdr:nvSpPr>
      <xdr:spPr>
        <a:xfrm>
          <a:off x="19310427" y="1859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74947</xdr:rowOff>
    </xdr:from>
    <xdr:ext cx="469744" cy="259045"/>
    <xdr:sp macro="" textlink="">
      <xdr:nvSpPr>
        <xdr:cNvPr id="854" name="n_4mainValue【公民館】&#10;一人当たり面積"/>
        <xdr:cNvSpPr txBox="1"/>
      </xdr:nvSpPr>
      <xdr:spPr>
        <a:xfrm>
          <a:off x="18421427"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については、これまで類似団体平均値と乖離があったが、小学校校舎の外壁塗装改修工事により長寿命化が図られ改善傾向にある。公共施設全般において、施設の老朽化が進む中、町の公共施設再配置計画や施設の長寿命化を図る個別施設計画に沿って、施設の適切な管理を行い有形固定資産減価償却率の改善を目指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14,475
14,318
112.00
9,607,185
9,099,209
401,617
5,182,592
8,250,243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82" name="フローチャート: 判断 81"/>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83" name="フローチャート: 判断 82"/>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84" name="フローチャート: 判断 83"/>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90" name="楕円 89"/>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91" name="【体育館・プール】&#10;有形固定資産減価償却率該当値テキスト"/>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158206</xdr:rowOff>
    </xdr:from>
    <xdr:to>
      <xdr:col>20</xdr:col>
      <xdr:colOff>38100</xdr:colOff>
      <xdr:row>63</xdr:row>
      <xdr:rowOff>88356</xdr:rowOff>
    </xdr:to>
    <xdr:sp macro="" textlink="">
      <xdr:nvSpPr>
        <xdr:cNvPr id="92" name="楕円 91"/>
        <xdr:cNvSpPr/>
      </xdr:nvSpPr>
      <xdr:spPr>
        <a:xfrm>
          <a:off x="3746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37556</xdr:rowOff>
    </xdr:from>
    <xdr:to>
      <xdr:col>24</xdr:col>
      <xdr:colOff>63500</xdr:colOff>
      <xdr:row>63</xdr:row>
      <xdr:rowOff>63681</xdr:rowOff>
    </xdr:to>
    <xdr:cxnSp macro="">
      <xdr:nvCxnSpPr>
        <xdr:cNvPr id="93" name="直線コネクタ 92"/>
        <xdr:cNvCxnSpPr/>
      </xdr:nvCxnSpPr>
      <xdr:spPr>
        <a:xfrm>
          <a:off x="3797300" y="108389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128815</xdr:rowOff>
    </xdr:from>
    <xdr:to>
      <xdr:col>15</xdr:col>
      <xdr:colOff>101600</xdr:colOff>
      <xdr:row>63</xdr:row>
      <xdr:rowOff>58965</xdr:rowOff>
    </xdr:to>
    <xdr:sp macro="" textlink="">
      <xdr:nvSpPr>
        <xdr:cNvPr id="94" name="楕円 93"/>
        <xdr:cNvSpPr/>
      </xdr:nvSpPr>
      <xdr:spPr>
        <a:xfrm>
          <a:off x="2857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37556</xdr:rowOff>
    </xdr:to>
    <xdr:cxnSp macro="">
      <xdr:nvCxnSpPr>
        <xdr:cNvPr id="95" name="直線コネクタ 94"/>
        <xdr:cNvCxnSpPr/>
      </xdr:nvCxnSpPr>
      <xdr:spPr>
        <a:xfrm>
          <a:off x="2908300" y="108095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60234</xdr:rowOff>
    </xdr:from>
    <xdr:to>
      <xdr:col>10</xdr:col>
      <xdr:colOff>165100</xdr:colOff>
      <xdr:row>62</xdr:row>
      <xdr:rowOff>161834</xdr:rowOff>
    </xdr:to>
    <xdr:sp macro="" textlink="">
      <xdr:nvSpPr>
        <xdr:cNvPr id="96" name="楕円 95"/>
        <xdr:cNvSpPr/>
      </xdr:nvSpPr>
      <xdr:spPr>
        <a:xfrm>
          <a:off x="1968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111034</xdr:rowOff>
    </xdr:from>
    <xdr:to>
      <xdr:col>15</xdr:col>
      <xdr:colOff>50800</xdr:colOff>
      <xdr:row>63</xdr:row>
      <xdr:rowOff>8165</xdr:rowOff>
    </xdr:to>
    <xdr:cxnSp macro="">
      <xdr:nvCxnSpPr>
        <xdr:cNvPr id="97" name="直線コネクタ 96"/>
        <xdr:cNvCxnSpPr/>
      </xdr:nvCxnSpPr>
      <xdr:spPr>
        <a:xfrm>
          <a:off x="2019300" y="107409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35741</xdr:rowOff>
    </xdr:from>
    <xdr:to>
      <xdr:col>6</xdr:col>
      <xdr:colOff>38100</xdr:colOff>
      <xdr:row>62</xdr:row>
      <xdr:rowOff>137341</xdr:rowOff>
    </xdr:to>
    <xdr:sp macro="" textlink="">
      <xdr:nvSpPr>
        <xdr:cNvPr id="98" name="楕円 97"/>
        <xdr:cNvSpPr/>
      </xdr:nvSpPr>
      <xdr:spPr>
        <a:xfrm>
          <a:off x="1079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86541</xdr:rowOff>
    </xdr:from>
    <xdr:to>
      <xdr:col>10</xdr:col>
      <xdr:colOff>114300</xdr:colOff>
      <xdr:row>62</xdr:row>
      <xdr:rowOff>111034</xdr:rowOff>
    </xdr:to>
    <xdr:cxnSp macro="">
      <xdr:nvCxnSpPr>
        <xdr:cNvPr id="99" name="直線コネクタ 98"/>
        <xdr:cNvCxnSpPr/>
      </xdr:nvCxnSpPr>
      <xdr:spPr>
        <a:xfrm>
          <a:off x="1130300" y="107164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101" name="n_2aveValue【体育館・プール】&#10;有形固定資産減価償却率"/>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102" name="n_3aveValue【体育館・プール】&#10;有形固定資産減価償却率"/>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03" name="n_4aveValue【体育館・プー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79483</xdr:rowOff>
    </xdr:from>
    <xdr:ext cx="405111" cy="259045"/>
    <xdr:sp macro="" textlink="">
      <xdr:nvSpPr>
        <xdr:cNvPr id="104" name="n_1mainValue【体育館・プール】&#10;有形固定資産減価償却率"/>
        <xdr:cNvSpPr txBox="1"/>
      </xdr:nvSpPr>
      <xdr:spPr>
        <a:xfrm>
          <a:off x="3582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50092</xdr:rowOff>
    </xdr:from>
    <xdr:ext cx="405111" cy="259045"/>
    <xdr:sp macro="" textlink="">
      <xdr:nvSpPr>
        <xdr:cNvPr id="105" name="n_2mainValue【体育館・プール】&#10;有形固定資産減価償却率"/>
        <xdr:cNvSpPr txBox="1"/>
      </xdr:nvSpPr>
      <xdr:spPr>
        <a:xfrm>
          <a:off x="2705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152961</xdr:rowOff>
    </xdr:from>
    <xdr:ext cx="405111" cy="259045"/>
    <xdr:sp macro="" textlink="">
      <xdr:nvSpPr>
        <xdr:cNvPr id="106" name="n_3mainValue【体育館・プール】&#10;有形固定資産減価償却率"/>
        <xdr:cNvSpPr txBox="1"/>
      </xdr:nvSpPr>
      <xdr:spPr>
        <a:xfrm>
          <a:off x="1816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128468</xdr:rowOff>
    </xdr:from>
    <xdr:ext cx="405111" cy="259045"/>
    <xdr:sp macro="" textlink="">
      <xdr:nvSpPr>
        <xdr:cNvPr id="107" name="n_4mainValue【体育館・プール】&#10;有形固定資産減価償却率"/>
        <xdr:cNvSpPr txBox="1"/>
      </xdr:nvSpPr>
      <xdr:spPr>
        <a:xfrm>
          <a:off x="927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136"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139" name="フローチャート: 判断 138"/>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140" name="フローチャート: 判断 139"/>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141" name="フローチャート: 判断 140"/>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47" name="楕円 146"/>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60977</xdr:rowOff>
    </xdr:from>
    <xdr:ext cx="469744" cy="259045"/>
    <xdr:sp macro="" textlink="">
      <xdr:nvSpPr>
        <xdr:cNvPr id="148" name="【体育館・プール】&#10;一人当たり面積該当値テキスト"/>
        <xdr:cNvSpPr txBox="1"/>
      </xdr:nvSpPr>
      <xdr:spPr>
        <a:xfrm>
          <a:off x="10515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90170</xdr:rowOff>
    </xdr:from>
    <xdr:to>
      <xdr:col>50</xdr:col>
      <xdr:colOff>165100</xdr:colOff>
      <xdr:row>62</xdr:row>
      <xdr:rowOff>20320</xdr:rowOff>
    </xdr:to>
    <xdr:sp macro="" textlink="">
      <xdr:nvSpPr>
        <xdr:cNvPr id="149" name="楕円 148"/>
        <xdr:cNvSpPr/>
      </xdr:nvSpPr>
      <xdr:spPr>
        <a:xfrm>
          <a:off x="9588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140970</xdr:rowOff>
    </xdr:to>
    <xdr:cxnSp macro="">
      <xdr:nvCxnSpPr>
        <xdr:cNvPr id="150" name="直線コネクタ 149"/>
        <xdr:cNvCxnSpPr/>
      </xdr:nvCxnSpPr>
      <xdr:spPr>
        <a:xfrm flipV="1">
          <a:off x="9639300" y="1059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151" name="楕円 150"/>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140970</xdr:rowOff>
    </xdr:from>
    <xdr:to>
      <xdr:col>50</xdr:col>
      <xdr:colOff>114300</xdr:colOff>
      <xdr:row>61</xdr:row>
      <xdr:rowOff>148590</xdr:rowOff>
    </xdr:to>
    <xdr:cxnSp macro="">
      <xdr:nvCxnSpPr>
        <xdr:cNvPr id="152" name="直線コネクタ 151"/>
        <xdr:cNvCxnSpPr/>
      </xdr:nvCxnSpPr>
      <xdr:spPr>
        <a:xfrm flipV="1">
          <a:off x="8750300" y="1059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146050</xdr:rowOff>
    </xdr:from>
    <xdr:to>
      <xdr:col>41</xdr:col>
      <xdr:colOff>101600</xdr:colOff>
      <xdr:row>61</xdr:row>
      <xdr:rowOff>76200</xdr:rowOff>
    </xdr:to>
    <xdr:sp macro="" textlink="">
      <xdr:nvSpPr>
        <xdr:cNvPr id="153" name="楕円 152"/>
        <xdr:cNvSpPr/>
      </xdr:nvSpPr>
      <xdr:spPr>
        <a:xfrm>
          <a:off x="7810500" y="104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25400</xdr:rowOff>
    </xdr:from>
    <xdr:to>
      <xdr:col>45</xdr:col>
      <xdr:colOff>177800</xdr:colOff>
      <xdr:row>61</xdr:row>
      <xdr:rowOff>148590</xdr:rowOff>
    </xdr:to>
    <xdr:cxnSp macro="">
      <xdr:nvCxnSpPr>
        <xdr:cNvPr id="154" name="直線コネクタ 153"/>
        <xdr:cNvCxnSpPr/>
      </xdr:nvCxnSpPr>
      <xdr:spPr>
        <a:xfrm>
          <a:off x="7861300" y="10483850"/>
          <a:ext cx="88900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152400</xdr:rowOff>
    </xdr:from>
    <xdr:to>
      <xdr:col>36</xdr:col>
      <xdr:colOff>165100</xdr:colOff>
      <xdr:row>61</xdr:row>
      <xdr:rowOff>82550</xdr:rowOff>
    </xdr:to>
    <xdr:sp macro="" textlink="">
      <xdr:nvSpPr>
        <xdr:cNvPr id="155" name="楕円 154"/>
        <xdr:cNvSpPr/>
      </xdr:nvSpPr>
      <xdr:spPr>
        <a:xfrm>
          <a:off x="69215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25400</xdr:rowOff>
    </xdr:from>
    <xdr:to>
      <xdr:col>41</xdr:col>
      <xdr:colOff>50800</xdr:colOff>
      <xdr:row>61</xdr:row>
      <xdr:rowOff>31750</xdr:rowOff>
    </xdr:to>
    <xdr:cxnSp macro="">
      <xdr:nvCxnSpPr>
        <xdr:cNvPr id="156" name="直線コネクタ 155"/>
        <xdr:cNvCxnSpPr/>
      </xdr:nvCxnSpPr>
      <xdr:spPr>
        <a:xfrm flipV="1">
          <a:off x="6972300" y="104838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157"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167657</xdr:rowOff>
    </xdr:from>
    <xdr:ext cx="469744" cy="259045"/>
    <xdr:sp macro="" textlink="">
      <xdr:nvSpPr>
        <xdr:cNvPr id="158" name="n_2aveValue【体育館・プール】&#10;一人当たり面積"/>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159" name="n_3aveValue【体育館・プール】&#10;一人当たり面積"/>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130827</xdr:rowOff>
    </xdr:from>
    <xdr:ext cx="469744" cy="259045"/>
    <xdr:sp macro="" textlink="">
      <xdr:nvSpPr>
        <xdr:cNvPr id="160" name="n_4aveValue【体育館・プール】&#10;一人当たり面積"/>
        <xdr:cNvSpPr txBox="1"/>
      </xdr:nvSpPr>
      <xdr:spPr>
        <a:xfrm>
          <a:off x="6737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11447</xdr:rowOff>
    </xdr:from>
    <xdr:ext cx="469744" cy="259045"/>
    <xdr:sp macro="" textlink="">
      <xdr:nvSpPr>
        <xdr:cNvPr id="161" name="n_1mainValue【体育館・プール】&#10;一人当たり面積"/>
        <xdr:cNvSpPr txBox="1"/>
      </xdr:nvSpPr>
      <xdr:spPr>
        <a:xfrm>
          <a:off x="93917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162" name="n_2mainValue【体育館・プール】&#10;一人当たり面積"/>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92727</xdr:rowOff>
    </xdr:from>
    <xdr:ext cx="469744" cy="259045"/>
    <xdr:sp macro="" textlink="">
      <xdr:nvSpPr>
        <xdr:cNvPr id="163" name="n_3mainValue【体育館・プール】&#10;一人当たり面積"/>
        <xdr:cNvSpPr txBox="1"/>
      </xdr:nvSpPr>
      <xdr:spPr>
        <a:xfrm>
          <a:off x="7626427" y="102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99077</xdr:rowOff>
    </xdr:from>
    <xdr:ext cx="469744" cy="259045"/>
    <xdr:sp macro="" textlink="">
      <xdr:nvSpPr>
        <xdr:cNvPr id="164" name="n_4mainValue【体育館・プール】&#10;一人当たり面積"/>
        <xdr:cNvSpPr txBox="1"/>
      </xdr:nvSpPr>
      <xdr:spPr>
        <a:xfrm>
          <a:off x="67374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9" name="テキスト ボックス 1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0" name="直線コネクタ 1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1" name="テキスト ボックス 1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2" name="直線コネクタ 1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3" name="テキスト ボックス 1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4" name="直線コネクタ 1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5" name="テキスト ボックス 1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6" name="直線コネクタ 1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7" name="テキスト ボックス 1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8" name="直線コネクタ 1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9" name="テキスト ボックス 1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0" name="直線コネクタ 1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1" name="テキスト ボックス 2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3" name="テキスト ボックス 2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205" name="直線コネクタ 204"/>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206"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207" name="直線コネクタ 206"/>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08"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09" name="直線コネクタ 208"/>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210"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211" name="フローチャート: 判断 210"/>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212" name="フローチャート: 判断 211"/>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213" name="フローチャート: 判断 212"/>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214" name="フローチャート: 判断 213"/>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67311</xdr:rowOff>
    </xdr:from>
    <xdr:to>
      <xdr:col>6</xdr:col>
      <xdr:colOff>38100</xdr:colOff>
      <xdr:row>103</xdr:row>
      <xdr:rowOff>168911</xdr:rowOff>
    </xdr:to>
    <xdr:sp macro="" textlink="">
      <xdr:nvSpPr>
        <xdr:cNvPr id="215" name="フローチャート: 判断 214"/>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6" name="テキスト ボックス 2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7" name="テキスト ボックス 2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8" name="テキスト ボックス 2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9" name="テキスト ボックス 2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0" name="テキスト ボックス 2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53975</xdr:rowOff>
    </xdr:from>
    <xdr:to>
      <xdr:col>24</xdr:col>
      <xdr:colOff>114300</xdr:colOff>
      <xdr:row>107</xdr:row>
      <xdr:rowOff>155575</xdr:rowOff>
    </xdr:to>
    <xdr:sp macro="" textlink="">
      <xdr:nvSpPr>
        <xdr:cNvPr id="221" name="楕円 220"/>
        <xdr:cNvSpPr/>
      </xdr:nvSpPr>
      <xdr:spPr>
        <a:xfrm>
          <a:off x="4584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32402</xdr:rowOff>
    </xdr:from>
    <xdr:ext cx="405111" cy="259045"/>
    <xdr:sp macro="" textlink="">
      <xdr:nvSpPr>
        <xdr:cNvPr id="222" name="【市民会館】&#10;有形固定資産減価償却率該当値テキスト"/>
        <xdr:cNvSpPr txBox="1"/>
      </xdr:nvSpPr>
      <xdr:spPr>
        <a:xfrm>
          <a:off x="4673600"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36830</xdr:rowOff>
    </xdr:from>
    <xdr:to>
      <xdr:col>20</xdr:col>
      <xdr:colOff>38100</xdr:colOff>
      <xdr:row>107</xdr:row>
      <xdr:rowOff>138430</xdr:rowOff>
    </xdr:to>
    <xdr:sp macro="" textlink="">
      <xdr:nvSpPr>
        <xdr:cNvPr id="223" name="楕円 222"/>
        <xdr:cNvSpPr/>
      </xdr:nvSpPr>
      <xdr:spPr>
        <a:xfrm>
          <a:off x="3746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87630</xdr:rowOff>
    </xdr:from>
    <xdr:to>
      <xdr:col>24</xdr:col>
      <xdr:colOff>63500</xdr:colOff>
      <xdr:row>107</xdr:row>
      <xdr:rowOff>104775</xdr:rowOff>
    </xdr:to>
    <xdr:cxnSp macro="">
      <xdr:nvCxnSpPr>
        <xdr:cNvPr id="224" name="直線コネクタ 223"/>
        <xdr:cNvCxnSpPr/>
      </xdr:nvCxnSpPr>
      <xdr:spPr>
        <a:xfrm>
          <a:off x="3797300" y="184327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xdr:rowOff>
    </xdr:from>
    <xdr:to>
      <xdr:col>15</xdr:col>
      <xdr:colOff>101600</xdr:colOff>
      <xdr:row>107</xdr:row>
      <xdr:rowOff>107950</xdr:rowOff>
    </xdr:to>
    <xdr:sp macro="" textlink="">
      <xdr:nvSpPr>
        <xdr:cNvPr id="225" name="楕円 224"/>
        <xdr:cNvSpPr/>
      </xdr:nvSpPr>
      <xdr:spPr>
        <a:xfrm>
          <a:off x="2857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57150</xdr:rowOff>
    </xdr:from>
    <xdr:to>
      <xdr:col>19</xdr:col>
      <xdr:colOff>177800</xdr:colOff>
      <xdr:row>107</xdr:row>
      <xdr:rowOff>87630</xdr:rowOff>
    </xdr:to>
    <xdr:cxnSp macro="">
      <xdr:nvCxnSpPr>
        <xdr:cNvPr id="226" name="直線コネクタ 225"/>
        <xdr:cNvCxnSpPr/>
      </xdr:nvCxnSpPr>
      <xdr:spPr>
        <a:xfrm>
          <a:off x="2908300" y="18402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139700</xdr:rowOff>
    </xdr:from>
    <xdr:to>
      <xdr:col>10</xdr:col>
      <xdr:colOff>165100</xdr:colOff>
      <xdr:row>107</xdr:row>
      <xdr:rowOff>69850</xdr:rowOff>
    </xdr:to>
    <xdr:sp macro="" textlink="">
      <xdr:nvSpPr>
        <xdr:cNvPr id="227" name="楕円 226"/>
        <xdr:cNvSpPr/>
      </xdr:nvSpPr>
      <xdr:spPr>
        <a:xfrm>
          <a:off x="196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19050</xdr:rowOff>
    </xdr:from>
    <xdr:to>
      <xdr:col>15</xdr:col>
      <xdr:colOff>50800</xdr:colOff>
      <xdr:row>107</xdr:row>
      <xdr:rowOff>57150</xdr:rowOff>
    </xdr:to>
    <xdr:cxnSp macro="">
      <xdr:nvCxnSpPr>
        <xdr:cNvPr id="228" name="直線コネクタ 227"/>
        <xdr:cNvCxnSpPr/>
      </xdr:nvCxnSpPr>
      <xdr:spPr>
        <a:xfrm>
          <a:off x="2019300" y="1836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101600</xdr:rowOff>
    </xdr:from>
    <xdr:to>
      <xdr:col>6</xdr:col>
      <xdr:colOff>38100</xdr:colOff>
      <xdr:row>107</xdr:row>
      <xdr:rowOff>31750</xdr:rowOff>
    </xdr:to>
    <xdr:sp macro="" textlink="">
      <xdr:nvSpPr>
        <xdr:cNvPr id="229" name="楕円 228"/>
        <xdr:cNvSpPr/>
      </xdr:nvSpPr>
      <xdr:spPr>
        <a:xfrm>
          <a:off x="1079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152400</xdr:rowOff>
    </xdr:from>
    <xdr:to>
      <xdr:col>10</xdr:col>
      <xdr:colOff>114300</xdr:colOff>
      <xdr:row>107</xdr:row>
      <xdr:rowOff>19050</xdr:rowOff>
    </xdr:to>
    <xdr:cxnSp macro="">
      <xdr:nvCxnSpPr>
        <xdr:cNvPr id="230" name="直線コネクタ 229"/>
        <xdr:cNvCxnSpPr/>
      </xdr:nvCxnSpPr>
      <xdr:spPr>
        <a:xfrm>
          <a:off x="1130300" y="1832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231" name="n_1aveValue【市民会館】&#10;有形固定資産減価償却率"/>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232" name="n_2aveValue【市民会館】&#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233" name="n_3aveValue【市民会館】&#10;有形固定資産減価償却率"/>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13988</xdr:rowOff>
    </xdr:from>
    <xdr:ext cx="405111" cy="259045"/>
    <xdr:sp macro="" textlink="">
      <xdr:nvSpPr>
        <xdr:cNvPr id="234" name="n_4aveValue【市民会館】&#10;有形固定資産減価償却率"/>
        <xdr:cNvSpPr txBox="1"/>
      </xdr:nvSpPr>
      <xdr:spPr>
        <a:xfrm>
          <a:off x="927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129557</xdr:rowOff>
    </xdr:from>
    <xdr:ext cx="405111" cy="259045"/>
    <xdr:sp macro="" textlink="">
      <xdr:nvSpPr>
        <xdr:cNvPr id="235" name="n_1mainValue【市民会館】&#10;有形固定資産減価償却率"/>
        <xdr:cNvSpPr txBox="1"/>
      </xdr:nvSpPr>
      <xdr:spPr>
        <a:xfrm>
          <a:off x="3582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99077</xdr:rowOff>
    </xdr:from>
    <xdr:ext cx="405111" cy="259045"/>
    <xdr:sp macro="" textlink="">
      <xdr:nvSpPr>
        <xdr:cNvPr id="236" name="n_2mainValue【市民会館】&#10;有形固定資産減価償却率"/>
        <xdr:cNvSpPr txBox="1"/>
      </xdr:nvSpPr>
      <xdr:spPr>
        <a:xfrm>
          <a:off x="2705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60977</xdr:rowOff>
    </xdr:from>
    <xdr:ext cx="405111" cy="259045"/>
    <xdr:sp macro="" textlink="">
      <xdr:nvSpPr>
        <xdr:cNvPr id="237" name="n_3mainValue【市民会館】&#10;有形固定資産減価償却率"/>
        <xdr:cNvSpPr txBox="1"/>
      </xdr:nvSpPr>
      <xdr:spPr>
        <a:xfrm>
          <a:off x="1816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238" name="n_4mainValue【市民会館】&#10;有形固定資産減価償却率"/>
        <xdr:cNvSpPr txBox="1"/>
      </xdr:nvSpPr>
      <xdr:spPr>
        <a:xfrm>
          <a:off x="927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49" name="直線コネクタ 2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0" name="テキスト ボックス 2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1" name="直線コネクタ 2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2" name="テキスト ボックス 2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3" name="直線コネクタ 2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4" name="テキスト ボックス 2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5" name="直線コネクタ 2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6" name="テキスト ボックス 2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7" name="直線コネクタ 2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58" name="テキスト ボックス 2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59" name="直線コネクタ 2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0" name="テキスト ボックス 2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1" name="直線コネクタ 2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2" name="テキスト ボックス 2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264" name="直線コネクタ 263"/>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265"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266" name="直線コネクタ 265"/>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267"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268" name="直線コネクタ 267"/>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269" name="【市民会館】&#10;一人当たり面積平均値テキスト"/>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270" name="フローチャート: 判断 269"/>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271" name="フローチャート: 判断 270"/>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272" name="フローチャート: 判断 271"/>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273" name="フローチャート: 判断 272"/>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274" name="フローチャート: 判断 273"/>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35198</xdr:rowOff>
    </xdr:from>
    <xdr:to>
      <xdr:col>55</xdr:col>
      <xdr:colOff>50800</xdr:colOff>
      <xdr:row>107</xdr:row>
      <xdr:rowOff>136798</xdr:rowOff>
    </xdr:to>
    <xdr:sp macro="" textlink="">
      <xdr:nvSpPr>
        <xdr:cNvPr id="280" name="楕円 279"/>
        <xdr:cNvSpPr/>
      </xdr:nvSpPr>
      <xdr:spPr>
        <a:xfrm>
          <a:off x="10426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13625</xdr:rowOff>
    </xdr:from>
    <xdr:ext cx="469744" cy="259045"/>
    <xdr:sp macro="" textlink="">
      <xdr:nvSpPr>
        <xdr:cNvPr id="281" name="【市民会館】&#10;一人当たり面積該当値テキスト"/>
        <xdr:cNvSpPr txBox="1"/>
      </xdr:nvSpPr>
      <xdr:spPr>
        <a:xfrm>
          <a:off x="10515600" y="1835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38463</xdr:rowOff>
    </xdr:from>
    <xdr:to>
      <xdr:col>50</xdr:col>
      <xdr:colOff>165100</xdr:colOff>
      <xdr:row>107</xdr:row>
      <xdr:rowOff>140063</xdr:rowOff>
    </xdr:to>
    <xdr:sp macro="" textlink="">
      <xdr:nvSpPr>
        <xdr:cNvPr id="282" name="楕円 281"/>
        <xdr:cNvSpPr/>
      </xdr:nvSpPr>
      <xdr:spPr>
        <a:xfrm>
          <a:off x="9588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85998</xdr:rowOff>
    </xdr:from>
    <xdr:to>
      <xdr:col>55</xdr:col>
      <xdr:colOff>0</xdr:colOff>
      <xdr:row>107</xdr:row>
      <xdr:rowOff>89263</xdr:rowOff>
    </xdr:to>
    <xdr:cxnSp macro="">
      <xdr:nvCxnSpPr>
        <xdr:cNvPr id="283" name="直線コネクタ 282"/>
        <xdr:cNvCxnSpPr/>
      </xdr:nvCxnSpPr>
      <xdr:spPr>
        <a:xfrm flipV="1">
          <a:off x="9639300" y="18431148"/>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44994</xdr:rowOff>
    </xdr:from>
    <xdr:to>
      <xdr:col>46</xdr:col>
      <xdr:colOff>38100</xdr:colOff>
      <xdr:row>107</xdr:row>
      <xdr:rowOff>146594</xdr:rowOff>
    </xdr:to>
    <xdr:sp macro="" textlink="">
      <xdr:nvSpPr>
        <xdr:cNvPr id="284" name="楕円 283"/>
        <xdr:cNvSpPr/>
      </xdr:nvSpPr>
      <xdr:spPr>
        <a:xfrm>
          <a:off x="8699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89263</xdr:rowOff>
    </xdr:from>
    <xdr:to>
      <xdr:col>50</xdr:col>
      <xdr:colOff>114300</xdr:colOff>
      <xdr:row>107</xdr:row>
      <xdr:rowOff>95794</xdr:rowOff>
    </xdr:to>
    <xdr:cxnSp macro="">
      <xdr:nvCxnSpPr>
        <xdr:cNvPr id="285" name="直線コネクタ 284"/>
        <xdr:cNvCxnSpPr/>
      </xdr:nvCxnSpPr>
      <xdr:spPr>
        <a:xfrm flipV="1">
          <a:off x="8750300" y="184344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49893</xdr:rowOff>
    </xdr:from>
    <xdr:to>
      <xdr:col>41</xdr:col>
      <xdr:colOff>101600</xdr:colOff>
      <xdr:row>107</xdr:row>
      <xdr:rowOff>151493</xdr:rowOff>
    </xdr:to>
    <xdr:sp macro="" textlink="">
      <xdr:nvSpPr>
        <xdr:cNvPr id="286" name="楕円 285"/>
        <xdr:cNvSpPr/>
      </xdr:nvSpPr>
      <xdr:spPr>
        <a:xfrm>
          <a:off x="781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95794</xdr:rowOff>
    </xdr:from>
    <xdr:to>
      <xdr:col>45</xdr:col>
      <xdr:colOff>177800</xdr:colOff>
      <xdr:row>107</xdr:row>
      <xdr:rowOff>100693</xdr:rowOff>
    </xdr:to>
    <xdr:cxnSp macro="">
      <xdr:nvCxnSpPr>
        <xdr:cNvPr id="287" name="直線コネクタ 286"/>
        <xdr:cNvCxnSpPr/>
      </xdr:nvCxnSpPr>
      <xdr:spPr>
        <a:xfrm flipV="1">
          <a:off x="7861300" y="184409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53158</xdr:rowOff>
    </xdr:from>
    <xdr:to>
      <xdr:col>36</xdr:col>
      <xdr:colOff>165100</xdr:colOff>
      <xdr:row>107</xdr:row>
      <xdr:rowOff>154758</xdr:rowOff>
    </xdr:to>
    <xdr:sp macro="" textlink="">
      <xdr:nvSpPr>
        <xdr:cNvPr id="288" name="楕円 287"/>
        <xdr:cNvSpPr/>
      </xdr:nvSpPr>
      <xdr:spPr>
        <a:xfrm>
          <a:off x="692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100693</xdr:rowOff>
    </xdr:from>
    <xdr:to>
      <xdr:col>41</xdr:col>
      <xdr:colOff>50800</xdr:colOff>
      <xdr:row>107</xdr:row>
      <xdr:rowOff>103958</xdr:rowOff>
    </xdr:to>
    <xdr:cxnSp macro="">
      <xdr:nvCxnSpPr>
        <xdr:cNvPr id="289" name="直線コネクタ 288"/>
        <xdr:cNvCxnSpPr/>
      </xdr:nvCxnSpPr>
      <xdr:spPr>
        <a:xfrm flipV="1">
          <a:off x="6972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290" name="n_1aveValue【市民会館】&#10;一人当たり面積"/>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291" name="n_2aveValue【市民会館】&#10;一人当たり面積"/>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292" name="n_3aveValue【市民会館】&#10;一人当たり面積"/>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293" name="n_4ave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131190</xdr:rowOff>
    </xdr:from>
    <xdr:ext cx="469744" cy="259045"/>
    <xdr:sp macro="" textlink="">
      <xdr:nvSpPr>
        <xdr:cNvPr id="294" name="n_1mainValue【市民会館】&#10;一人当たり面積"/>
        <xdr:cNvSpPr txBox="1"/>
      </xdr:nvSpPr>
      <xdr:spPr>
        <a:xfrm>
          <a:off x="93917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137721</xdr:rowOff>
    </xdr:from>
    <xdr:ext cx="469744" cy="259045"/>
    <xdr:sp macro="" textlink="">
      <xdr:nvSpPr>
        <xdr:cNvPr id="295" name="n_2mainValue【市民会館】&#10;一人当たり面積"/>
        <xdr:cNvSpPr txBox="1"/>
      </xdr:nvSpPr>
      <xdr:spPr>
        <a:xfrm>
          <a:off x="8515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142620</xdr:rowOff>
    </xdr:from>
    <xdr:ext cx="469744" cy="259045"/>
    <xdr:sp macro="" textlink="">
      <xdr:nvSpPr>
        <xdr:cNvPr id="296" name="n_3mainValue【市民会館】&#10;一人当たり面積"/>
        <xdr:cNvSpPr txBox="1"/>
      </xdr:nvSpPr>
      <xdr:spPr>
        <a:xfrm>
          <a:off x="7626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145885</xdr:rowOff>
    </xdr:from>
    <xdr:ext cx="469744" cy="259045"/>
    <xdr:sp macro="" textlink="">
      <xdr:nvSpPr>
        <xdr:cNvPr id="297" name="n_4mainValue【市民会館】&#10;一人当たり面積"/>
        <xdr:cNvSpPr txBox="1"/>
      </xdr:nvSpPr>
      <xdr:spPr>
        <a:xfrm>
          <a:off x="6737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0" name="テキスト ボックス 3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8" name="テキスト ボックス 3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0" name="テキスト ボックス 3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322" name="直線コネクタ 321"/>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4" name="直線コネクタ 3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25"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26" name="直線コネクタ 325"/>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327" name="【一般廃棄物処理施設】&#10;有形固定資産減価償却率平均値テキスト"/>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328" name="フローチャート: 判断 327"/>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29" name="フローチャート: 判断 32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330" name="フローチャート: 判断 329"/>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331" name="フローチャート: 判断 330"/>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332" name="フローチャート: 判断 331"/>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166370</xdr:rowOff>
    </xdr:from>
    <xdr:to>
      <xdr:col>85</xdr:col>
      <xdr:colOff>177800</xdr:colOff>
      <xdr:row>40</xdr:row>
      <xdr:rowOff>96520</xdr:rowOff>
    </xdr:to>
    <xdr:sp macro="" textlink="">
      <xdr:nvSpPr>
        <xdr:cNvPr id="338" name="楕円 337"/>
        <xdr:cNvSpPr/>
      </xdr:nvSpPr>
      <xdr:spPr>
        <a:xfrm>
          <a:off x="16268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144797</xdr:rowOff>
    </xdr:from>
    <xdr:ext cx="405111" cy="259045"/>
    <xdr:sp macro="" textlink="">
      <xdr:nvSpPr>
        <xdr:cNvPr id="339" name="【一般廃棄物処理施設】&#10;有形固定資産減価償却率該当値テキスト"/>
        <xdr:cNvSpPr txBox="1"/>
      </xdr:nvSpPr>
      <xdr:spPr>
        <a:xfrm>
          <a:off x="16357600"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118745</xdr:rowOff>
    </xdr:from>
    <xdr:to>
      <xdr:col>81</xdr:col>
      <xdr:colOff>101600</xdr:colOff>
      <xdr:row>40</xdr:row>
      <xdr:rowOff>48895</xdr:rowOff>
    </xdr:to>
    <xdr:sp macro="" textlink="">
      <xdr:nvSpPr>
        <xdr:cNvPr id="340" name="楕円 339"/>
        <xdr:cNvSpPr/>
      </xdr:nvSpPr>
      <xdr:spPr>
        <a:xfrm>
          <a:off x="154305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169545</xdr:rowOff>
    </xdr:from>
    <xdr:to>
      <xdr:col>85</xdr:col>
      <xdr:colOff>127000</xdr:colOff>
      <xdr:row>40</xdr:row>
      <xdr:rowOff>45720</xdr:rowOff>
    </xdr:to>
    <xdr:cxnSp macro="">
      <xdr:nvCxnSpPr>
        <xdr:cNvPr id="341" name="直線コネクタ 340"/>
        <xdr:cNvCxnSpPr/>
      </xdr:nvCxnSpPr>
      <xdr:spPr>
        <a:xfrm>
          <a:off x="15481300" y="68560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342" name="楕円 341"/>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39</xdr:row>
      <xdr:rowOff>169545</xdr:rowOff>
    </xdr:to>
    <xdr:cxnSp macro="">
      <xdr:nvCxnSpPr>
        <xdr:cNvPr id="343" name="直線コネクタ 342"/>
        <xdr:cNvCxnSpPr/>
      </xdr:nvCxnSpPr>
      <xdr:spPr>
        <a:xfrm>
          <a:off x="14592300" y="681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145415</xdr:rowOff>
    </xdr:from>
    <xdr:to>
      <xdr:col>72</xdr:col>
      <xdr:colOff>38100</xdr:colOff>
      <xdr:row>39</xdr:row>
      <xdr:rowOff>75565</xdr:rowOff>
    </xdr:to>
    <xdr:sp macro="" textlink="">
      <xdr:nvSpPr>
        <xdr:cNvPr id="344" name="楕円 343"/>
        <xdr:cNvSpPr/>
      </xdr:nvSpPr>
      <xdr:spPr>
        <a:xfrm>
          <a:off x="1365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24765</xdr:rowOff>
    </xdr:from>
    <xdr:to>
      <xdr:col>76</xdr:col>
      <xdr:colOff>114300</xdr:colOff>
      <xdr:row>39</xdr:row>
      <xdr:rowOff>133350</xdr:rowOff>
    </xdr:to>
    <xdr:cxnSp macro="">
      <xdr:nvCxnSpPr>
        <xdr:cNvPr id="345" name="直線コネクタ 344"/>
        <xdr:cNvCxnSpPr/>
      </xdr:nvCxnSpPr>
      <xdr:spPr>
        <a:xfrm>
          <a:off x="13703300" y="67113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107315</xdr:rowOff>
    </xdr:from>
    <xdr:to>
      <xdr:col>67</xdr:col>
      <xdr:colOff>101600</xdr:colOff>
      <xdr:row>38</xdr:row>
      <xdr:rowOff>37465</xdr:rowOff>
    </xdr:to>
    <xdr:sp macro="" textlink="">
      <xdr:nvSpPr>
        <xdr:cNvPr id="346" name="楕円 345"/>
        <xdr:cNvSpPr/>
      </xdr:nvSpPr>
      <xdr:spPr>
        <a:xfrm>
          <a:off x="12763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158115</xdr:rowOff>
    </xdr:from>
    <xdr:to>
      <xdr:col>71</xdr:col>
      <xdr:colOff>177800</xdr:colOff>
      <xdr:row>39</xdr:row>
      <xdr:rowOff>24765</xdr:rowOff>
    </xdr:to>
    <xdr:cxnSp macro="">
      <xdr:nvCxnSpPr>
        <xdr:cNvPr id="347" name="直線コネクタ 346"/>
        <xdr:cNvCxnSpPr/>
      </xdr:nvCxnSpPr>
      <xdr:spPr>
        <a:xfrm>
          <a:off x="12814300" y="650176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348"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141622</xdr:rowOff>
    </xdr:from>
    <xdr:ext cx="405111" cy="259045"/>
    <xdr:sp macro="" textlink="">
      <xdr:nvSpPr>
        <xdr:cNvPr id="349" name="n_2aveValue【一般廃棄物処理施設】&#10;有形固定資産減価償却率"/>
        <xdr:cNvSpPr txBox="1"/>
      </xdr:nvSpPr>
      <xdr:spPr>
        <a:xfrm>
          <a:off x="14389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84472</xdr:rowOff>
    </xdr:from>
    <xdr:ext cx="405111" cy="259045"/>
    <xdr:sp macro="" textlink="">
      <xdr:nvSpPr>
        <xdr:cNvPr id="350" name="n_3aveValue【一般廃棄物処理施設】&#10;有形固定資産減価償却率"/>
        <xdr:cNvSpPr txBox="1"/>
      </xdr:nvSpPr>
      <xdr:spPr>
        <a:xfrm>
          <a:off x="13500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351" name="n_4aveValue【一般廃棄物処理施設】&#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40022</xdr:rowOff>
    </xdr:from>
    <xdr:ext cx="405111" cy="259045"/>
    <xdr:sp macro="" textlink="">
      <xdr:nvSpPr>
        <xdr:cNvPr id="352" name="n_1mainValue【一般廃棄物処理施設】&#10;有形固定資産減価償却率"/>
        <xdr:cNvSpPr txBox="1"/>
      </xdr:nvSpPr>
      <xdr:spPr>
        <a:xfrm>
          <a:off x="15266044"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353" name="n_2main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66692</xdr:rowOff>
    </xdr:from>
    <xdr:ext cx="405111" cy="259045"/>
    <xdr:sp macro="" textlink="">
      <xdr:nvSpPr>
        <xdr:cNvPr id="354" name="n_3mainValue【一般廃棄物処理施設】&#10;有形固定資産減価償却率"/>
        <xdr:cNvSpPr txBox="1"/>
      </xdr:nvSpPr>
      <xdr:spPr>
        <a:xfrm>
          <a:off x="13500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355" name="n_4mainValue【一般廃棄物処理施設】&#10;有形固定資産減価償却率"/>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377" name="直線コネクタ 376"/>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378"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379" name="直線コネクタ 378"/>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380"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381" name="直線コネクタ 380"/>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382" name="【一般廃棄物処理施設】&#10;一人当たり有形固定資産（償却資産）額平均値テキスト"/>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383" name="フローチャート: 判断 382"/>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384" name="フローチャート: 判断 383"/>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385" name="フローチャート: 判断 384"/>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386" name="フローチャート: 判断 385"/>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387" name="フローチャート: 判断 386"/>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63055</xdr:rowOff>
    </xdr:from>
    <xdr:to>
      <xdr:col>116</xdr:col>
      <xdr:colOff>114300</xdr:colOff>
      <xdr:row>40</xdr:row>
      <xdr:rowOff>164655</xdr:rowOff>
    </xdr:to>
    <xdr:sp macro="" textlink="">
      <xdr:nvSpPr>
        <xdr:cNvPr id="393" name="楕円 392"/>
        <xdr:cNvSpPr/>
      </xdr:nvSpPr>
      <xdr:spPr>
        <a:xfrm>
          <a:off x="22110700" y="69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41482</xdr:rowOff>
    </xdr:from>
    <xdr:ext cx="534377" cy="259045"/>
    <xdr:sp macro="" textlink="">
      <xdr:nvSpPr>
        <xdr:cNvPr id="394" name="【一般廃棄物処理施設】&#10;一人当たり有形固定資産（償却資産）額該当値テキスト"/>
        <xdr:cNvSpPr txBox="1"/>
      </xdr:nvSpPr>
      <xdr:spPr>
        <a:xfrm>
          <a:off x="22199600" y="68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63652</xdr:rowOff>
    </xdr:from>
    <xdr:to>
      <xdr:col>112</xdr:col>
      <xdr:colOff>38100</xdr:colOff>
      <xdr:row>40</xdr:row>
      <xdr:rowOff>165252</xdr:rowOff>
    </xdr:to>
    <xdr:sp macro="" textlink="">
      <xdr:nvSpPr>
        <xdr:cNvPr id="395" name="楕円 394"/>
        <xdr:cNvSpPr/>
      </xdr:nvSpPr>
      <xdr:spPr>
        <a:xfrm>
          <a:off x="21272500" y="69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113855</xdr:rowOff>
    </xdr:from>
    <xdr:to>
      <xdr:col>116</xdr:col>
      <xdr:colOff>63500</xdr:colOff>
      <xdr:row>40</xdr:row>
      <xdr:rowOff>114452</xdr:rowOff>
    </xdr:to>
    <xdr:cxnSp macro="">
      <xdr:nvCxnSpPr>
        <xdr:cNvPr id="396" name="直線コネクタ 395"/>
        <xdr:cNvCxnSpPr/>
      </xdr:nvCxnSpPr>
      <xdr:spPr>
        <a:xfrm flipV="1">
          <a:off x="21323300" y="6971855"/>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73415</xdr:rowOff>
    </xdr:from>
    <xdr:to>
      <xdr:col>107</xdr:col>
      <xdr:colOff>101600</xdr:colOff>
      <xdr:row>41</xdr:row>
      <xdr:rowOff>3565</xdr:rowOff>
    </xdr:to>
    <xdr:sp macro="" textlink="">
      <xdr:nvSpPr>
        <xdr:cNvPr id="397" name="楕円 396"/>
        <xdr:cNvSpPr/>
      </xdr:nvSpPr>
      <xdr:spPr>
        <a:xfrm>
          <a:off x="20383500" y="69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114452</xdr:rowOff>
    </xdr:from>
    <xdr:to>
      <xdr:col>111</xdr:col>
      <xdr:colOff>177800</xdr:colOff>
      <xdr:row>40</xdr:row>
      <xdr:rowOff>124215</xdr:rowOff>
    </xdr:to>
    <xdr:cxnSp macro="">
      <xdr:nvCxnSpPr>
        <xdr:cNvPr id="398" name="直線コネクタ 397"/>
        <xdr:cNvCxnSpPr/>
      </xdr:nvCxnSpPr>
      <xdr:spPr>
        <a:xfrm flipV="1">
          <a:off x="20434300" y="6972452"/>
          <a:ext cx="8890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69462</xdr:rowOff>
    </xdr:from>
    <xdr:to>
      <xdr:col>102</xdr:col>
      <xdr:colOff>165100</xdr:colOff>
      <xdr:row>40</xdr:row>
      <xdr:rowOff>171062</xdr:rowOff>
    </xdr:to>
    <xdr:sp macro="" textlink="">
      <xdr:nvSpPr>
        <xdr:cNvPr id="399" name="楕円 398"/>
        <xdr:cNvSpPr/>
      </xdr:nvSpPr>
      <xdr:spPr>
        <a:xfrm>
          <a:off x="19494500" y="69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120262</xdr:rowOff>
    </xdr:from>
    <xdr:to>
      <xdr:col>107</xdr:col>
      <xdr:colOff>50800</xdr:colOff>
      <xdr:row>40</xdr:row>
      <xdr:rowOff>124215</xdr:rowOff>
    </xdr:to>
    <xdr:cxnSp macro="">
      <xdr:nvCxnSpPr>
        <xdr:cNvPr id="400" name="直線コネクタ 399"/>
        <xdr:cNvCxnSpPr/>
      </xdr:nvCxnSpPr>
      <xdr:spPr>
        <a:xfrm>
          <a:off x="19545300" y="6978262"/>
          <a:ext cx="889000" cy="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23495</xdr:rowOff>
    </xdr:from>
    <xdr:to>
      <xdr:col>98</xdr:col>
      <xdr:colOff>38100</xdr:colOff>
      <xdr:row>40</xdr:row>
      <xdr:rowOff>125095</xdr:rowOff>
    </xdr:to>
    <xdr:sp macro="" textlink="">
      <xdr:nvSpPr>
        <xdr:cNvPr id="401" name="楕円 400"/>
        <xdr:cNvSpPr/>
      </xdr:nvSpPr>
      <xdr:spPr>
        <a:xfrm>
          <a:off x="18605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74295</xdr:rowOff>
    </xdr:from>
    <xdr:to>
      <xdr:col>102</xdr:col>
      <xdr:colOff>114300</xdr:colOff>
      <xdr:row>40</xdr:row>
      <xdr:rowOff>120262</xdr:rowOff>
    </xdr:to>
    <xdr:cxnSp macro="">
      <xdr:nvCxnSpPr>
        <xdr:cNvPr id="402" name="直線コネクタ 401"/>
        <xdr:cNvCxnSpPr/>
      </xdr:nvCxnSpPr>
      <xdr:spPr>
        <a:xfrm>
          <a:off x="18656300" y="6932295"/>
          <a:ext cx="889000" cy="4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403" name="n_1aveValue【一般廃棄物処理施設】&#10;一人当たり有形固定資産（償却資産）額"/>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404" name="n_2aveValue【一般廃棄物処理施設】&#10;一人当たり有形固定資産（償却資産）額"/>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405" name="n_3aveValue【一般廃棄物処理施設】&#10;一人当たり有形固定資産（償却資産）額"/>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406" name="n_4aveValue【一般廃棄物処理施設】&#10;一人当たり有形固定資産（償却資産）額"/>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156379</xdr:rowOff>
    </xdr:from>
    <xdr:ext cx="534377" cy="259045"/>
    <xdr:sp macro="" textlink="">
      <xdr:nvSpPr>
        <xdr:cNvPr id="407" name="n_1mainValue【一般廃棄物処理施設】&#10;一人当たり有形固定資産（償却資産）額"/>
        <xdr:cNvSpPr txBox="1"/>
      </xdr:nvSpPr>
      <xdr:spPr>
        <a:xfrm>
          <a:off x="21043411" y="701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166142</xdr:rowOff>
    </xdr:from>
    <xdr:ext cx="534377" cy="259045"/>
    <xdr:sp macro="" textlink="">
      <xdr:nvSpPr>
        <xdr:cNvPr id="408" name="n_2mainValue【一般廃棄物処理施設】&#10;一人当たり有形固定資産（償却資産）額"/>
        <xdr:cNvSpPr txBox="1"/>
      </xdr:nvSpPr>
      <xdr:spPr>
        <a:xfrm>
          <a:off x="20167111" y="702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162189</xdr:rowOff>
    </xdr:from>
    <xdr:ext cx="534377" cy="259045"/>
    <xdr:sp macro="" textlink="">
      <xdr:nvSpPr>
        <xdr:cNvPr id="409" name="n_3mainValue【一般廃棄物処理施設】&#10;一人当たり有形固定資産（償却資産）額"/>
        <xdr:cNvSpPr txBox="1"/>
      </xdr:nvSpPr>
      <xdr:spPr>
        <a:xfrm>
          <a:off x="19278111" y="702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116222</xdr:rowOff>
    </xdr:from>
    <xdr:ext cx="599010" cy="259045"/>
    <xdr:sp macro="" textlink="">
      <xdr:nvSpPr>
        <xdr:cNvPr id="410" name="n_4mainValue【一般廃棄物処理施設】&#10;一人当たり有形固定資産（償却資産）額"/>
        <xdr:cNvSpPr txBox="1"/>
      </xdr:nvSpPr>
      <xdr:spPr>
        <a:xfrm>
          <a:off x="18356795" y="697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8" name="直線コネクタ 4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9" name="テキスト ボックス 4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0" name="直線コネクタ 4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1" name="テキスト ボックス 4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2" name="直線コネクタ 4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3" name="テキスト ボックス 4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4" name="直線コネクタ 4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5" name="テキスト ボックス 4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6" name="直線コネクタ 4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7" name="テキスト ボックス 4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9" name="テキスト ボックス 4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451" name="直線コネクタ 450"/>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452"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453" name="直線コネクタ 452"/>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454"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455" name="直線コネクタ 454"/>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456"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457" name="フローチャート: 判断 456"/>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458" name="フローチャート: 判断 457"/>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459" name="フローチャート: 判断 458"/>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460" name="フローチャート: 判断 459"/>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461" name="フローチャート: 判断 460"/>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111125</xdr:rowOff>
    </xdr:from>
    <xdr:to>
      <xdr:col>85</xdr:col>
      <xdr:colOff>177800</xdr:colOff>
      <xdr:row>84</xdr:row>
      <xdr:rowOff>41275</xdr:rowOff>
    </xdr:to>
    <xdr:sp macro="" textlink="">
      <xdr:nvSpPr>
        <xdr:cNvPr id="467" name="楕円 466"/>
        <xdr:cNvSpPr/>
      </xdr:nvSpPr>
      <xdr:spPr>
        <a:xfrm>
          <a:off x="16268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89552</xdr:rowOff>
    </xdr:from>
    <xdr:ext cx="405111" cy="259045"/>
    <xdr:sp macro="" textlink="">
      <xdr:nvSpPr>
        <xdr:cNvPr id="468" name="【消防施設】&#10;有形固定資産減価償却率該当値テキスト"/>
        <xdr:cNvSpPr txBox="1"/>
      </xdr:nvSpPr>
      <xdr:spPr>
        <a:xfrm>
          <a:off x="16357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84455</xdr:rowOff>
    </xdr:from>
    <xdr:to>
      <xdr:col>81</xdr:col>
      <xdr:colOff>101600</xdr:colOff>
      <xdr:row>84</xdr:row>
      <xdr:rowOff>14605</xdr:rowOff>
    </xdr:to>
    <xdr:sp macro="" textlink="">
      <xdr:nvSpPr>
        <xdr:cNvPr id="469" name="楕円 468"/>
        <xdr:cNvSpPr/>
      </xdr:nvSpPr>
      <xdr:spPr>
        <a:xfrm>
          <a:off x="1543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135255</xdr:rowOff>
    </xdr:from>
    <xdr:to>
      <xdr:col>85</xdr:col>
      <xdr:colOff>127000</xdr:colOff>
      <xdr:row>83</xdr:row>
      <xdr:rowOff>161925</xdr:rowOff>
    </xdr:to>
    <xdr:cxnSp macro="">
      <xdr:nvCxnSpPr>
        <xdr:cNvPr id="470" name="直線コネクタ 469"/>
        <xdr:cNvCxnSpPr/>
      </xdr:nvCxnSpPr>
      <xdr:spPr>
        <a:xfrm>
          <a:off x="15481300" y="143656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471" name="楕円 470"/>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135255</xdr:rowOff>
    </xdr:from>
    <xdr:to>
      <xdr:col>81</xdr:col>
      <xdr:colOff>50800</xdr:colOff>
      <xdr:row>84</xdr:row>
      <xdr:rowOff>106680</xdr:rowOff>
    </xdr:to>
    <xdr:cxnSp macro="">
      <xdr:nvCxnSpPr>
        <xdr:cNvPr id="472" name="直線コネクタ 471"/>
        <xdr:cNvCxnSpPr/>
      </xdr:nvCxnSpPr>
      <xdr:spPr>
        <a:xfrm flipV="1">
          <a:off x="14592300" y="1436560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15875</xdr:rowOff>
    </xdr:from>
    <xdr:to>
      <xdr:col>72</xdr:col>
      <xdr:colOff>38100</xdr:colOff>
      <xdr:row>83</xdr:row>
      <xdr:rowOff>117475</xdr:rowOff>
    </xdr:to>
    <xdr:sp macro="" textlink="">
      <xdr:nvSpPr>
        <xdr:cNvPr id="473" name="楕円 472"/>
        <xdr:cNvSpPr/>
      </xdr:nvSpPr>
      <xdr:spPr>
        <a:xfrm>
          <a:off x="13652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66675</xdr:rowOff>
    </xdr:from>
    <xdr:to>
      <xdr:col>76</xdr:col>
      <xdr:colOff>114300</xdr:colOff>
      <xdr:row>84</xdr:row>
      <xdr:rowOff>106680</xdr:rowOff>
    </xdr:to>
    <xdr:cxnSp macro="">
      <xdr:nvCxnSpPr>
        <xdr:cNvPr id="474" name="直線コネクタ 473"/>
        <xdr:cNvCxnSpPr/>
      </xdr:nvCxnSpPr>
      <xdr:spPr>
        <a:xfrm>
          <a:off x="13703300" y="1429702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475" name="楕円 474"/>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66675</xdr:rowOff>
    </xdr:to>
    <xdr:cxnSp macro="">
      <xdr:nvCxnSpPr>
        <xdr:cNvPr id="476" name="直線コネクタ 475"/>
        <xdr:cNvCxnSpPr/>
      </xdr:nvCxnSpPr>
      <xdr:spPr>
        <a:xfrm>
          <a:off x="12814300" y="142532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477"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130191</xdr:rowOff>
    </xdr:from>
    <xdr:ext cx="405111" cy="259045"/>
    <xdr:sp macro="" textlink="">
      <xdr:nvSpPr>
        <xdr:cNvPr id="478" name="n_2aveValue【消防施設】&#10;有形固定資産減価償却率"/>
        <xdr:cNvSpPr txBox="1"/>
      </xdr:nvSpPr>
      <xdr:spPr>
        <a:xfrm>
          <a:off x="14389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479"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170197</xdr:rowOff>
    </xdr:from>
    <xdr:ext cx="405111" cy="259045"/>
    <xdr:sp macro="" textlink="">
      <xdr:nvSpPr>
        <xdr:cNvPr id="480" name="n_4aveValue【消防施設】&#10;有形固定資産減価償却率"/>
        <xdr:cNvSpPr txBox="1"/>
      </xdr:nvSpPr>
      <xdr:spPr>
        <a:xfrm>
          <a:off x="12611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5732</xdr:rowOff>
    </xdr:from>
    <xdr:ext cx="405111" cy="259045"/>
    <xdr:sp macro="" textlink="">
      <xdr:nvSpPr>
        <xdr:cNvPr id="481" name="n_1mainValue【消防施設】&#10;有形固定資産減価償却率"/>
        <xdr:cNvSpPr txBox="1"/>
      </xdr:nvSpPr>
      <xdr:spPr>
        <a:xfrm>
          <a:off x="15266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482" name="n_2mainValue【消防施設】&#10;有形固定資産減価償却率"/>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108602</xdr:rowOff>
    </xdr:from>
    <xdr:ext cx="405111" cy="259045"/>
    <xdr:sp macro="" textlink="">
      <xdr:nvSpPr>
        <xdr:cNvPr id="483" name="n_3mainValue【消防施設】&#10;有形固定資産減価償却率"/>
        <xdr:cNvSpPr txBox="1"/>
      </xdr:nvSpPr>
      <xdr:spPr>
        <a:xfrm>
          <a:off x="13500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484" name="n_4mainValue【消防施設】&#10;有形固定資産減価償却率"/>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508" name="直線コネクタ 507"/>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0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0" name="直線コネクタ 5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511"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512" name="直線コネクタ 511"/>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513"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514" name="フローチャート: 判断 513"/>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515" name="フローチャート: 判断 514"/>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516" name="フローチャート: 判断 515"/>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517" name="フローチャート: 判断 516"/>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518" name="フローチャート: 判断 517"/>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170180</xdr:rowOff>
    </xdr:from>
    <xdr:to>
      <xdr:col>116</xdr:col>
      <xdr:colOff>114300</xdr:colOff>
      <xdr:row>80</xdr:row>
      <xdr:rowOff>100330</xdr:rowOff>
    </xdr:to>
    <xdr:sp macro="" textlink="">
      <xdr:nvSpPr>
        <xdr:cNvPr id="524" name="楕円 523"/>
        <xdr:cNvSpPr/>
      </xdr:nvSpPr>
      <xdr:spPr>
        <a:xfrm>
          <a:off x="221107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21607</xdr:rowOff>
    </xdr:from>
    <xdr:ext cx="469744" cy="259045"/>
    <xdr:sp macro="" textlink="">
      <xdr:nvSpPr>
        <xdr:cNvPr id="525" name="【消防施設】&#10;一人当たり面積該当値テキスト"/>
        <xdr:cNvSpPr txBox="1"/>
      </xdr:nvSpPr>
      <xdr:spPr>
        <a:xfrm>
          <a:off x="22199600"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xdr:rowOff>
    </xdr:from>
    <xdr:to>
      <xdr:col>112</xdr:col>
      <xdr:colOff>38100</xdr:colOff>
      <xdr:row>80</xdr:row>
      <xdr:rowOff>115570</xdr:rowOff>
    </xdr:to>
    <xdr:sp macro="" textlink="">
      <xdr:nvSpPr>
        <xdr:cNvPr id="526" name="楕円 525"/>
        <xdr:cNvSpPr/>
      </xdr:nvSpPr>
      <xdr:spPr>
        <a:xfrm>
          <a:off x="21272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49530</xdr:rowOff>
    </xdr:from>
    <xdr:to>
      <xdr:col>116</xdr:col>
      <xdr:colOff>63500</xdr:colOff>
      <xdr:row>80</xdr:row>
      <xdr:rowOff>64770</xdr:rowOff>
    </xdr:to>
    <xdr:cxnSp macro="">
      <xdr:nvCxnSpPr>
        <xdr:cNvPr id="527" name="直線コネクタ 526"/>
        <xdr:cNvCxnSpPr/>
      </xdr:nvCxnSpPr>
      <xdr:spPr>
        <a:xfrm flipV="1">
          <a:off x="21323300" y="137655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34925</xdr:rowOff>
    </xdr:from>
    <xdr:to>
      <xdr:col>107</xdr:col>
      <xdr:colOff>101600</xdr:colOff>
      <xdr:row>80</xdr:row>
      <xdr:rowOff>136525</xdr:rowOff>
    </xdr:to>
    <xdr:sp macro="" textlink="">
      <xdr:nvSpPr>
        <xdr:cNvPr id="528" name="楕円 527"/>
        <xdr:cNvSpPr/>
      </xdr:nvSpPr>
      <xdr:spPr>
        <a:xfrm>
          <a:off x="20383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64770</xdr:rowOff>
    </xdr:from>
    <xdr:to>
      <xdr:col>111</xdr:col>
      <xdr:colOff>177800</xdr:colOff>
      <xdr:row>80</xdr:row>
      <xdr:rowOff>85725</xdr:rowOff>
    </xdr:to>
    <xdr:cxnSp macro="">
      <xdr:nvCxnSpPr>
        <xdr:cNvPr id="529" name="直線コネクタ 528"/>
        <xdr:cNvCxnSpPr/>
      </xdr:nvCxnSpPr>
      <xdr:spPr>
        <a:xfrm flipV="1">
          <a:off x="20434300" y="13780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57786</xdr:rowOff>
    </xdr:from>
    <xdr:to>
      <xdr:col>102</xdr:col>
      <xdr:colOff>165100</xdr:colOff>
      <xdr:row>80</xdr:row>
      <xdr:rowOff>159386</xdr:rowOff>
    </xdr:to>
    <xdr:sp macro="" textlink="">
      <xdr:nvSpPr>
        <xdr:cNvPr id="530" name="楕円 529"/>
        <xdr:cNvSpPr/>
      </xdr:nvSpPr>
      <xdr:spPr>
        <a:xfrm>
          <a:off x="19494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85725</xdr:rowOff>
    </xdr:from>
    <xdr:to>
      <xdr:col>107</xdr:col>
      <xdr:colOff>50800</xdr:colOff>
      <xdr:row>80</xdr:row>
      <xdr:rowOff>108586</xdr:rowOff>
    </xdr:to>
    <xdr:cxnSp macro="">
      <xdr:nvCxnSpPr>
        <xdr:cNvPr id="531" name="直線コネクタ 530"/>
        <xdr:cNvCxnSpPr/>
      </xdr:nvCxnSpPr>
      <xdr:spPr>
        <a:xfrm flipV="1">
          <a:off x="19545300" y="138017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532"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57166</xdr:rowOff>
    </xdr:from>
    <xdr:ext cx="469744" cy="259045"/>
    <xdr:sp macro="" textlink="">
      <xdr:nvSpPr>
        <xdr:cNvPr id="533" name="n_2aveValue【消防施設】&#10;一人当たり面積"/>
        <xdr:cNvSpPr txBox="1"/>
      </xdr:nvSpPr>
      <xdr:spPr>
        <a:xfrm>
          <a:off x="20199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89552</xdr:rowOff>
    </xdr:from>
    <xdr:ext cx="469744" cy="259045"/>
    <xdr:sp macro="" textlink="">
      <xdr:nvSpPr>
        <xdr:cNvPr id="534" name="n_3aveValue【消防施設】&#10;一人当たり面積"/>
        <xdr:cNvSpPr txBox="1"/>
      </xdr:nvSpPr>
      <xdr:spPr>
        <a:xfrm>
          <a:off x="19310427" y="146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535" name="n_4aveValue【消防施設】&#10;一人当たり面積"/>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132097</xdr:rowOff>
    </xdr:from>
    <xdr:ext cx="469744" cy="259045"/>
    <xdr:sp macro="" textlink="">
      <xdr:nvSpPr>
        <xdr:cNvPr id="536" name="n_1mainValue【消防施設】&#10;一人当たり面積"/>
        <xdr:cNvSpPr txBox="1"/>
      </xdr:nvSpPr>
      <xdr:spPr>
        <a:xfrm>
          <a:off x="21075727" y="135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153052</xdr:rowOff>
    </xdr:from>
    <xdr:ext cx="469744" cy="259045"/>
    <xdr:sp macro="" textlink="">
      <xdr:nvSpPr>
        <xdr:cNvPr id="537" name="n_2mainValue【消防施設】&#10;一人当たり面積"/>
        <xdr:cNvSpPr txBox="1"/>
      </xdr:nvSpPr>
      <xdr:spPr>
        <a:xfrm>
          <a:off x="20199427" y="135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4463</xdr:rowOff>
    </xdr:from>
    <xdr:ext cx="469744" cy="259045"/>
    <xdr:sp macro="" textlink="">
      <xdr:nvSpPr>
        <xdr:cNvPr id="538" name="n_3mainValue【消防施設】&#10;一人当たり面積"/>
        <xdr:cNvSpPr txBox="1"/>
      </xdr:nvSpPr>
      <xdr:spPr>
        <a:xfrm>
          <a:off x="19310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564" name="直線コネクタ 563"/>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5"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6" name="直線コネクタ 565"/>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8" name="直線コネクタ 5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569"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70" name="フローチャート: 判断 56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571" name="フローチャート: 判断 57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72" name="フローチャート: 判断 571"/>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573" name="フローチャート: 判断 572"/>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574" name="フローチャート: 判断 573"/>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142966</xdr:rowOff>
    </xdr:from>
    <xdr:to>
      <xdr:col>85</xdr:col>
      <xdr:colOff>177800</xdr:colOff>
      <xdr:row>108</xdr:row>
      <xdr:rowOff>73116</xdr:rowOff>
    </xdr:to>
    <xdr:sp macro="" textlink="">
      <xdr:nvSpPr>
        <xdr:cNvPr id="580" name="楕円 579"/>
        <xdr:cNvSpPr/>
      </xdr:nvSpPr>
      <xdr:spPr>
        <a:xfrm>
          <a:off x="162687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121393</xdr:rowOff>
    </xdr:from>
    <xdr:ext cx="405111" cy="259045"/>
    <xdr:sp macro="" textlink="">
      <xdr:nvSpPr>
        <xdr:cNvPr id="581" name="【庁舎】&#10;有形固定資産減価償却率該当値テキスト"/>
        <xdr:cNvSpPr txBox="1"/>
      </xdr:nvSpPr>
      <xdr:spPr>
        <a:xfrm>
          <a:off x="16357600"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121738</xdr:rowOff>
    </xdr:from>
    <xdr:to>
      <xdr:col>81</xdr:col>
      <xdr:colOff>101600</xdr:colOff>
      <xdr:row>108</xdr:row>
      <xdr:rowOff>51888</xdr:rowOff>
    </xdr:to>
    <xdr:sp macro="" textlink="">
      <xdr:nvSpPr>
        <xdr:cNvPr id="582" name="楕円 581"/>
        <xdr:cNvSpPr/>
      </xdr:nvSpPr>
      <xdr:spPr>
        <a:xfrm>
          <a:off x="1543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1088</xdr:rowOff>
    </xdr:from>
    <xdr:to>
      <xdr:col>85</xdr:col>
      <xdr:colOff>127000</xdr:colOff>
      <xdr:row>108</xdr:row>
      <xdr:rowOff>22316</xdr:rowOff>
    </xdr:to>
    <xdr:cxnSp macro="">
      <xdr:nvCxnSpPr>
        <xdr:cNvPr id="583" name="直線コネクタ 582"/>
        <xdr:cNvCxnSpPr/>
      </xdr:nvCxnSpPr>
      <xdr:spPr>
        <a:xfrm>
          <a:off x="15481300" y="185176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98879</xdr:rowOff>
    </xdr:from>
    <xdr:to>
      <xdr:col>76</xdr:col>
      <xdr:colOff>165100</xdr:colOff>
      <xdr:row>108</xdr:row>
      <xdr:rowOff>29029</xdr:rowOff>
    </xdr:to>
    <xdr:sp macro="" textlink="">
      <xdr:nvSpPr>
        <xdr:cNvPr id="584" name="楕円 583"/>
        <xdr:cNvSpPr/>
      </xdr:nvSpPr>
      <xdr:spPr>
        <a:xfrm>
          <a:off x="14541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149679</xdr:rowOff>
    </xdr:from>
    <xdr:to>
      <xdr:col>81</xdr:col>
      <xdr:colOff>50800</xdr:colOff>
      <xdr:row>108</xdr:row>
      <xdr:rowOff>1088</xdr:rowOff>
    </xdr:to>
    <xdr:cxnSp macro="">
      <xdr:nvCxnSpPr>
        <xdr:cNvPr id="585" name="直線コネクタ 584"/>
        <xdr:cNvCxnSpPr/>
      </xdr:nvCxnSpPr>
      <xdr:spPr>
        <a:xfrm>
          <a:off x="14592300" y="184948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586" name="楕円 585"/>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149679</xdr:rowOff>
    </xdr:to>
    <xdr:cxnSp macro="">
      <xdr:nvCxnSpPr>
        <xdr:cNvPr id="587" name="直線コネクタ 586"/>
        <xdr:cNvCxnSpPr/>
      </xdr:nvCxnSpPr>
      <xdr:spPr>
        <a:xfrm>
          <a:off x="13703300" y="1849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71120</xdr:rowOff>
    </xdr:from>
    <xdr:to>
      <xdr:col>67</xdr:col>
      <xdr:colOff>101600</xdr:colOff>
      <xdr:row>108</xdr:row>
      <xdr:rowOff>1270</xdr:rowOff>
    </xdr:to>
    <xdr:sp macro="" textlink="">
      <xdr:nvSpPr>
        <xdr:cNvPr id="588" name="楕円 587"/>
        <xdr:cNvSpPr/>
      </xdr:nvSpPr>
      <xdr:spPr>
        <a:xfrm>
          <a:off x="1276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121920</xdr:rowOff>
    </xdr:from>
    <xdr:to>
      <xdr:col>71</xdr:col>
      <xdr:colOff>177800</xdr:colOff>
      <xdr:row>107</xdr:row>
      <xdr:rowOff>149679</xdr:rowOff>
    </xdr:to>
    <xdr:cxnSp macro="">
      <xdr:nvCxnSpPr>
        <xdr:cNvPr id="589" name="直線コネクタ 588"/>
        <xdr:cNvCxnSpPr/>
      </xdr:nvCxnSpPr>
      <xdr:spPr>
        <a:xfrm>
          <a:off x="12814300" y="184670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590"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91"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592"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593"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43015</xdr:rowOff>
    </xdr:from>
    <xdr:ext cx="405111" cy="259045"/>
    <xdr:sp macro="" textlink="">
      <xdr:nvSpPr>
        <xdr:cNvPr id="594" name="n_1mainValue【庁舎】&#10;有形固定資産減価償却率"/>
        <xdr:cNvSpPr txBox="1"/>
      </xdr:nvSpPr>
      <xdr:spPr>
        <a:xfrm>
          <a:off x="15266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20156</xdr:rowOff>
    </xdr:from>
    <xdr:ext cx="405111" cy="259045"/>
    <xdr:sp macro="" textlink="">
      <xdr:nvSpPr>
        <xdr:cNvPr id="595" name="n_2mainValue【庁舎】&#10;有形固定資産減価償却率"/>
        <xdr:cNvSpPr txBox="1"/>
      </xdr:nvSpPr>
      <xdr:spPr>
        <a:xfrm>
          <a:off x="14389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596"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163847</xdr:rowOff>
    </xdr:from>
    <xdr:ext cx="405111" cy="259045"/>
    <xdr:sp macro="" textlink="">
      <xdr:nvSpPr>
        <xdr:cNvPr id="597" name="n_4mainValue【庁舎】&#10;有形固定資産減価償却率"/>
        <xdr:cNvSpPr txBox="1"/>
      </xdr:nvSpPr>
      <xdr:spPr>
        <a:xfrm>
          <a:off x="12611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8" name="直線コネクタ 6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9" name="テキスト ボックス 6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0" name="直線コネクタ 6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1" name="テキスト ボックス 6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2" name="直線コネクタ 6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3" name="テキスト ボックス 6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4" name="直線コネクタ 6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5" name="テキスト ボックス 6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619" name="直線コネクタ 618"/>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620"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621" name="直線コネクタ 620"/>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622"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623" name="直線コネクタ 622"/>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624" name="【庁舎】&#10;一人当たり面積平均値テキスト"/>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625" name="フローチャート: 判断 624"/>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626" name="フローチャート: 判断 625"/>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627" name="フローチャート: 判断 626"/>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628" name="フローチャート: 判断 627"/>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629" name="フローチャート: 判断 628"/>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4369</xdr:rowOff>
    </xdr:from>
    <xdr:to>
      <xdr:col>116</xdr:col>
      <xdr:colOff>114300</xdr:colOff>
      <xdr:row>107</xdr:row>
      <xdr:rowOff>105969</xdr:rowOff>
    </xdr:to>
    <xdr:sp macro="" textlink="">
      <xdr:nvSpPr>
        <xdr:cNvPr id="635" name="楕円 634"/>
        <xdr:cNvSpPr/>
      </xdr:nvSpPr>
      <xdr:spPr>
        <a:xfrm>
          <a:off x="221107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137330</xdr:rowOff>
    </xdr:from>
    <xdr:ext cx="469744" cy="259045"/>
    <xdr:sp macro="" textlink="">
      <xdr:nvSpPr>
        <xdr:cNvPr id="636" name="【庁舎】&#10;一人当たり面積該当値テキスト"/>
        <xdr:cNvSpPr txBox="1"/>
      </xdr:nvSpPr>
      <xdr:spPr>
        <a:xfrm>
          <a:off x="22199600" y="183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637" name="楕円 636"/>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55169</xdr:rowOff>
    </xdr:from>
    <xdr:to>
      <xdr:col>116</xdr:col>
      <xdr:colOff>63500</xdr:colOff>
      <xdr:row>107</xdr:row>
      <xdr:rowOff>57913</xdr:rowOff>
    </xdr:to>
    <xdr:cxnSp macro="">
      <xdr:nvCxnSpPr>
        <xdr:cNvPr id="638" name="直線コネクタ 637"/>
        <xdr:cNvCxnSpPr/>
      </xdr:nvCxnSpPr>
      <xdr:spPr>
        <a:xfrm flipV="1">
          <a:off x="21323300" y="1840031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10770</xdr:rowOff>
    </xdr:from>
    <xdr:to>
      <xdr:col>107</xdr:col>
      <xdr:colOff>101600</xdr:colOff>
      <xdr:row>107</xdr:row>
      <xdr:rowOff>112370</xdr:rowOff>
    </xdr:to>
    <xdr:sp macro="" textlink="">
      <xdr:nvSpPr>
        <xdr:cNvPr id="639" name="楕円 638"/>
        <xdr:cNvSpPr/>
      </xdr:nvSpPr>
      <xdr:spPr>
        <a:xfrm>
          <a:off x="20383500" y="183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61570</xdr:rowOff>
    </xdr:to>
    <xdr:cxnSp macro="">
      <xdr:nvCxnSpPr>
        <xdr:cNvPr id="640" name="直線コネクタ 639"/>
        <xdr:cNvCxnSpPr/>
      </xdr:nvCxnSpPr>
      <xdr:spPr>
        <a:xfrm flipV="1">
          <a:off x="20434300" y="184030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133756</xdr:rowOff>
    </xdr:from>
    <xdr:to>
      <xdr:col>102</xdr:col>
      <xdr:colOff>165100</xdr:colOff>
      <xdr:row>107</xdr:row>
      <xdr:rowOff>63906</xdr:rowOff>
    </xdr:to>
    <xdr:sp macro="" textlink="">
      <xdr:nvSpPr>
        <xdr:cNvPr id="641" name="楕円 640"/>
        <xdr:cNvSpPr/>
      </xdr:nvSpPr>
      <xdr:spPr>
        <a:xfrm>
          <a:off x="19494500" y="18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13106</xdr:rowOff>
    </xdr:from>
    <xdr:to>
      <xdr:col>107</xdr:col>
      <xdr:colOff>50800</xdr:colOff>
      <xdr:row>107</xdr:row>
      <xdr:rowOff>61570</xdr:rowOff>
    </xdr:to>
    <xdr:cxnSp macro="">
      <xdr:nvCxnSpPr>
        <xdr:cNvPr id="642" name="直線コネクタ 641"/>
        <xdr:cNvCxnSpPr/>
      </xdr:nvCxnSpPr>
      <xdr:spPr>
        <a:xfrm>
          <a:off x="19545300" y="18358256"/>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136500</xdr:rowOff>
    </xdr:from>
    <xdr:to>
      <xdr:col>98</xdr:col>
      <xdr:colOff>38100</xdr:colOff>
      <xdr:row>107</xdr:row>
      <xdr:rowOff>66650</xdr:rowOff>
    </xdr:to>
    <xdr:sp macro="" textlink="">
      <xdr:nvSpPr>
        <xdr:cNvPr id="643" name="楕円 642"/>
        <xdr:cNvSpPr/>
      </xdr:nvSpPr>
      <xdr:spPr>
        <a:xfrm>
          <a:off x="18605500" y="183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13106</xdr:rowOff>
    </xdr:from>
    <xdr:to>
      <xdr:col>102</xdr:col>
      <xdr:colOff>114300</xdr:colOff>
      <xdr:row>107</xdr:row>
      <xdr:rowOff>15850</xdr:rowOff>
    </xdr:to>
    <xdr:cxnSp macro="">
      <xdr:nvCxnSpPr>
        <xdr:cNvPr id="644" name="直線コネクタ 643"/>
        <xdr:cNvCxnSpPr/>
      </xdr:nvCxnSpPr>
      <xdr:spPr>
        <a:xfrm flipV="1">
          <a:off x="18656300" y="1835825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645" name="n_1aveValue【庁舎】&#10;一人当たり面積"/>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130472</xdr:rowOff>
    </xdr:from>
    <xdr:ext cx="469744" cy="259045"/>
    <xdr:sp macro="" textlink="">
      <xdr:nvSpPr>
        <xdr:cNvPr id="646" name="n_2aveValue【庁舎】&#10;一人当たり面積"/>
        <xdr:cNvSpPr txBox="1"/>
      </xdr:nvSpPr>
      <xdr:spPr>
        <a:xfrm>
          <a:off x="20199427" y="184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136872</xdr:rowOff>
    </xdr:from>
    <xdr:ext cx="469744" cy="259045"/>
    <xdr:sp macro="" textlink="">
      <xdr:nvSpPr>
        <xdr:cNvPr id="647" name="n_3aveValue【庁舎】&#10;一人当たり面積"/>
        <xdr:cNvSpPr txBox="1"/>
      </xdr:nvSpPr>
      <xdr:spPr>
        <a:xfrm>
          <a:off x="19310427" y="184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135958</xdr:rowOff>
    </xdr:from>
    <xdr:ext cx="469744" cy="259045"/>
    <xdr:sp macro="" textlink="">
      <xdr:nvSpPr>
        <xdr:cNvPr id="648" name="n_4aveValue【庁舎】&#10;一人当たり面積"/>
        <xdr:cNvSpPr txBox="1"/>
      </xdr:nvSpPr>
      <xdr:spPr>
        <a:xfrm>
          <a:off x="18421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649" name="n_1mainValue【庁舎】&#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128897</xdr:rowOff>
    </xdr:from>
    <xdr:ext cx="469744" cy="259045"/>
    <xdr:sp macro="" textlink="">
      <xdr:nvSpPr>
        <xdr:cNvPr id="650" name="n_2mainValue【庁舎】&#10;一人当たり面積"/>
        <xdr:cNvSpPr txBox="1"/>
      </xdr:nvSpPr>
      <xdr:spPr>
        <a:xfrm>
          <a:off x="20199427" y="181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80433</xdr:rowOff>
    </xdr:from>
    <xdr:ext cx="469744" cy="259045"/>
    <xdr:sp macro="" textlink="">
      <xdr:nvSpPr>
        <xdr:cNvPr id="651" name="n_3mainValue【庁舎】&#10;一人当たり面積"/>
        <xdr:cNvSpPr txBox="1"/>
      </xdr:nvSpPr>
      <xdr:spPr>
        <a:xfrm>
          <a:off x="19310427" y="180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83177</xdr:rowOff>
    </xdr:from>
    <xdr:ext cx="469744" cy="259045"/>
    <xdr:sp macro="" textlink="">
      <xdr:nvSpPr>
        <xdr:cNvPr id="652" name="n_4mainValue【庁舎】&#10;一人当たり面積"/>
        <xdr:cNvSpPr txBox="1"/>
      </xdr:nvSpPr>
      <xdr:spPr>
        <a:xfrm>
          <a:off x="18421427" y="1808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類似団体と比較して、庁舎、町民会館、消防施設の有形固定資産減価償却率が高い状況にあるが、新庁舎整備事業の完成後は当該数値が改善されることが見込まれる。</a:t>
          </a:r>
          <a:endParaRPr lang="ja-JP" altLang="ja-JP" sz="1400">
            <a:effectLst/>
          </a:endParaRPr>
        </a:p>
        <a:p>
          <a:r>
            <a:rPr kumimoji="1" lang="ja-JP" altLang="ja-JP" sz="1100">
              <a:solidFill>
                <a:schemeClr val="dk1"/>
              </a:solidFill>
              <a:effectLst/>
              <a:latin typeface="+mn-lt"/>
              <a:ea typeface="+mn-ea"/>
              <a:cs typeface="+mn-cs"/>
            </a:rPr>
            <a:t>　町民会館、消防施設などの公共施設全般において、施設の老朽化が進む中、町の公共施設再配置計画や施設の長寿命化を図る個別施設計画に沿って、施設の適切な管理を行い有形固定資産減価償却率の改善を目指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14,475
14,318
112.00
9,607,185
9,099,209
401,617
5,182,592
8,250,243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0485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財政力指数は前年と比較し</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ポイント減少しており、類似団体を下回る数値となっている。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今後も人口の減少や高齢化が予想されることから、歳出の見直しを実施するとともに、町税等の徴収率の向上に更に取り組み、財源の確保を図る。また、行政運営の効率化を図り財政基盤の強化に努める。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xdr:cNvCxnSpPr/>
      </xdr:nvCxnSpPr>
      <xdr:spPr>
        <a:xfrm>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81" name="テキスト ボックス 80"/>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経常収支比率は昨年度と比較し</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％減少となったが、昨年に引き続き高い水準となっている。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今後、大型事業の償還が始まることからさらなる上昇が見込まれているため、公共施設の整理・統合等を進め、経常経費の削減に努める。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63</xdr:row>
      <xdr:rowOff>152908</xdr:rowOff>
    </xdr:to>
    <xdr:cxnSp macro="">
      <xdr:nvCxnSpPr>
        <xdr:cNvPr id="131" name="直線コネクタ 130"/>
        <xdr:cNvCxnSpPr/>
      </xdr:nvCxnSpPr>
      <xdr:spPr>
        <a:xfrm flipV="1">
          <a:off x="4114800" y="1077569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63</xdr:row>
      <xdr:rowOff>152908</xdr:rowOff>
    </xdr:to>
    <xdr:cxnSp macro="">
      <xdr:nvCxnSpPr>
        <xdr:cNvPr id="134" name="直線コネクタ 133"/>
        <xdr:cNvCxnSpPr/>
      </xdr:nvCxnSpPr>
      <xdr:spPr>
        <a:xfrm>
          <a:off x="3225800" y="10534396"/>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136398</xdr:rowOff>
    </xdr:from>
    <xdr:to>
      <xdr:col>15</xdr:col>
      <xdr:colOff>82550</xdr:colOff>
      <xdr:row>61</xdr:row>
      <xdr:rowOff>75946</xdr:rowOff>
    </xdr:to>
    <xdr:cxnSp macro="">
      <xdr:nvCxnSpPr>
        <xdr:cNvPr id="137" name="直線コネクタ 136"/>
        <xdr:cNvCxnSpPr/>
      </xdr:nvCxnSpPr>
      <xdr:spPr>
        <a:xfrm>
          <a:off x="2336800" y="1042339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132859</xdr:rowOff>
    </xdr:from>
    <xdr:ext cx="762000" cy="259045"/>
    <xdr:sp macro="" textlink="">
      <xdr:nvSpPr>
        <xdr:cNvPr id="139" name="テキスト ボックス 138"/>
        <xdr:cNvSpPr txBox="1"/>
      </xdr:nvSpPr>
      <xdr:spPr>
        <a:xfrm>
          <a:off x="2844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136398</xdr:rowOff>
    </xdr:from>
    <xdr:to>
      <xdr:col>11</xdr:col>
      <xdr:colOff>31750</xdr:colOff>
      <xdr:row>61</xdr:row>
      <xdr:rowOff>71120</xdr:rowOff>
    </xdr:to>
    <xdr:cxnSp macro="">
      <xdr:nvCxnSpPr>
        <xdr:cNvPr id="140" name="直線コネクタ 139"/>
        <xdr:cNvCxnSpPr/>
      </xdr:nvCxnSpPr>
      <xdr:spPr>
        <a:xfrm flipV="1">
          <a:off x="1447800" y="104233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44" name="テキスト ボックス 143"/>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50" name="楕円 149"/>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1"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3" name="テキスト ボックス 152"/>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4" name="楕円 153"/>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136923</xdr:rowOff>
    </xdr:from>
    <xdr:ext cx="762000" cy="259045"/>
    <xdr:sp macro="" textlink="">
      <xdr:nvSpPr>
        <xdr:cNvPr id="155" name="テキスト ボックス 154"/>
        <xdr:cNvSpPr txBox="1"/>
      </xdr:nvSpPr>
      <xdr:spPr>
        <a:xfrm>
          <a:off x="2844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6" name="楕円 155"/>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7" name="テキスト ボックス 156"/>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8" name="楕円 157"/>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9" name="テキスト ボックス 158"/>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たものの、昨年と比較し微増となった。昨年に引き続き新型コロナウイルス感染症対策にかかる人件費が主な要因である。行政改革の推進により要員計画の見直しを図り人件費及び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129206</xdr:rowOff>
    </xdr:from>
    <xdr:to>
      <xdr:col>23</xdr:col>
      <xdr:colOff>133350</xdr:colOff>
      <xdr:row>81</xdr:row>
      <xdr:rowOff>137348</xdr:rowOff>
    </xdr:to>
    <xdr:cxnSp macro="">
      <xdr:nvCxnSpPr>
        <xdr:cNvPr id="196" name="直線コネクタ 195"/>
        <xdr:cNvCxnSpPr/>
      </xdr:nvCxnSpPr>
      <xdr:spPr>
        <a:xfrm>
          <a:off x="4114800" y="14016656"/>
          <a:ext cx="8382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54164</xdr:rowOff>
    </xdr:from>
    <xdr:to>
      <xdr:col>19</xdr:col>
      <xdr:colOff>133350</xdr:colOff>
      <xdr:row>81</xdr:row>
      <xdr:rowOff>129206</xdr:rowOff>
    </xdr:to>
    <xdr:cxnSp macro="">
      <xdr:nvCxnSpPr>
        <xdr:cNvPr id="199" name="直線コネクタ 198"/>
        <xdr:cNvCxnSpPr/>
      </xdr:nvCxnSpPr>
      <xdr:spPr>
        <a:xfrm>
          <a:off x="3225800" y="13941614"/>
          <a:ext cx="889000" cy="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31189</xdr:rowOff>
    </xdr:from>
    <xdr:to>
      <xdr:col>15</xdr:col>
      <xdr:colOff>82550</xdr:colOff>
      <xdr:row>81</xdr:row>
      <xdr:rowOff>54164</xdr:rowOff>
    </xdr:to>
    <xdr:cxnSp macro="">
      <xdr:nvCxnSpPr>
        <xdr:cNvPr id="202" name="直線コネクタ 201"/>
        <xdr:cNvCxnSpPr/>
      </xdr:nvCxnSpPr>
      <xdr:spPr>
        <a:xfrm>
          <a:off x="2336800" y="1391863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110735</xdr:rowOff>
    </xdr:from>
    <xdr:ext cx="762000" cy="259045"/>
    <xdr:sp macro="" textlink="">
      <xdr:nvSpPr>
        <xdr:cNvPr id="204" name="テキスト ボックス 203"/>
        <xdr:cNvSpPr txBox="1"/>
      </xdr:nvSpPr>
      <xdr:spPr>
        <a:xfrm>
          <a:off x="2844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9816</xdr:rowOff>
    </xdr:from>
    <xdr:to>
      <xdr:col>11</xdr:col>
      <xdr:colOff>31750</xdr:colOff>
      <xdr:row>81</xdr:row>
      <xdr:rowOff>31189</xdr:rowOff>
    </xdr:to>
    <xdr:cxnSp macro="">
      <xdr:nvCxnSpPr>
        <xdr:cNvPr id="205" name="直線コネクタ 204"/>
        <xdr:cNvCxnSpPr/>
      </xdr:nvCxnSpPr>
      <xdr:spPr>
        <a:xfrm>
          <a:off x="1447800" y="13897266"/>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140819</xdr:rowOff>
    </xdr:from>
    <xdr:ext cx="762000" cy="259045"/>
    <xdr:sp macro="" textlink="">
      <xdr:nvSpPr>
        <xdr:cNvPr id="207" name="テキスト ボックス 206"/>
        <xdr:cNvSpPr txBox="1"/>
      </xdr:nvSpPr>
      <xdr:spPr>
        <a:xfrm>
          <a:off x="1955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82548</xdr:rowOff>
    </xdr:from>
    <xdr:ext cx="762000" cy="259045"/>
    <xdr:sp macro="" textlink="">
      <xdr:nvSpPr>
        <xdr:cNvPr id="209" name="テキスト ボックス 208"/>
        <xdr:cNvSpPr txBox="1"/>
      </xdr:nvSpPr>
      <xdr:spPr>
        <a:xfrm>
          <a:off x="1066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86548</xdr:rowOff>
    </xdr:from>
    <xdr:to>
      <xdr:col>23</xdr:col>
      <xdr:colOff>184150</xdr:colOff>
      <xdr:row>82</xdr:row>
      <xdr:rowOff>16698</xdr:rowOff>
    </xdr:to>
    <xdr:sp macro="" textlink="">
      <xdr:nvSpPr>
        <xdr:cNvPr id="215" name="楕円 214"/>
        <xdr:cNvSpPr/>
      </xdr:nvSpPr>
      <xdr:spPr>
        <a:xfrm>
          <a:off x="4902200" y="139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103075</xdr:rowOff>
    </xdr:from>
    <xdr:ext cx="762000" cy="259045"/>
    <xdr:sp macro="" textlink="">
      <xdr:nvSpPr>
        <xdr:cNvPr id="216" name="人件費・物件費等の状況該当値テキスト"/>
        <xdr:cNvSpPr txBox="1"/>
      </xdr:nvSpPr>
      <xdr:spPr>
        <a:xfrm>
          <a:off x="5041900" y="1381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78406</xdr:rowOff>
    </xdr:from>
    <xdr:to>
      <xdr:col>19</xdr:col>
      <xdr:colOff>184150</xdr:colOff>
      <xdr:row>82</xdr:row>
      <xdr:rowOff>8556</xdr:rowOff>
    </xdr:to>
    <xdr:sp macro="" textlink="">
      <xdr:nvSpPr>
        <xdr:cNvPr id="217" name="楕円 216"/>
        <xdr:cNvSpPr/>
      </xdr:nvSpPr>
      <xdr:spPr>
        <a:xfrm>
          <a:off x="4064000" y="1396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18733</xdr:rowOff>
    </xdr:from>
    <xdr:ext cx="736600" cy="259045"/>
    <xdr:sp macro="" textlink="">
      <xdr:nvSpPr>
        <xdr:cNvPr id="218" name="テキスト ボックス 217"/>
        <xdr:cNvSpPr txBox="1"/>
      </xdr:nvSpPr>
      <xdr:spPr>
        <a:xfrm>
          <a:off x="3733800" y="1373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3364</xdr:rowOff>
    </xdr:from>
    <xdr:to>
      <xdr:col>15</xdr:col>
      <xdr:colOff>133350</xdr:colOff>
      <xdr:row>81</xdr:row>
      <xdr:rowOff>104964</xdr:rowOff>
    </xdr:to>
    <xdr:sp macro="" textlink="">
      <xdr:nvSpPr>
        <xdr:cNvPr id="219" name="楕円 218"/>
        <xdr:cNvSpPr/>
      </xdr:nvSpPr>
      <xdr:spPr>
        <a:xfrm>
          <a:off x="3175000" y="138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115141</xdr:rowOff>
    </xdr:from>
    <xdr:ext cx="762000" cy="259045"/>
    <xdr:sp macro="" textlink="">
      <xdr:nvSpPr>
        <xdr:cNvPr id="220" name="テキスト ボックス 219"/>
        <xdr:cNvSpPr txBox="1"/>
      </xdr:nvSpPr>
      <xdr:spPr>
        <a:xfrm>
          <a:off x="2844800" y="136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151839</xdr:rowOff>
    </xdr:from>
    <xdr:to>
      <xdr:col>11</xdr:col>
      <xdr:colOff>82550</xdr:colOff>
      <xdr:row>81</xdr:row>
      <xdr:rowOff>81989</xdr:rowOff>
    </xdr:to>
    <xdr:sp macro="" textlink="">
      <xdr:nvSpPr>
        <xdr:cNvPr id="221" name="楕円 220"/>
        <xdr:cNvSpPr/>
      </xdr:nvSpPr>
      <xdr:spPr>
        <a:xfrm>
          <a:off x="2286000" y="138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92166</xdr:rowOff>
    </xdr:from>
    <xdr:ext cx="762000" cy="259045"/>
    <xdr:sp macro="" textlink="">
      <xdr:nvSpPr>
        <xdr:cNvPr id="222" name="テキスト ボックス 221"/>
        <xdr:cNvSpPr txBox="1"/>
      </xdr:nvSpPr>
      <xdr:spPr>
        <a:xfrm>
          <a:off x="1955800" y="1363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130466</xdr:rowOff>
    </xdr:from>
    <xdr:to>
      <xdr:col>7</xdr:col>
      <xdr:colOff>31750</xdr:colOff>
      <xdr:row>81</xdr:row>
      <xdr:rowOff>60616</xdr:rowOff>
    </xdr:to>
    <xdr:sp macro="" textlink="">
      <xdr:nvSpPr>
        <xdr:cNvPr id="223" name="楕円 222"/>
        <xdr:cNvSpPr/>
      </xdr:nvSpPr>
      <xdr:spPr>
        <a:xfrm>
          <a:off x="1397000" y="13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70793</xdr:rowOff>
    </xdr:from>
    <xdr:ext cx="762000" cy="259045"/>
    <xdr:sp macro="" textlink="">
      <xdr:nvSpPr>
        <xdr:cNvPr id="224" name="テキスト ボックス 223"/>
        <xdr:cNvSpPr txBox="1"/>
      </xdr:nvSpPr>
      <xdr:spPr>
        <a:xfrm>
          <a:off x="1066800" y="1361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ラスパイレス指数は昨年と同数であったが、以前として類似団体を上回っている。働き方改革の推進に更に取り組み、時間外手当の削減に努めていく。また、人事院勧告に基づき給与の適正化を図っていく。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0" name="直線コネクタ 259"/>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3" name="直線コネクタ 262"/>
        <xdr:cNvCxnSpPr/>
      </xdr:nvCxnSpPr>
      <xdr:spPr>
        <a:xfrm flipV="1">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102507</xdr:rowOff>
    </xdr:to>
    <xdr:cxnSp macro="">
      <xdr:nvCxnSpPr>
        <xdr:cNvPr id="266" name="直線コネクタ 265"/>
        <xdr:cNvCxnSpPr/>
      </xdr:nvCxnSpPr>
      <xdr:spPr>
        <a:xfrm flipV="1">
          <a:off x="14401800" y="149497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102507</xdr:rowOff>
    </xdr:to>
    <xdr:cxnSp macro="">
      <xdr:nvCxnSpPr>
        <xdr:cNvPr id="269" name="直線コネクタ 268"/>
        <xdr:cNvCxnSpPr/>
      </xdr:nvCxnSpPr>
      <xdr:spPr>
        <a:xfrm>
          <a:off x="13512800" y="14926734"/>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1" name="楕円 280"/>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2" name="テキスト ボックス 281"/>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3" name="楕円 282"/>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4" name="テキスト ボックス 283"/>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5" name="楕円 284"/>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6" name="テキスト ボックス 285"/>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7" name="楕円 286"/>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8" name="テキスト ボックス 287"/>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人当たりの職員数については類似団体の平均より低くなっているが、前年と比較し</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人増加している。町の人口減少が主な要因であるが、今後も事務事業等の見直しを図り、適正な人員配置と組織体制の構築により定員管理を行っていく。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118897</xdr:rowOff>
    </xdr:from>
    <xdr:to>
      <xdr:col>81</xdr:col>
      <xdr:colOff>44450</xdr:colOff>
      <xdr:row>61</xdr:row>
      <xdr:rowOff>126136</xdr:rowOff>
    </xdr:to>
    <xdr:cxnSp macro="">
      <xdr:nvCxnSpPr>
        <xdr:cNvPr id="320" name="直線コネクタ 319"/>
        <xdr:cNvCxnSpPr/>
      </xdr:nvCxnSpPr>
      <xdr:spPr>
        <a:xfrm>
          <a:off x="16179800" y="1057734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96215</xdr:rowOff>
    </xdr:from>
    <xdr:to>
      <xdr:col>77</xdr:col>
      <xdr:colOff>44450</xdr:colOff>
      <xdr:row>61</xdr:row>
      <xdr:rowOff>118897</xdr:rowOff>
    </xdr:to>
    <xdr:cxnSp macro="">
      <xdr:nvCxnSpPr>
        <xdr:cNvPr id="323" name="直線コネクタ 322"/>
        <xdr:cNvCxnSpPr/>
      </xdr:nvCxnSpPr>
      <xdr:spPr>
        <a:xfrm>
          <a:off x="15290800" y="1055466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95733</xdr:rowOff>
    </xdr:from>
    <xdr:to>
      <xdr:col>72</xdr:col>
      <xdr:colOff>203200</xdr:colOff>
      <xdr:row>61</xdr:row>
      <xdr:rowOff>96215</xdr:rowOff>
    </xdr:to>
    <xdr:cxnSp macro="">
      <xdr:nvCxnSpPr>
        <xdr:cNvPr id="326" name="直線コネクタ 325"/>
        <xdr:cNvCxnSpPr/>
      </xdr:nvCxnSpPr>
      <xdr:spPr>
        <a:xfrm>
          <a:off x="14401800" y="10554183"/>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128719</xdr:rowOff>
    </xdr:from>
    <xdr:ext cx="762000" cy="259045"/>
    <xdr:sp macro="" textlink="">
      <xdr:nvSpPr>
        <xdr:cNvPr id="328" name="テキスト ボックス 327"/>
        <xdr:cNvSpPr txBox="1"/>
      </xdr:nvSpPr>
      <xdr:spPr>
        <a:xfrm>
          <a:off x="14909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87046</xdr:rowOff>
    </xdr:from>
    <xdr:to>
      <xdr:col>68</xdr:col>
      <xdr:colOff>152400</xdr:colOff>
      <xdr:row>61</xdr:row>
      <xdr:rowOff>95733</xdr:rowOff>
    </xdr:to>
    <xdr:cxnSp macro="">
      <xdr:nvCxnSpPr>
        <xdr:cNvPr id="329" name="直線コネクタ 328"/>
        <xdr:cNvCxnSpPr/>
      </xdr:nvCxnSpPr>
      <xdr:spPr>
        <a:xfrm>
          <a:off x="13512800" y="1054549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118584</xdr:rowOff>
    </xdr:from>
    <xdr:ext cx="762000" cy="259045"/>
    <xdr:sp macro="" textlink="">
      <xdr:nvSpPr>
        <xdr:cNvPr id="331" name="テキスト ボックス 330"/>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113758</xdr:rowOff>
    </xdr:from>
    <xdr:ext cx="762000" cy="259045"/>
    <xdr:sp macro="" textlink="">
      <xdr:nvSpPr>
        <xdr:cNvPr id="333" name="テキスト ボックス 332"/>
        <xdr:cNvSpPr txBox="1"/>
      </xdr:nvSpPr>
      <xdr:spPr>
        <a:xfrm>
          <a:off x="13131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75336</xdr:rowOff>
    </xdr:from>
    <xdr:to>
      <xdr:col>81</xdr:col>
      <xdr:colOff>95250</xdr:colOff>
      <xdr:row>62</xdr:row>
      <xdr:rowOff>5486</xdr:rowOff>
    </xdr:to>
    <xdr:sp macro="" textlink="">
      <xdr:nvSpPr>
        <xdr:cNvPr id="339" name="楕円 338"/>
        <xdr:cNvSpPr/>
      </xdr:nvSpPr>
      <xdr:spPr>
        <a:xfrm>
          <a:off x="16967200" y="10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91863</xdr:rowOff>
    </xdr:from>
    <xdr:ext cx="762000" cy="259045"/>
    <xdr:sp macro="" textlink="">
      <xdr:nvSpPr>
        <xdr:cNvPr id="340" name="定員管理の状況該当値テキスト"/>
        <xdr:cNvSpPr txBox="1"/>
      </xdr:nvSpPr>
      <xdr:spPr>
        <a:xfrm>
          <a:off x="17106900" y="1037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68097</xdr:rowOff>
    </xdr:from>
    <xdr:to>
      <xdr:col>77</xdr:col>
      <xdr:colOff>95250</xdr:colOff>
      <xdr:row>61</xdr:row>
      <xdr:rowOff>169697</xdr:rowOff>
    </xdr:to>
    <xdr:sp macro="" textlink="">
      <xdr:nvSpPr>
        <xdr:cNvPr id="341" name="楕円 340"/>
        <xdr:cNvSpPr/>
      </xdr:nvSpPr>
      <xdr:spPr>
        <a:xfrm>
          <a:off x="16129000" y="105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8424</xdr:rowOff>
    </xdr:from>
    <xdr:ext cx="736600" cy="259045"/>
    <xdr:sp macro="" textlink="">
      <xdr:nvSpPr>
        <xdr:cNvPr id="342" name="テキスト ボックス 341"/>
        <xdr:cNvSpPr txBox="1"/>
      </xdr:nvSpPr>
      <xdr:spPr>
        <a:xfrm>
          <a:off x="15798800" y="10295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45415</xdr:rowOff>
    </xdr:from>
    <xdr:to>
      <xdr:col>73</xdr:col>
      <xdr:colOff>44450</xdr:colOff>
      <xdr:row>61</xdr:row>
      <xdr:rowOff>147015</xdr:rowOff>
    </xdr:to>
    <xdr:sp macro="" textlink="">
      <xdr:nvSpPr>
        <xdr:cNvPr id="343" name="楕円 342"/>
        <xdr:cNvSpPr/>
      </xdr:nvSpPr>
      <xdr:spPr>
        <a:xfrm>
          <a:off x="15240000" y="105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131792</xdr:rowOff>
    </xdr:from>
    <xdr:ext cx="762000" cy="259045"/>
    <xdr:sp macro="" textlink="">
      <xdr:nvSpPr>
        <xdr:cNvPr id="344" name="テキスト ボックス 343"/>
        <xdr:cNvSpPr txBox="1"/>
      </xdr:nvSpPr>
      <xdr:spPr>
        <a:xfrm>
          <a:off x="14909800" y="1059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44933</xdr:rowOff>
    </xdr:from>
    <xdr:to>
      <xdr:col>68</xdr:col>
      <xdr:colOff>203200</xdr:colOff>
      <xdr:row>61</xdr:row>
      <xdr:rowOff>146533</xdr:rowOff>
    </xdr:to>
    <xdr:sp macro="" textlink="">
      <xdr:nvSpPr>
        <xdr:cNvPr id="345" name="楕円 344"/>
        <xdr:cNvSpPr/>
      </xdr:nvSpPr>
      <xdr:spPr>
        <a:xfrm>
          <a:off x="14351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131310</xdr:rowOff>
    </xdr:from>
    <xdr:ext cx="762000" cy="259045"/>
    <xdr:sp macro="" textlink="">
      <xdr:nvSpPr>
        <xdr:cNvPr id="346" name="テキスト ボックス 345"/>
        <xdr:cNvSpPr txBox="1"/>
      </xdr:nvSpPr>
      <xdr:spPr>
        <a:xfrm>
          <a:off x="14020800" y="105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36246</xdr:rowOff>
    </xdr:from>
    <xdr:to>
      <xdr:col>64</xdr:col>
      <xdr:colOff>152400</xdr:colOff>
      <xdr:row>61</xdr:row>
      <xdr:rowOff>137846</xdr:rowOff>
    </xdr:to>
    <xdr:sp macro="" textlink="">
      <xdr:nvSpPr>
        <xdr:cNvPr id="347" name="楕円 346"/>
        <xdr:cNvSpPr/>
      </xdr:nvSpPr>
      <xdr:spPr>
        <a:xfrm>
          <a:off x="13462000" y="104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122623</xdr:rowOff>
    </xdr:from>
    <xdr:ext cx="762000" cy="259045"/>
    <xdr:sp macro="" textlink="">
      <xdr:nvSpPr>
        <xdr:cNvPr id="348" name="テキスト ボックス 347"/>
        <xdr:cNvSpPr txBox="1"/>
      </xdr:nvSpPr>
      <xdr:spPr>
        <a:xfrm>
          <a:off x="13131800" y="1058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実質公債費比率は前年と比較し減少となった。しかし、今後大規模事業による普通建設事業への多額な起債充当が見込まれるため数値の増大が見込まれる。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計画的な繰上償還や高利率の地方債の借り換えを行うなど償還額の平準化及び実質公債費比率の急激な上昇を抑えるよう努める。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28363</xdr:rowOff>
    </xdr:to>
    <xdr:cxnSp macro="">
      <xdr:nvCxnSpPr>
        <xdr:cNvPr id="381" name="直線コネクタ 380"/>
        <xdr:cNvCxnSpPr/>
      </xdr:nvCxnSpPr>
      <xdr:spPr>
        <a:xfrm flipV="1">
          <a:off x="16179800" y="754803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2" name="公債費負担の状況平均値テキスト"/>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12277</xdr:rowOff>
    </xdr:from>
    <xdr:to>
      <xdr:col>77</xdr:col>
      <xdr:colOff>44450</xdr:colOff>
      <xdr:row>44</xdr:row>
      <xdr:rowOff>28363</xdr:rowOff>
    </xdr:to>
    <xdr:cxnSp macro="">
      <xdr:nvCxnSpPr>
        <xdr:cNvPr id="384" name="直線コネクタ 383"/>
        <xdr:cNvCxnSpPr/>
      </xdr:nvCxnSpPr>
      <xdr:spPr>
        <a:xfrm>
          <a:off x="15290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78333</xdr:rowOff>
    </xdr:from>
    <xdr:ext cx="736600" cy="259045"/>
    <xdr:sp macro="" textlink="">
      <xdr:nvSpPr>
        <xdr:cNvPr id="386" name="テキスト ボックス 385"/>
        <xdr:cNvSpPr txBox="1"/>
      </xdr:nvSpPr>
      <xdr:spPr>
        <a:xfrm>
          <a:off x="15798800" y="693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44</xdr:row>
      <xdr:rowOff>12277</xdr:rowOff>
    </xdr:to>
    <xdr:cxnSp macro="">
      <xdr:nvCxnSpPr>
        <xdr:cNvPr id="387" name="直線コネクタ 386"/>
        <xdr:cNvCxnSpPr/>
      </xdr:nvCxnSpPr>
      <xdr:spPr>
        <a:xfrm>
          <a:off x="14401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9" name="テキスト ボックス 388"/>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103294</xdr:rowOff>
    </xdr:to>
    <xdr:cxnSp macro="">
      <xdr:nvCxnSpPr>
        <xdr:cNvPr id="390" name="直線コネクタ 389"/>
        <xdr:cNvCxnSpPr/>
      </xdr:nvCxnSpPr>
      <xdr:spPr>
        <a:xfrm>
          <a:off x="13512800" y="743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0" name="楕円 399"/>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1"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149013</xdr:rowOff>
    </xdr:from>
    <xdr:to>
      <xdr:col>77</xdr:col>
      <xdr:colOff>95250</xdr:colOff>
      <xdr:row>44</xdr:row>
      <xdr:rowOff>79163</xdr:rowOff>
    </xdr:to>
    <xdr:sp macro="" textlink="">
      <xdr:nvSpPr>
        <xdr:cNvPr id="402" name="楕円 401"/>
        <xdr:cNvSpPr/>
      </xdr:nvSpPr>
      <xdr:spPr>
        <a:xfrm>
          <a:off x="16129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63940</xdr:rowOff>
    </xdr:from>
    <xdr:ext cx="736600" cy="259045"/>
    <xdr:sp macro="" textlink="">
      <xdr:nvSpPr>
        <xdr:cNvPr id="403" name="テキスト ボックス 402"/>
        <xdr:cNvSpPr txBox="1"/>
      </xdr:nvSpPr>
      <xdr:spPr>
        <a:xfrm>
          <a:off x="15798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132927</xdr:rowOff>
    </xdr:from>
    <xdr:to>
      <xdr:col>73</xdr:col>
      <xdr:colOff>44450</xdr:colOff>
      <xdr:row>44</xdr:row>
      <xdr:rowOff>63077</xdr:rowOff>
    </xdr:to>
    <xdr:sp macro="" textlink="">
      <xdr:nvSpPr>
        <xdr:cNvPr id="404" name="楕円 403"/>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47854</xdr:rowOff>
    </xdr:from>
    <xdr:ext cx="762000" cy="259045"/>
    <xdr:sp macro="" textlink="">
      <xdr:nvSpPr>
        <xdr:cNvPr id="405" name="テキスト ボックス 404"/>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52494</xdr:rowOff>
    </xdr:from>
    <xdr:to>
      <xdr:col>68</xdr:col>
      <xdr:colOff>203200</xdr:colOff>
      <xdr:row>43</xdr:row>
      <xdr:rowOff>154094</xdr:rowOff>
    </xdr:to>
    <xdr:sp macro="" textlink="">
      <xdr:nvSpPr>
        <xdr:cNvPr id="406" name="楕円 405"/>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138871</xdr:rowOff>
    </xdr:from>
    <xdr:ext cx="762000" cy="259045"/>
    <xdr:sp macro="" textlink="">
      <xdr:nvSpPr>
        <xdr:cNvPr id="407" name="テキスト ボックス 406"/>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12277</xdr:rowOff>
    </xdr:from>
    <xdr:to>
      <xdr:col>64</xdr:col>
      <xdr:colOff>152400</xdr:colOff>
      <xdr:row>43</xdr:row>
      <xdr:rowOff>113877</xdr:rowOff>
    </xdr:to>
    <xdr:sp macro="" textlink="">
      <xdr:nvSpPr>
        <xdr:cNvPr id="408" name="楕円 407"/>
        <xdr:cNvSpPr/>
      </xdr:nvSpPr>
      <xdr:spPr>
        <a:xfrm>
          <a:off x="13462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98654</xdr:rowOff>
    </xdr:from>
    <xdr:ext cx="762000" cy="259045"/>
    <xdr:sp macro="" textlink="">
      <xdr:nvSpPr>
        <xdr:cNvPr id="409" name="テキスト ボックス 408"/>
        <xdr:cNvSpPr txBox="1"/>
      </xdr:nvSpPr>
      <xdr:spPr>
        <a:xfrm>
          <a:off x="13131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将来負担比率は前年度より</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％減少となった。要因としては、普通交付税の増に伴う標準財政規模の増加によるものである。なお、今回の標準財政規模が初めて</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億を上回った。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今後、大規模事業による地方債の現在高の増加が見込まれるので、事業の有効性を精査すると共に効率的な繰上償還に努めていきたい。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126153</xdr:rowOff>
    </xdr:from>
    <xdr:to>
      <xdr:col>81</xdr:col>
      <xdr:colOff>44450</xdr:colOff>
      <xdr:row>17</xdr:row>
      <xdr:rowOff>33988</xdr:rowOff>
    </xdr:to>
    <xdr:cxnSp macro="">
      <xdr:nvCxnSpPr>
        <xdr:cNvPr id="445" name="直線コネクタ 444"/>
        <xdr:cNvCxnSpPr/>
      </xdr:nvCxnSpPr>
      <xdr:spPr>
        <a:xfrm flipV="1">
          <a:off x="16179800" y="2869353"/>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33988</xdr:rowOff>
    </xdr:from>
    <xdr:to>
      <xdr:col>77</xdr:col>
      <xdr:colOff>44450</xdr:colOff>
      <xdr:row>17</xdr:row>
      <xdr:rowOff>65012</xdr:rowOff>
    </xdr:to>
    <xdr:cxnSp macro="">
      <xdr:nvCxnSpPr>
        <xdr:cNvPr id="448" name="直線コネクタ 447"/>
        <xdr:cNvCxnSpPr/>
      </xdr:nvCxnSpPr>
      <xdr:spPr>
        <a:xfrm flipV="1">
          <a:off x="15290800" y="294863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22497</xdr:rowOff>
    </xdr:from>
    <xdr:to>
      <xdr:col>72</xdr:col>
      <xdr:colOff>203200</xdr:colOff>
      <xdr:row>17</xdr:row>
      <xdr:rowOff>65012</xdr:rowOff>
    </xdr:to>
    <xdr:cxnSp macro="">
      <xdr:nvCxnSpPr>
        <xdr:cNvPr id="451" name="直線コネクタ 450"/>
        <xdr:cNvCxnSpPr/>
      </xdr:nvCxnSpPr>
      <xdr:spPr>
        <a:xfrm>
          <a:off x="14401800" y="2937147"/>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67552</xdr:rowOff>
    </xdr:from>
    <xdr:to>
      <xdr:col>68</xdr:col>
      <xdr:colOff>152400</xdr:colOff>
      <xdr:row>17</xdr:row>
      <xdr:rowOff>22497</xdr:rowOff>
    </xdr:to>
    <xdr:cxnSp macro="">
      <xdr:nvCxnSpPr>
        <xdr:cNvPr id="454" name="直線コネクタ 453"/>
        <xdr:cNvCxnSpPr/>
      </xdr:nvCxnSpPr>
      <xdr:spPr>
        <a:xfrm>
          <a:off x="13512800" y="281075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75353</xdr:rowOff>
    </xdr:from>
    <xdr:to>
      <xdr:col>81</xdr:col>
      <xdr:colOff>95250</xdr:colOff>
      <xdr:row>17</xdr:row>
      <xdr:rowOff>5503</xdr:rowOff>
    </xdr:to>
    <xdr:sp macro="" textlink="">
      <xdr:nvSpPr>
        <xdr:cNvPr id="464" name="楕円 463"/>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47430</xdr:rowOff>
    </xdr:from>
    <xdr:ext cx="762000" cy="259045"/>
    <xdr:sp macro="" textlink="">
      <xdr:nvSpPr>
        <xdr:cNvPr id="465" name="将来負担の状況該当値テキスト"/>
        <xdr:cNvSpPr txBox="1"/>
      </xdr:nvSpPr>
      <xdr:spPr>
        <a:xfrm>
          <a:off x="17106900" y="27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154638</xdr:rowOff>
    </xdr:from>
    <xdr:to>
      <xdr:col>77</xdr:col>
      <xdr:colOff>95250</xdr:colOff>
      <xdr:row>17</xdr:row>
      <xdr:rowOff>84788</xdr:rowOff>
    </xdr:to>
    <xdr:sp macro="" textlink="">
      <xdr:nvSpPr>
        <xdr:cNvPr id="466" name="楕円 465"/>
        <xdr:cNvSpPr/>
      </xdr:nvSpPr>
      <xdr:spPr>
        <a:xfrm>
          <a:off x="16129000" y="28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69565</xdr:rowOff>
    </xdr:from>
    <xdr:ext cx="736600" cy="259045"/>
    <xdr:sp macro="" textlink="">
      <xdr:nvSpPr>
        <xdr:cNvPr id="467" name="テキスト ボックス 466"/>
        <xdr:cNvSpPr txBox="1"/>
      </xdr:nvSpPr>
      <xdr:spPr>
        <a:xfrm>
          <a:off x="15798800" y="298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14212</xdr:rowOff>
    </xdr:from>
    <xdr:to>
      <xdr:col>73</xdr:col>
      <xdr:colOff>44450</xdr:colOff>
      <xdr:row>17</xdr:row>
      <xdr:rowOff>115812</xdr:rowOff>
    </xdr:to>
    <xdr:sp macro="" textlink="">
      <xdr:nvSpPr>
        <xdr:cNvPr id="468" name="楕円 467"/>
        <xdr:cNvSpPr/>
      </xdr:nvSpPr>
      <xdr:spPr>
        <a:xfrm>
          <a:off x="152400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100589</xdr:rowOff>
    </xdr:from>
    <xdr:ext cx="762000" cy="259045"/>
    <xdr:sp macro="" textlink="">
      <xdr:nvSpPr>
        <xdr:cNvPr id="469" name="テキスト ボックス 468"/>
        <xdr:cNvSpPr txBox="1"/>
      </xdr:nvSpPr>
      <xdr:spPr>
        <a:xfrm>
          <a:off x="14909800" y="301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143147</xdr:rowOff>
    </xdr:from>
    <xdr:to>
      <xdr:col>68</xdr:col>
      <xdr:colOff>203200</xdr:colOff>
      <xdr:row>17</xdr:row>
      <xdr:rowOff>73297</xdr:rowOff>
    </xdr:to>
    <xdr:sp macro="" textlink="">
      <xdr:nvSpPr>
        <xdr:cNvPr id="470" name="楕円 469"/>
        <xdr:cNvSpPr/>
      </xdr:nvSpPr>
      <xdr:spPr>
        <a:xfrm>
          <a:off x="14351000" y="28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58074</xdr:rowOff>
    </xdr:from>
    <xdr:ext cx="762000" cy="259045"/>
    <xdr:sp macro="" textlink="">
      <xdr:nvSpPr>
        <xdr:cNvPr id="471" name="テキスト ボックス 470"/>
        <xdr:cNvSpPr txBox="1"/>
      </xdr:nvSpPr>
      <xdr:spPr>
        <a:xfrm>
          <a:off x="14020800" y="297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16752</xdr:rowOff>
    </xdr:from>
    <xdr:to>
      <xdr:col>64</xdr:col>
      <xdr:colOff>152400</xdr:colOff>
      <xdr:row>16</xdr:row>
      <xdr:rowOff>118352</xdr:rowOff>
    </xdr:to>
    <xdr:sp macro="" textlink="">
      <xdr:nvSpPr>
        <xdr:cNvPr id="472" name="楕円 471"/>
        <xdr:cNvSpPr/>
      </xdr:nvSpPr>
      <xdr:spPr>
        <a:xfrm>
          <a:off x="13462000" y="2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103129</xdr:rowOff>
    </xdr:from>
    <xdr:ext cx="762000" cy="259045"/>
    <xdr:sp macro="" textlink="">
      <xdr:nvSpPr>
        <xdr:cNvPr id="473" name="テキスト ボックス 472"/>
        <xdr:cNvSpPr txBox="1"/>
      </xdr:nvSpPr>
      <xdr:spPr>
        <a:xfrm>
          <a:off x="13131800" y="28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14,475
14,318
112.00
9,607,185
9,099,209
401,617
5,182,592
8,250,243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人件費は昨年と比較し、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％減少となった。しかし、類似団体と比較すると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％高くなっているため、民間でも実施可能な部分については指定管理者制度の導入を検討し、職員の適正な定員管理を図り人件費の抑制に努める。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42418</xdr:rowOff>
    </xdr:to>
    <xdr:cxnSp macro="">
      <xdr:nvCxnSpPr>
        <xdr:cNvPr id="64" name="直線コネクタ 63"/>
        <xdr:cNvCxnSpPr/>
      </xdr:nvCxnSpPr>
      <xdr:spPr>
        <a:xfrm flipV="1">
          <a:off x="3987800" y="60020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67564</xdr:rowOff>
    </xdr:from>
    <xdr:to>
      <xdr:col>19</xdr:col>
      <xdr:colOff>187325</xdr:colOff>
      <xdr:row>35</xdr:row>
      <xdr:rowOff>42418</xdr:rowOff>
    </xdr:to>
    <xdr:cxnSp macro="">
      <xdr:nvCxnSpPr>
        <xdr:cNvPr id="67" name="直線コネクタ 66"/>
        <xdr:cNvCxnSpPr/>
      </xdr:nvCxnSpPr>
      <xdr:spPr>
        <a:xfrm>
          <a:off x="3098800" y="589686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67564</xdr:rowOff>
    </xdr:to>
    <xdr:cxnSp macro="">
      <xdr:nvCxnSpPr>
        <xdr:cNvPr id="70" name="直線コネクタ 69"/>
        <xdr:cNvCxnSpPr/>
      </xdr:nvCxnSpPr>
      <xdr:spPr>
        <a:xfrm>
          <a:off x="2209800" y="58191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112285</xdr:rowOff>
    </xdr:from>
    <xdr:ext cx="762000" cy="259045"/>
    <xdr:sp macro="" textlink="">
      <xdr:nvSpPr>
        <xdr:cNvPr id="72" name="テキスト ボックス 71"/>
        <xdr:cNvSpPr txBox="1"/>
      </xdr:nvSpPr>
      <xdr:spPr>
        <a:xfrm>
          <a:off x="2717800" y="594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152146</xdr:rowOff>
    </xdr:from>
    <xdr:to>
      <xdr:col>11</xdr:col>
      <xdr:colOff>9525</xdr:colOff>
      <xdr:row>33</xdr:row>
      <xdr:rowOff>161290</xdr:rowOff>
    </xdr:to>
    <xdr:cxnSp macro="">
      <xdr:nvCxnSpPr>
        <xdr:cNvPr id="73" name="直線コネクタ 72"/>
        <xdr:cNvCxnSpPr/>
      </xdr:nvCxnSpPr>
      <xdr:spPr>
        <a:xfrm>
          <a:off x="1320800" y="5809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5" name="テキスト ボックス 74"/>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121429</xdr:rowOff>
    </xdr:from>
    <xdr:ext cx="762000" cy="259045"/>
    <xdr:sp macro="" textlink="">
      <xdr:nvSpPr>
        <xdr:cNvPr id="77" name="テキスト ボックス 76"/>
        <xdr:cNvSpPr txBox="1"/>
      </xdr:nvSpPr>
      <xdr:spPr>
        <a:xfrm>
          <a:off x="939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3" name="楕円 82"/>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93997</xdr:rowOff>
    </xdr:from>
    <xdr:ext cx="762000" cy="259045"/>
    <xdr:sp macro="" textlink="">
      <xdr:nvSpPr>
        <xdr:cNvPr id="84" name="人件費該当値テキスト"/>
        <xdr:cNvSpPr txBox="1"/>
      </xdr:nvSpPr>
      <xdr:spPr>
        <a:xfrm>
          <a:off x="4914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163068</xdr:rowOff>
    </xdr:from>
    <xdr:to>
      <xdr:col>20</xdr:col>
      <xdr:colOff>38100</xdr:colOff>
      <xdr:row>35</xdr:row>
      <xdr:rowOff>93218</xdr:rowOff>
    </xdr:to>
    <xdr:sp macro="" textlink="">
      <xdr:nvSpPr>
        <xdr:cNvPr id="85" name="楕円 84"/>
        <xdr:cNvSpPr/>
      </xdr:nvSpPr>
      <xdr:spPr>
        <a:xfrm>
          <a:off x="3937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77995</xdr:rowOff>
    </xdr:from>
    <xdr:ext cx="736600" cy="259045"/>
    <xdr:sp macro="" textlink="">
      <xdr:nvSpPr>
        <xdr:cNvPr id="86" name="テキスト ボックス 85"/>
        <xdr:cNvSpPr txBox="1"/>
      </xdr:nvSpPr>
      <xdr:spPr>
        <a:xfrm>
          <a:off x="3606800" y="607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xdr:rowOff>
    </xdr:from>
    <xdr:to>
      <xdr:col>15</xdr:col>
      <xdr:colOff>149225</xdr:colOff>
      <xdr:row>34</xdr:row>
      <xdr:rowOff>118364</xdr:rowOff>
    </xdr:to>
    <xdr:sp macro="" textlink="">
      <xdr:nvSpPr>
        <xdr:cNvPr id="87" name="楕円 86"/>
        <xdr:cNvSpPr/>
      </xdr:nvSpPr>
      <xdr:spPr>
        <a:xfrm>
          <a:off x="3048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128541</xdr:rowOff>
    </xdr:from>
    <xdr:ext cx="762000" cy="259045"/>
    <xdr:sp macro="" textlink="">
      <xdr:nvSpPr>
        <xdr:cNvPr id="88" name="テキスト ボックス 87"/>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89" name="楕円 88"/>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0" name="テキスト ボックス 89"/>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101346</xdr:rowOff>
    </xdr:from>
    <xdr:to>
      <xdr:col>6</xdr:col>
      <xdr:colOff>171450</xdr:colOff>
      <xdr:row>34</xdr:row>
      <xdr:rowOff>31496</xdr:rowOff>
    </xdr:to>
    <xdr:sp macro="" textlink="">
      <xdr:nvSpPr>
        <xdr:cNvPr id="91" name="楕円 90"/>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41673</xdr:rowOff>
    </xdr:from>
    <xdr:ext cx="762000" cy="259045"/>
    <xdr:sp macro="" textlink="">
      <xdr:nvSpPr>
        <xdr:cNvPr id="92" name="テキスト ボックス 91"/>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物件費は類似団体を下回っているが、昨年より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％増加した。これは新型コロナウイルスワクチン接種事業が主な要因である。その他の事務事業について効率化を図り、これまで以上に経常経費削減に努め、数値の改善を図っていく。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29029</xdr:rowOff>
    </xdr:from>
    <xdr:to>
      <xdr:col>82</xdr:col>
      <xdr:colOff>107950</xdr:colOff>
      <xdr:row>15</xdr:row>
      <xdr:rowOff>162379</xdr:rowOff>
    </xdr:to>
    <xdr:cxnSp macro="">
      <xdr:nvCxnSpPr>
        <xdr:cNvPr id="127" name="直線コネクタ 126"/>
        <xdr:cNvCxnSpPr/>
      </xdr:nvCxnSpPr>
      <xdr:spPr>
        <a:xfrm>
          <a:off x="15671800" y="2429329"/>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105229</xdr:rowOff>
    </xdr:to>
    <xdr:cxnSp macro="">
      <xdr:nvCxnSpPr>
        <xdr:cNvPr id="130" name="直線コネクタ 129"/>
        <xdr:cNvCxnSpPr/>
      </xdr:nvCxnSpPr>
      <xdr:spPr>
        <a:xfrm flipV="1">
          <a:off x="14782800" y="2429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15</xdr:row>
      <xdr:rowOff>31750</xdr:rowOff>
    </xdr:to>
    <xdr:cxnSp macro="">
      <xdr:nvCxnSpPr>
        <xdr:cNvPr id="133" name="直線コネクタ 132"/>
        <xdr:cNvCxnSpPr/>
      </xdr:nvCxnSpPr>
      <xdr:spPr>
        <a:xfrm flipV="1">
          <a:off x="13893800" y="2505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6" name="直線コネクタ 135"/>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38" name="テキスト ボックス 137"/>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40" name="テキスト ボックス 139"/>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6" name="楕円 145"/>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7"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149679</xdr:rowOff>
    </xdr:from>
    <xdr:to>
      <xdr:col>78</xdr:col>
      <xdr:colOff>120650</xdr:colOff>
      <xdr:row>14</xdr:row>
      <xdr:rowOff>79829</xdr:rowOff>
    </xdr:to>
    <xdr:sp macro="" textlink="">
      <xdr:nvSpPr>
        <xdr:cNvPr id="148" name="楕円 147"/>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49" name="テキスト ボックス 148"/>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54429</xdr:rowOff>
    </xdr:from>
    <xdr:to>
      <xdr:col>74</xdr:col>
      <xdr:colOff>31750</xdr:colOff>
      <xdr:row>14</xdr:row>
      <xdr:rowOff>156029</xdr:rowOff>
    </xdr:to>
    <xdr:sp macro="" textlink="">
      <xdr:nvSpPr>
        <xdr:cNvPr id="150" name="楕円 149"/>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166206</xdr:rowOff>
    </xdr:from>
    <xdr:ext cx="762000" cy="259045"/>
    <xdr:sp macro="" textlink="">
      <xdr:nvSpPr>
        <xdr:cNvPr id="151" name="テキスト ボックス 150"/>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扶助費の経常収支比率は類似団体を下回っている。しかし、今後は児童福祉費や高齢者福祉費に係る扶助費の増加が予想されるため、資格審査の適正化を進め扶助費の上昇抑制に努める。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158750</xdr:rowOff>
    </xdr:to>
    <xdr:cxnSp macro="">
      <xdr:nvCxnSpPr>
        <xdr:cNvPr id="187" name="直線コネクタ 186"/>
        <xdr:cNvCxnSpPr/>
      </xdr:nvCxnSpPr>
      <xdr:spPr>
        <a:xfrm>
          <a:off x="3987800" y="9575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88900</xdr:rowOff>
    </xdr:to>
    <xdr:cxnSp macro="">
      <xdr:nvCxnSpPr>
        <xdr:cNvPr id="190" name="直線コネクタ 189"/>
        <xdr:cNvCxnSpPr/>
      </xdr:nvCxnSpPr>
      <xdr:spPr>
        <a:xfrm flipV="1">
          <a:off x="3098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88900</xdr:rowOff>
    </xdr:to>
    <xdr:cxnSp macro="">
      <xdr:nvCxnSpPr>
        <xdr:cNvPr id="193" name="直線コネクタ 192"/>
        <xdr:cNvCxnSpPr/>
      </xdr:nvCxnSpPr>
      <xdr:spPr>
        <a:xfrm>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88900</xdr:rowOff>
    </xdr:to>
    <xdr:cxnSp macro="">
      <xdr:nvCxnSpPr>
        <xdr:cNvPr id="196" name="直線コネクタ 195"/>
        <xdr:cNvCxnSpPr/>
      </xdr:nvCxnSpPr>
      <xdr:spPr>
        <a:xfrm flipV="1">
          <a:off x="1320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06" name="楕円 205"/>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7"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8" name="楕円 207"/>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9" name="テキスト ボックス 20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0" name="楕円 209"/>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1" name="テキスト ボックス 210"/>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2" name="楕円 211"/>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3" name="テキスト ボックス 212"/>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4" name="楕円 213"/>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5" name="テキスト ボックス 214"/>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前年と比べ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％増となっている。特別会計への繰出金が多く占めているため、特別会計等の適正な運営に資するよう適切な繰出金を支出していく。</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1270</xdr:rowOff>
    </xdr:to>
    <xdr:cxnSp macro="">
      <xdr:nvCxnSpPr>
        <xdr:cNvPr id="247" name="直線コネクタ 246"/>
        <xdr:cNvCxnSpPr/>
      </xdr:nvCxnSpPr>
      <xdr:spPr>
        <a:xfrm>
          <a:off x="15671800" y="1004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8"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58</xdr:row>
      <xdr:rowOff>104140</xdr:rowOff>
    </xdr:to>
    <xdr:cxnSp macro="">
      <xdr:nvCxnSpPr>
        <xdr:cNvPr id="250" name="直線コネクタ 249"/>
        <xdr:cNvCxnSpPr/>
      </xdr:nvCxnSpPr>
      <xdr:spPr>
        <a:xfrm>
          <a:off x="14782800" y="98120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39370</xdr:rowOff>
    </xdr:to>
    <xdr:cxnSp macro="">
      <xdr:nvCxnSpPr>
        <xdr:cNvPr id="253" name="直線コネクタ 252"/>
        <xdr:cNvCxnSpPr/>
      </xdr:nvCxnSpPr>
      <xdr:spPr>
        <a:xfrm>
          <a:off x="13893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58</xdr:row>
      <xdr:rowOff>96520</xdr:rowOff>
    </xdr:to>
    <xdr:cxnSp macro="">
      <xdr:nvCxnSpPr>
        <xdr:cNvPr id="256" name="直線コネクタ 255"/>
        <xdr:cNvCxnSpPr/>
      </xdr:nvCxnSpPr>
      <xdr:spPr>
        <a:xfrm flipV="1">
          <a:off x="13004800" y="97739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6" name="楕円 265"/>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7"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8" name="楕円 267"/>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69" name="テキスト ボックス 268"/>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0" name="楕円 269"/>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1" name="テキスト ボックス 270"/>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2" name="楕円 271"/>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3" name="テキスト ボックス 272"/>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4" name="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157497</xdr:rowOff>
    </xdr:from>
    <xdr:ext cx="762000" cy="259045"/>
    <xdr:sp macro="" textlink="">
      <xdr:nvSpPr>
        <xdr:cNvPr id="275" name="テキスト ボックス 274"/>
        <xdr:cNvSpPr txBox="1"/>
      </xdr:nvSpPr>
      <xdr:spPr>
        <a:xfrm>
          <a:off x="12623800" y="975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ごみ処理事業、し尿処理事業、消防業務を一部事務組合で行っているため、一部事務組合への負担が多額となっている。しかし、定額給付金事業等の減により昨年と比較し減少となった。今後、各団体への補助金について事務事業評価制度により精査をし見直しを行うなど財政負担の軽減に向けた取り組みを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31750</xdr:rowOff>
    </xdr:to>
    <xdr:cxnSp macro="">
      <xdr:nvCxnSpPr>
        <xdr:cNvPr id="308" name="直線コネクタ 307"/>
        <xdr:cNvCxnSpPr/>
      </xdr:nvCxnSpPr>
      <xdr:spPr>
        <a:xfrm flipV="1">
          <a:off x="15671800" y="6276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31750</xdr:rowOff>
    </xdr:to>
    <xdr:cxnSp macro="">
      <xdr:nvCxnSpPr>
        <xdr:cNvPr id="311" name="直線コネクタ 310"/>
        <xdr:cNvCxnSpPr/>
      </xdr:nvCxnSpPr>
      <xdr:spPr>
        <a:xfrm>
          <a:off x="14782800" y="636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24130</xdr:rowOff>
    </xdr:to>
    <xdr:cxnSp macro="">
      <xdr:nvCxnSpPr>
        <xdr:cNvPr id="314" name="直線コネクタ 313"/>
        <xdr:cNvCxnSpPr/>
      </xdr:nvCxnSpPr>
      <xdr:spPr>
        <a:xfrm>
          <a:off x="13893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37</xdr:row>
      <xdr:rowOff>24130</xdr:rowOff>
    </xdr:to>
    <xdr:cxnSp macro="">
      <xdr:nvCxnSpPr>
        <xdr:cNvPr id="317" name="直線コネクタ 316"/>
        <xdr:cNvCxnSpPr/>
      </xdr:nvCxnSpPr>
      <xdr:spPr>
        <a:xfrm>
          <a:off x="13004800" y="632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1" name="テキスト ボックス 320"/>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7" name="楕円 326"/>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8"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29" name="楕円 328"/>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0" name="テキスト ボックス 329"/>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1" name="楕円 33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2" name="テキスト ボックス 33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3" name="楕円 332"/>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4" name="テキスト ボックス 333"/>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5" name="楕円 334"/>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6" name="テキスト ボックス 335"/>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公債費については、昨年と比較し</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％減少となったが、今後大規模事業を控えており、起債借入額の増加が見込まれる。そのため事業の緊急性や妥当性、有効性を精査し事務事業の見直しに努めていく。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79</xdr:row>
      <xdr:rowOff>42418</xdr:rowOff>
    </xdr:to>
    <xdr:cxnSp macro="">
      <xdr:nvCxnSpPr>
        <xdr:cNvPr id="366" name="直線コネクタ 365"/>
        <xdr:cNvCxnSpPr/>
      </xdr:nvCxnSpPr>
      <xdr:spPr>
        <a:xfrm flipV="1">
          <a:off x="3987800" y="13344652"/>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79</xdr:row>
      <xdr:rowOff>42418</xdr:rowOff>
    </xdr:to>
    <xdr:cxnSp macro="">
      <xdr:nvCxnSpPr>
        <xdr:cNvPr id="369" name="直線コネクタ 368"/>
        <xdr:cNvCxnSpPr/>
      </xdr:nvCxnSpPr>
      <xdr:spPr>
        <a:xfrm>
          <a:off x="3098800" y="1340866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35561</xdr:rowOff>
    </xdr:to>
    <xdr:cxnSp macro="">
      <xdr:nvCxnSpPr>
        <xdr:cNvPr id="372" name="直線コネクタ 371"/>
        <xdr:cNvCxnSpPr/>
      </xdr:nvCxnSpPr>
      <xdr:spPr>
        <a:xfrm>
          <a:off x="2209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165863</xdr:rowOff>
    </xdr:from>
    <xdr:to>
      <xdr:col>11</xdr:col>
      <xdr:colOff>9525</xdr:colOff>
      <xdr:row>77</xdr:row>
      <xdr:rowOff>170435</xdr:rowOff>
    </xdr:to>
    <xdr:cxnSp macro="">
      <xdr:nvCxnSpPr>
        <xdr:cNvPr id="375" name="直線コネクタ 374"/>
        <xdr:cNvCxnSpPr/>
      </xdr:nvCxnSpPr>
      <xdr:spPr>
        <a:xfrm>
          <a:off x="1320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7" name="テキスト ボックス 376"/>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9" name="テキスト ボックス 378"/>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5" name="楕円 384"/>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6"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7" name="楕円 386"/>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8" name="テキスト ボックス 387"/>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9" name="楕円 388"/>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0" name="テキスト ボックス 389"/>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91" name="楕円 390"/>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92" name="テキスト ボックス 39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93" name="楕円 392"/>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29990</xdr:rowOff>
    </xdr:from>
    <xdr:ext cx="762000" cy="259045"/>
    <xdr:sp macro="" textlink="">
      <xdr:nvSpPr>
        <xdr:cNvPr id="394" name="テキスト ボックス 393"/>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公債費以外の経常収支比率については、昨年と比較し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％増加した。今後は行政改革への取り組みや事務事業の見直しを更に進め、経常経費の削減に努めていく。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165100</xdr:rowOff>
    </xdr:to>
    <xdr:cxnSp macro="">
      <xdr:nvCxnSpPr>
        <xdr:cNvPr id="427" name="直線コネクタ 426"/>
        <xdr:cNvCxnSpPr/>
      </xdr:nvCxnSpPr>
      <xdr:spPr>
        <a:xfrm>
          <a:off x="15671800" y="131343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104139</xdr:rowOff>
    </xdr:to>
    <xdr:cxnSp macro="">
      <xdr:nvCxnSpPr>
        <xdr:cNvPr id="430" name="直線コネクタ 429"/>
        <xdr:cNvCxnSpPr/>
      </xdr:nvCxnSpPr>
      <xdr:spPr>
        <a:xfrm>
          <a:off x="14782800" y="12951460"/>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35560</xdr:rowOff>
    </xdr:from>
    <xdr:to>
      <xdr:col>73</xdr:col>
      <xdr:colOff>180975</xdr:colOff>
      <xdr:row>75</xdr:row>
      <xdr:rowOff>92710</xdr:rowOff>
    </xdr:to>
    <xdr:cxnSp macro="">
      <xdr:nvCxnSpPr>
        <xdr:cNvPr id="433" name="直線コネクタ 432"/>
        <xdr:cNvCxnSpPr/>
      </xdr:nvCxnSpPr>
      <xdr:spPr>
        <a:xfrm>
          <a:off x="13893800" y="128943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35" name="テキスト ボックス 434"/>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35560</xdr:rowOff>
    </xdr:from>
    <xdr:to>
      <xdr:col>69</xdr:col>
      <xdr:colOff>92075</xdr:colOff>
      <xdr:row>75</xdr:row>
      <xdr:rowOff>123190</xdr:rowOff>
    </xdr:to>
    <xdr:cxnSp macro="">
      <xdr:nvCxnSpPr>
        <xdr:cNvPr id="436" name="直線コネクタ 435"/>
        <xdr:cNvCxnSpPr/>
      </xdr:nvCxnSpPr>
      <xdr:spPr>
        <a:xfrm flipV="1">
          <a:off x="13004800" y="128943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113047</xdr:rowOff>
    </xdr:from>
    <xdr:ext cx="762000" cy="259045"/>
    <xdr:sp macro="" textlink="">
      <xdr:nvSpPr>
        <xdr:cNvPr id="438" name="テキスト ボックス 437"/>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97807</xdr:rowOff>
    </xdr:from>
    <xdr:ext cx="762000" cy="259045"/>
    <xdr:sp macro="" textlink="">
      <xdr:nvSpPr>
        <xdr:cNvPr id="440" name="テキスト ボックス 439"/>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6" name="楕円 445"/>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7" name="公債費以外該当値テキスト"/>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8" name="楕円 447"/>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9" name="テキスト ボックス 448"/>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0" name="楕円 449"/>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1" name="テキスト ボックス 450"/>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156210</xdr:rowOff>
    </xdr:from>
    <xdr:to>
      <xdr:col>69</xdr:col>
      <xdr:colOff>142875</xdr:colOff>
      <xdr:row>75</xdr:row>
      <xdr:rowOff>86360</xdr:rowOff>
    </xdr:to>
    <xdr:sp macro="" textlink="">
      <xdr:nvSpPr>
        <xdr:cNvPr id="452" name="楕円 451"/>
        <xdr:cNvSpPr/>
      </xdr:nvSpPr>
      <xdr:spPr>
        <a:xfrm>
          <a:off x="13843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96537</xdr:rowOff>
    </xdr:from>
    <xdr:ext cx="762000" cy="259045"/>
    <xdr:sp macro="" textlink="">
      <xdr:nvSpPr>
        <xdr:cNvPr id="453" name="テキスト ボックス 452"/>
        <xdr:cNvSpPr txBox="1"/>
      </xdr:nvSpPr>
      <xdr:spPr>
        <a:xfrm>
          <a:off x="13512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54" name="楕円 453"/>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55" name="テキスト ボックス 454"/>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135606</xdr:rowOff>
    </xdr:from>
    <xdr:to>
      <xdr:col>29</xdr:col>
      <xdr:colOff>127000</xdr:colOff>
      <xdr:row>17</xdr:row>
      <xdr:rowOff>150348</xdr:rowOff>
    </xdr:to>
    <xdr:cxnSp macro="">
      <xdr:nvCxnSpPr>
        <xdr:cNvPr id="52" name="直線コネクタ 51"/>
        <xdr:cNvCxnSpPr/>
      </xdr:nvCxnSpPr>
      <xdr:spPr bwMode="auto">
        <a:xfrm flipV="1">
          <a:off x="5003800" y="3097881"/>
          <a:ext cx="647700" cy="14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120383</xdr:rowOff>
    </xdr:from>
    <xdr:ext cx="762000" cy="259045"/>
    <xdr:sp macro="" textlink="">
      <xdr:nvSpPr>
        <xdr:cNvPr id="53" name="人口1人当たり決算額の推移平均値テキスト130"/>
        <xdr:cNvSpPr txBox="1"/>
      </xdr:nvSpPr>
      <xdr:spPr>
        <a:xfrm>
          <a:off x="5740400" y="30826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145521</xdr:rowOff>
    </xdr:from>
    <xdr:to>
      <xdr:col>26</xdr:col>
      <xdr:colOff>50800</xdr:colOff>
      <xdr:row>17</xdr:row>
      <xdr:rowOff>150348</xdr:rowOff>
    </xdr:to>
    <xdr:cxnSp macro="">
      <xdr:nvCxnSpPr>
        <xdr:cNvPr id="55" name="直線コネクタ 54"/>
        <xdr:cNvCxnSpPr/>
      </xdr:nvCxnSpPr>
      <xdr:spPr bwMode="auto">
        <a:xfrm>
          <a:off x="4305300" y="3107796"/>
          <a:ext cx="6985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145521</xdr:rowOff>
    </xdr:from>
    <xdr:to>
      <xdr:col>22</xdr:col>
      <xdr:colOff>114300</xdr:colOff>
      <xdr:row>18</xdr:row>
      <xdr:rowOff>11731</xdr:rowOff>
    </xdr:to>
    <xdr:cxnSp macro="">
      <xdr:nvCxnSpPr>
        <xdr:cNvPr id="58" name="直線コネクタ 57"/>
        <xdr:cNvCxnSpPr/>
      </xdr:nvCxnSpPr>
      <xdr:spPr bwMode="auto">
        <a:xfrm flipV="1">
          <a:off x="3606800" y="3107796"/>
          <a:ext cx="698500" cy="3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11731</xdr:rowOff>
    </xdr:from>
    <xdr:to>
      <xdr:col>18</xdr:col>
      <xdr:colOff>177800</xdr:colOff>
      <xdr:row>18</xdr:row>
      <xdr:rowOff>17420</xdr:rowOff>
    </xdr:to>
    <xdr:cxnSp macro="">
      <xdr:nvCxnSpPr>
        <xdr:cNvPr id="61" name="直線コネクタ 60"/>
        <xdr:cNvCxnSpPr/>
      </xdr:nvCxnSpPr>
      <xdr:spPr bwMode="auto">
        <a:xfrm flipV="1">
          <a:off x="2908300" y="3145456"/>
          <a:ext cx="698500" cy="5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84806</xdr:rowOff>
    </xdr:from>
    <xdr:to>
      <xdr:col>29</xdr:col>
      <xdr:colOff>177800</xdr:colOff>
      <xdr:row>18</xdr:row>
      <xdr:rowOff>14956</xdr:rowOff>
    </xdr:to>
    <xdr:sp macro="" textlink="">
      <xdr:nvSpPr>
        <xdr:cNvPr id="71" name="楕円 70"/>
        <xdr:cNvSpPr/>
      </xdr:nvSpPr>
      <xdr:spPr bwMode="auto">
        <a:xfrm>
          <a:off x="5600700" y="3047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101333</xdr:rowOff>
    </xdr:from>
    <xdr:ext cx="762000" cy="259045"/>
    <xdr:sp macro="" textlink="">
      <xdr:nvSpPr>
        <xdr:cNvPr id="72" name="人口1人当たり決算額の推移該当値テキスト130"/>
        <xdr:cNvSpPr txBox="1"/>
      </xdr:nvSpPr>
      <xdr:spPr>
        <a:xfrm>
          <a:off x="5740400" y="28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99548</xdr:rowOff>
    </xdr:from>
    <xdr:to>
      <xdr:col>26</xdr:col>
      <xdr:colOff>101600</xdr:colOff>
      <xdr:row>18</xdr:row>
      <xdr:rowOff>29698</xdr:rowOff>
    </xdr:to>
    <xdr:sp macro="" textlink="">
      <xdr:nvSpPr>
        <xdr:cNvPr id="73" name="楕円 72"/>
        <xdr:cNvSpPr/>
      </xdr:nvSpPr>
      <xdr:spPr bwMode="auto">
        <a:xfrm>
          <a:off x="4953000" y="3061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39875</xdr:rowOff>
    </xdr:from>
    <xdr:ext cx="736600" cy="259045"/>
    <xdr:sp macro="" textlink="">
      <xdr:nvSpPr>
        <xdr:cNvPr id="74" name="テキスト ボックス 73"/>
        <xdr:cNvSpPr txBox="1"/>
      </xdr:nvSpPr>
      <xdr:spPr>
        <a:xfrm>
          <a:off x="4622800" y="283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94721</xdr:rowOff>
    </xdr:from>
    <xdr:to>
      <xdr:col>22</xdr:col>
      <xdr:colOff>165100</xdr:colOff>
      <xdr:row>18</xdr:row>
      <xdr:rowOff>24871</xdr:rowOff>
    </xdr:to>
    <xdr:sp macro="" textlink="">
      <xdr:nvSpPr>
        <xdr:cNvPr id="75" name="楕円 74"/>
        <xdr:cNvSpPr/>
      </xdr:nvSpPr>
      <xdr:spPr bwMode="auto">
        <a:xfrm>
          <a:off x="4254500" y="305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35048</xdr:rowOff>
    </xdr:from>
    <xdr:ext cx="762000" cy="259045"/>
    <xdr:sp macro="" textlink="">
      <xdr:nvSpPr>
        <xdr:cNvPr id="76" name="テキスト ボックス 75"/>
        <xdr:cNvSpPr txBox="1"/>
      </xdr:nvSpPr>
      <xdr:spPr>
        <a:xfrm>
          <a:off x="3924300" y="282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132381</xdr:rowOff>
    </xdr:from>
    <xdr:to>
      <xdr:col>19</xdr:col>
      <xdr:colOff>38100</xdr:colOff>
      <xdr:row>18</xdr:row>
      <xdr:rowOff>62531</xdr:rowOff>
    </xdr:to>
    <xdr:sp macro="" textlink="">
      <xdr:nvSpPr>
        <xdr:cNvPr id="77" name="楕円 76"/>
        <xdr:cNvSpPr/>
      </xdr:nvSpPr>
      <xdr:spPr bwMode="auto">
        <a:xfrm>
          <a:off x="3556000" y="309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72708</xdr:rowOff>
    </xdr:from>
    <xdr:ext cx="762000" cy="259045"/>
    <xdr:sp macro="" textlink="">
      <xdr:nvSpPr>
        <xdr:cNvPr id="78" name="テキスト ボックス 77"/>
        <xdr:cNvSpPr txBox="1"/>
      </xdr:nvSpPr>
      <xdr:spPr>
        <a:xfrm>
          <a:off x="3225800" y="286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138070</xdr:rowOff>
    </xdr:from>
    <xdr:to>
      <xdr:col>15</xdr:col>
      <xdr:colOff>101600</xdr:colOff>
      <xdr:row>18</xdr:row>
      <xdr:rowOff>68220</xdr:rowOff>
    </xdr:to>
    <xdr:sp macro="" textlink="">
      <xdr:nvSpPr>
        <xdr:cNvPr id="79" name="楕円 78"/>
        <xdr:cNvSpPr/>
      </xdr:nvSpPr>
      <xdr:spPr bwMode="auto">
        <a:xfrm>
          <a:off x="2857500" y="310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78397</xdr:rowOff>
    </xdr:from>
    <xdr:ext cx="762000" cy="259045"/>
    <xdr:sp macro="" textlink="">
      <xdr:nvSpPr>
        <xdr:cNvPr id="80" name="テキスト ボックス 79"/>
        <xdr:cNvSpPr txBox="1"/>
      </xdr:nvSpPr>
      <xdr:spPr>
        <a:xfrm>
          <a:off x="2527300" y="286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114329</xdr:rowOff>
    </xdr:from>
    <xdr:to>
      <xdr:col>29</xdr:col>
      <xdr:colOff>127000</xdr:colOff>
      <xdr:row>35</xdr:row>
      <xdr:rowOff>123865</xdr:rowOff>
    </xdr:to>
    <xdr:cxnSp macro="">
      <xdr:nvCxnSpPr>
        <xdr:cNvPr id="115" name="直線コネクタ 114"/>
        <xdr:cNvCxnSpPr/>
      </xdr:nvCxnSpPr>
      <xdr:spPr bwMode="auto">
        <a:xfrm flipV="1">
          <a:off x="5003800" y="6724679"/>
          <a:ext cx="6477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97265</xdr:rowOff>
    </xdr:from>
    <xdr:to>
      <xdr:col>26</xdr:col>
      <xdr:colOff>50800</xdr:colOff>
      <xdr:row>35</xdr:row>
      <xdr:rowOff>123865</xdr:rowOff>
    </xdr:to>
    <xdr:cxnSp macro="">
      <xdr:nvCxnSpPr>
        <xdr:cNvPr id="118" name="直線コネクタ 117"/>
        <xdr:cNvCxnSpPr/>
      </xdr:nvCxnSpPr>
      <xdr:spPr bwMode="auto">
        <a:xfrm>
          <a:off x="4305300" y="6707615"/>
          <a:ext cx="698500" cy="26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97265</xdr:rowOff>
    </xdr:from>
    <xdr:to>
      <xdr:col>22</xdr:col>
      <xdr:colOff>114300</xdr:colOff>
      <xdr:row>35</xdr:row>
      <xdr:rowOff>156424</xdr:rowOff>
    </xdr:to>
    <xdr:cxnSp macro="">
      <xdr:nvCxnSpPr>
        <xdr:cNvPr id="121" name="直線コネクタ 120"/>
        <xdr:cNvCxnSpPr/>
      </xdr:nvCxnSpPr>
      <xdr:spPr bwMode="auto">
        <a:xfrm flipV="1">
          <a:off x="3606800" y="6707615"/>
          <a:ext cx="698500" cy="59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48179</xdr:rowOff>
    </xdr:from>
    <xdr:ext cx="762000" cy="259045"/>
    <xdr:sp macro="" textlink="">
      <xdr:nvSpPr>
        <xdr:cNvPr id="123" name="テキスト ボックス 122"/>
        <xdr:cNvSpPr txBox="1"/>
      </xdr:nvSpPr>
      <xdr:spPr>
        <a:xfrm>
          <a:off x="3924300" y="700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156424</xdr:rowOff>
    </xdr:from>
    <xdr:to>
      <xdr:col>18</xdr:col>
      <xdr:colOff>177800</xdr:colOff>
      <xdr:row>35</xdr:row>
      <xdr:rowOff>187563</xdr:rowOff>
    </xdr:to>
    <xdr:cxnSp macro="">
      <xdr:nvCxnSpPr>
        <xdr:cNvPr id="124" name="直線コネクタ 123"/>
        <xdr:cNvCxnSpPr/>
      </xdr:nvCxnSpPr>
      <xdr:spPr bwMode="auto">
        <a:xfrm flipV="1">
          <a:off x="2908300" y="6766774"/>
          <a:ext cx="698500" cy="31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46334</xdr:rowOff>
    </xdr:from>
    <xdr:ext cx="762000" cy="259045"/>
    <xdr:sp macro="" textlink="">
      <xdr:nvSpPr>
        <xdr:cNvPr id="126" name="テキスト ボックス 125"/>
        <xdr:cNvSpPr txBox="1"/>
      </xdr:nvSpPr>
      <xdr:spPr>
        <a:xfrm>
          <a:off x="3225800" y="699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42856</xdr:rowOff>
    </xdr:from>
    <xdr:ext cx="762000" cy="259045"/>
    <xdr:sp macro="" textlink="">
      <xdr:nvSpPr>
        <xdr:cNvPr id="128" name="テキスト ボックス 127"/>
        <xdr:cNvSpPr txBox="1"/>
      </xdr:nvSpPr>
      <xdr:spPr>
        <a:xfrm>
          <a:off x="2527300" y="699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63529</xdr:rowOff>
    </xdr:from>
    <xdr:to>
      <xdr:col>29</xdr:col>
      <xdr:colOff>177800</xdr:colOff>
      <xdr:row>35</xdr:row>
      <xdr:rowOff>165129</xdr:rowOff>
    </xdr:to>
    <xdr:sp macro="" textlink="">
      <xdr:nvSpPr>
        <xdr:cNvPr id="134" name="楕円 133"/>
        <xdr:cNvSpPr/>
      </xdr:nvSpPr>
      <xdr:spPr bwMode="auto">
        <a:xfrm>
          <a:off x="5600700" y="6673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251506</xdr:rowOff>
    </xdr:from>
    <xdr:ext cx="762000" cy="259045"/>
    <xdr:sp macro="" textlink="">
      <xdr:nvSpPr>
        <xdr:cNvPr id="135" name="人口1人当たり決算額の推移該当値テキスト445"/>
        <xdr:cNvSpPr txBox="1"/>
      </xdr:nvSpPr>
      <xdr:spPr>
        <a:xfrm>
          <a:off x="5740400" y="651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73065</xdr:rowOff>
    </xdr:from>
    <xdr:to>
      <xdr:col>26</xdr:col>
      <xdr:colOff>101600</xdr:colOff>
      <xdr:row>35</xdr:row>
      <xdr:rowOff>174665</xdr:rowOff>
    </xdr:to>
    <xdr:sp macro="" textlink="">
      <xdr:nvSpPr>
        <xdr:cNvPr id="136" name="楕円 135"/>
        <xdr:cNvSpPr/>
      </xdr:nvSpPr>
      <xdr:spPr bwMode="auto">
        <a:xfrm>
          <a:off x="4953000" y="668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184842</xdr:rowOff>
    </xdr:from>
    <xdr:ext cx="736600" cy="259045"/>
    <xdr:sp macro="" textlink="">
      <xdr:nvSpPr>
        <xdr:cNvPr id="137" name="テキスト ボックス 136"/>
        <xdr:cNvSpPr txBox="1"/>
      </xdr:nvSpPr>
      <xdr:spPr>
        <a:xfrm>
          <a:off x="4622800" y="64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46465</xdr:rowOff>
    </xdr:from>
    <xdr:to>
      <xdr:col>22</xdr:col>
      <xdr:colOff>165100</xdr:colOff>
      <xdr:row>35</xdr:row>
      <xdr:rowOff>148065</xdr:rowOff>
    </xdr:to>
    <xdr:sp macro="" textlink="">
      <xdr:nvSpPr>
        <xdr:cNvPr id="138" name="楕円 137"/>
        <xdr:cNvSpPr/>
      </xdr:nvSpPr>
      <xdr:spPr bwMode="auto">
        <a:xfrm>
          <a:off x="4254500" y="665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158243</xdr:rowOff>
    </xdr:from>
    <xdr:ext cx="762000" cy="259045"/>
    <xdr:sp macro="" textlink="">
      <xdr:nvSpPr>
        <xdr:cNvPr id="139" name="テキスト ボックス 138"/>
        <xdr:cNvSpPr txBox="1"/>
      </xdr:nvSpPr>
      <xdr:spPr>
        <a:xfrm>
          <a:off x="3924300" y="642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105624</xdr:rowOff>
    </xdr:from>
    <xdr:to>
      <xdr:col>19</xdr:col>
      <xdr:colOff>38100</xdr:colOff>
      <xdr:row>35</xdr:row>
      <xdr:rowOff>207224</xdr:rowOff>
    </xdr:to>
    <xdr:sp macro="" textlink="">
      <xdr:nvSpPr>
        <xdr:cNvPr id="140" name="楕円 139"/>
        <xdr:cNvSpPr/>
      </xdr:nvSpPr>
      <xdr:spPr bwMode="auto">
        <a:xfrm>
          <a:off x="3556000" y="671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217401</xdr:rowOff>
    </xdr:from>
    <xdr:ext cx="762000" cy="259045"/>
    <xdr:sp macro="" textlink="">
      <xdr:nvSpPr>
        <xdr:cNvPr id="141" name="テキスト ボックス 140"/>
        <xdr:cNvSpPr txBox="1"/>
      </xdr:nvSpPr>
      <xdr:spPr>
        <a:xfrm>
          <a:off x="3225800" y="648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136763</xdr:rowOff>
    </xdr:from>
    <xdr:to>
      <xdr:col>15</xdr:col>
      <xdr:colOff>101600</xdr:colOff>
      <xdr:row>35</xdr:row>
      <xdr:rowOff>238363</xdr:rowOff>
    </xdr:to>
    <xdr:sp macro="" textlink="">
      <xdr:nvSpPr>
        <xdr:cNvPr id="142" name="楕円 141"/>
        <xdr:cNvSpPr/>
      </xdr:nvSpPr>
      <xdr:spPr bwMode="auto">
        <a:xfrm>
          <a:off x="2857500" y="674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248540</xdr:rowOff>
    </xdr:from>
    <xdr:ext cx="762000" cy="259045"/>
    <xdr:sp macro="" textlink="">
      <xdr:nvSpPr>
        <xdr:cNvPr id="143" name="テキスト ボックス 142"/>
        <xdr:cNvSpPr txBox="1"/>
      </xdr:nvSpPr>
      <xdr:spPr>
        <a:xfrm>
          <a:off x="2527300" y="651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14,475
14,318
112.00
9,607,185
9,099,209
401,617
5,182,592
8,250,243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169578</xdr:rowOff>
    </xdr:from>
    <xdr:to>
      <xdr:col>24</xdr:col>
      <xdr:colOff>63500</xdr:colOff>
      <xdr:row>36</xdr:row>
      <xdr:rowOff>15154</xdr:rowOff>
    </xdr:to>
    <xdr:cxnSp macro="">
      <xdr:nvCxnSpPr>
        <xdr:cNvPr id="58" name="直線コネクタ 57"/>
        <xdr:cNvCxnSpPr/>
      </xdr:nvCxnSpPr>
      <xdr:spPr>
        <a:xfrm flipV="1">
          <a:off x="3797300" y="6170328"/>
          <a:ext cx="8382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15154</xdr:rowOff>
    </xdr:from>
    <xdr:to>
      <xdr:col>19</xdr:col>
      <xdr:colOff>177800</xdr:colOff>
      <xdr:row>36</xdr:row>
      <xdr:rowOff>95004</xdr:rowOff>
    </xdr:to>
    <xdr:cxnSp macro="">
      <xdr:nvCxnSpPr>
        <xdr:cNvPr id="61" name="直線コネクタ 60"/>
        <xdr:cNvCxnSpPr/>
      </xdr:nvCxnSpPr>
      <xdr:spPr>
        <a:xfrm flipV="1">
          <a:off x="2908300" y="6187354"/>
          <a:ext cx="889000" cy="7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95004</xdr:rowOff>
    </xdr:from>
    <xdr:to>
      <xdr:col>15</xdr:col>
      <xdr:colOff>50800</xdr:colOff>
      <xdr:row>36</xdr:row>
      <xdr:rowOff>114988</xdr:rowOff>
    </xdr:to>
    <xdr:cxnSp macro="">
      <xdr:nvCxnSpPr>
        <xdr:cNvPr id="64" name="直線コネクタ 63"/>
        <xdr:cNvCxnSpPr/>
      </xdr:nvCxnSpPr>
      <xdr:spPr>
        <a:xfrm flipV="1">
          <a:off x="2019300" y="6267204"/>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114312</xdr:rowOff>
    </xdr:from>
    <xdr:to>
      <xdr:col>10</xdr:col>
      <xdr:colOff>114300</xdr:colOff>
      <xdr:row>36</xdr:row>
      <xdr:rowOff>114988</xdr:rowOff>
    </xdr:to>
    <xdr:cxnSp macro="">
      <xdr:nvCxnSpPr>
        <xdr:cNvPr id="67" name="直線コネクタ 66"/>
        <xdr:cNvCxnSpPr/>
      </xdr:nvCxnSpPr>
      <xdr:spPr>
        <a:xfrm>
          <a:off x="1130300" y="6286512"/>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10349</xdr:rowOff>
    </xdr:from>
    <xdr:ext cx="534377" cy="259045"/>
    <xdr:sp macro="" textlink="">
      <xdr:nvSpPr>
        <xdr:cNvPr id="69" name="テキスト ボックス 68"/>
        <xdr:cNvSpPr txBox="1"/>
      </xdr:nvSpPr>
      <xdr:spPr>
        <a:xfrm>
          <a:off x="1752111" y="601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118778</xdr:rowOff>
    </xdr:from>
    <xdr:to>
      <xdr:col>24</xdr:col>
      <xdr:colOff>114300</xdr:colOff>
      <xdr:row>36</xdr:row>
      <xdr:rowOff>48928</xdr:rowOff>
    </xdr:to>
    <xdr:sp macro="" textlink="">
      <xdr:nvSpPr>
        <xdr:cNvPr id="77" name="楕円 76"/>
        <xdr:cNvSpPr/>
      </xdr:nvSpPr>
      <xdr:spPr>
        <a:xfrm>
          <a:off x="4584700" y="61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97205</xdr:rowOff>
    </xdr:from>
    <xdr:ext cx="599010" cy="259045"/>
    <xdr:sp macro="" textlink="">
      <xdr:nvSpPr>
        <xdr:cNvPr id="78" name="人件費該当値テキスト"/>
        <xdr:cNvSpPr txBox="1"/>
      </xdr:nvSpPr>
      <xdr:spPr>
        <a:xfrm>
          <a:off x="4686300" y="60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135804</xdr:rowOff>
    </xdr:from>
    <xdr:to>
      <xdr:col>20</xdr:col>
      <xdr:colOff>38100</xdr:colOff>
      <xdr:row>36</xdr:row>
      <xdr:rowOff>65954</xdr:rowOff>
    </xdr:to>
    <xdr:sp macro="" textlink="">
      <xdr:nvSpPr>
        <xdr:cNvPr id="79" name="楕円 78"/>
        <xdr:cNvSpPr/>
      </xdr:nvSpPr>
      <xdr:spPr>
        <a:xfrm>
          <a:off x="3746500" y="61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57081</xdr:rowOff>
    </xdr:from>
    <xdr:ext cx="599010" cy="259045"/>
    <xdr:sp macro="" textlink="">
      <xdr:nvSpPr>
        <xdr:cNvPr id="80" name="テキスト ボックス 79"/>
        <xdr:cNvSpPr txBox="1"/>
      </xdr:nvSpPr>
      <xdr:spPr>
        <a:xfrm>
          <a:off x="3497795" y="622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44204</xdr:rowOff>
    </xdr:from>
    <xdr:to>
      <xdr:col>15</xdr:col>
      <xdr:colOff>101600</xdr:colOff>
      <xdr:row>36</xdr:row>
      <xdr:rowOff>145804</xdr:rowOff>
    </xdr:to>
    <xdr:sp macro="" textlink="">
      <xdr:nvSpPr>
        <xdr:cNvPr id="81" name="楕円 80"/>
        <xdr:cNvSpPr/>
      </xdr:nvSpPr>
      <xdr:spPr>
        <a:xfrm>
          <a:off x="2857500" y="621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162331</xdr:rowOff>
    </xdr:from>
    <xdr:ext cx="534377" cy="259045"/>
    <xdr:sp macro="" textlink="">
      <xdr:nvSpPr>
        <xdr:cNvPr id="82" name="テキスト ボックス 81"/>
        <xdr:cNvSpPr txBox="1"/>
      </xdr:nvSpPr>
      <xdr:spPr>
        <a:xfrm>
          <a:off x="2641111" y="59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64188</xdr:rowOff>
    </xdr:from>
    <xdr:to>
      <xdr:col>10</xdr:col>
      <xdr:colOff>165100</xdr:colOff>
      <xdr:row>36</xdr:row>
      <xdr:rowOff>165788</xdr:rowOff>
    </xdr:to>
    <xdr:sp macro="" textlink="">
      <xdr:nvSpPr>
        <xdr:cNvPr id="83" name="楕円 82"/>
        <xdr:cNvSpPr/>
      </xdr:nvSpPr>
      <xdr:spPr>
        <a:xfrm>
          <a:off x="1968500" y="62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156915</xdr:rowOff>
    </xdr:from>
    <xdr:ext cx="534377" cy="259045"/>
    <xdr:sp macro="" textlink="">
      <xdr:nvSpPr>
        <xdr:cNvPr id="84" name="テキスト ボックス 83"/>
        <xdr:cNvSpPr txBox="1"/>
      </xdr:nvSpPr>
      <xdr:spPr>
        <a:xfrm>
          <a:off x="1752111" y="632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63512</xdr:rowOff>
    </xdr:from>
    <xdr:to>
      <xdr:col>6</xdr:col>
      <xdr:colOff>38100</xdr:colOff>
      <xdr:row>36</xdr:row>
      <xdr:rowOff>165112</xdr:rowOff>
    </xdr:to>
    <xdr:sp macro="" textlink="">
      <xdr:nvSpPr>
        <xdr:cNvPr id="85" name="楕円 84"/>
        <xdr:cNvSpPr/>
      </xdr:nvSpPr>
      <xdr:spPr>
        <a:xfrm>
          <a:off x="1079500" y="62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10189</xdr:rowOff>
    </xdr:from>
    <xdr:ext cx="534377" cy="259045"/>
    <xdr:sp macro="" textlink="">
      <xdr:nvSpPr>
        <xdr:cNvPr id="86" name="テキスト ボックス 85"/>
        <xdr:cNvSpPr txBox="1"/>
      </xdr:nvSpPr>
      <xdr:spPr>
        <a:xfrm>
          <a:off x="863111" y="60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138192</xdr:rowOff>
    </xdr:from>
    <xdr:to>
      <xdr:col>24</xdr:col>
      <xdr:colOff>63500</xdr:colOff>
      <xdr:row>57</xdr:row>
      <xdr:rowOff>148288</xdr:rowOff>
    </xdr:to>
    <xdr:cxnSp macro="">
      <xdr:nvCxnSpPr>
        <xdr:cNvPr id="116" name="直線コネクタ 115"/>
        <xdr:cNvCxnSpPr/>
      </xdr:nvCxnSpPr>
      <xdr:spPr>
        <a:xfrm flipV="1">
          <a:off x="3797300" y="9910842"/>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9059</xdr:rowOff>
    </xdr:from>
    <xdr:ext cx="534377" cy="259045"/>
    <xdr:sp macro="" textlink="">
      <xdr:nvSpPr>
        <xdr:cNvPr id="117" name="物件費平均値テキスト"/>
        <xdr:cNvSpPr txBox="1"/>
      </xdr:nvSpPr>
      <xdr:spPr>
        <a:xfrm>
          <a:off x="4686300" y="961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148288</xdr:rowOff>
    </xdr:from>
    <xdr:to>
      <xdr:col>19</xdr:col>
      <xdr:colOff>177800</xdr:colOff>
      <xdr:row>57</xdr:row>
      <xdr:rowOff>164557</xdr:rowOff>
    </xdr:to>
    <xdr:cxnSp macro="">
      <xdr:nvCxnSpPr>
        <xdr:cNvPr id="119" name="直線コネクタ 118"/>
        <xdr:cNvCxnSpPr/>
      </xdr:nvCxnSpPr>
      <xdr:spPr>
        <a:xfrm flipV="1">
          <a:off x="2908300" y="9920938"/>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164557</xdr:rowOff>
    </xdr:from>
    <xdr:to>
      <xdr:col>15</xdr:col>
      <xdr:colOff>50800</xdr:colOff>
      <xdr:row>58</xdr:row>
      <xdr:rowOff>19213</xdr:rowOff>
    </xdr:to>
    <xdr:cxnSp macro="">
      <xdr:nvCxnSpPr>
        <xdr:cNvPr id="122" name="直線コネクタ 121"/>
        <xdr:cNvCxnSpPr/>
      </xdr:nvCxnSpPr>
      <xdr:spPr>
        <a:xfrm flipV="1">
          <a:off x="2019300" y="993720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102860</xdr:rowOff>
    </xdr:from>
    <xdr:to>
      <xdr:col>15</xdr:col>
      <xdr:colOff>101600</xdr:colOff>
      <xdr:row>58</xdr:row>
      <xdr:rowOff>33010</xdr:rowOff>
    </xdr:to>
    <xdr:sp macro="" textlink="">
      <xdr:nvSpPr>
        <xdr:cNvPr id="123" name="フローチャート: 判断 122"/>
        <xdr:cNvSpPr/>
      </xdr:nvSpPr>
      <xdr:spPr>
        <a:xfrm>
          <a:off x="2857500" y="98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49537</xdr:rowOff>
    </xdr:from>
    <xdr:ext cx="534377" cy="259045"/>
    <xdr:sp macro="" textlink="">
      <xdr:nvSpPr>
        <xdr:cNvPr id="124" name="テキスト ボックス 123"/>
        <xdr:cNvSpPr txBox="1"/>
      </xdr:nvSpPr>
      <xdr:spPr>
        <a:xfrm>
          <a:off x="2641111" y="96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19213</xdr:rowOff>
    </xdr:from>
    <xdr:to>
      <xdr:col>10</xdr:col>
      <xdr:colOff>114300</xdr:colOff>
      <xdr:row>58</xdr:row>
      <xdr:rowOff>59720</xdr:rowOff>
    </xdr:to>
    <xdr:cxnSp macro="">
      <xdr:nvCxnSpPr>
        <xdr:cNvPr id="125" name="直線コネクタ 124"/>
        <xdr:cNvCxnSpPr/>
      </xdr:nvCxnSpPr>
      <xdr:spPr>
        <a:xfrm flipV="1">
          <a:off x="1130300" y="9963313"/>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20968</xdr:rowOff>
    </xdr:from>
    <xdr:to>
      <xdr:col>10</xdr:col>
      <xdr:colOff>165100</xdr:colOff>
      <xdr:row>57</xdr:row>
      <xdr:rowOff>122568</xdr:rowOff>
    </xdr:to>
    <xdr:sp macro="" textlink="">
      <xdr:nvSpPr>
        <xdr:cNvPr id="126" name="フローチャート: 判断 125"/>
        <xdr:cNvSpPr/>
      </xdr:nvSpPr>
      <xdr:spPr>
        <a:xfrm>
          <a:off x="1968500" y="97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139095</xdr:rowOff>
    </xdr:from>
    <xdr:ext cx="534377" cy="259045"/>
    <xdr:sp macro="" textlink="">
      <xdr:nvSpPr>
        <xdr:cNvPr id="127" name="テキスト ボックス 126"/>
        <xdr:cNvSpPr txBox="1"/>
      </xdr:nvSpPr>
      <xdr:spPr>
        <a:xfrm>
          <a:off x="1752111" y="95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144076</xdr:rowOff>
    </xdr:from>
    <xdr:to>
      <xdr:col>6</xdr:col>
      <xdr:colOff>38100</xdr:colOff>
      <xdr:row>58</xdr:row>
      <xdr:rowOff>74226</xdr:rowOff>
    </xdr:to>
    <xdr:sp macro="" textlink="">
      <xdr:nvSpPr>
        <xdr:cNvPr id="128" name="フローチャート: 判断 127"/>
        <xdr:cNvSpPr/>
      </xdr:nvSpPr>
      <xdr:spPr>
        <a:xfrm>
          <a:off x="1079500" y="991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90753</xdr:rowOff>
    </xdr:from>
    <xdr:ext cx="534377" cy="259045"/>
    <xdr:sp macro="" textlink="">
      <xdr:nvSpPr>
        <xdr:cNvPr id="129" name="テキスト ボックス 128"/>
        <xdr:cNvSpPr txBox="1"/>
      </xdr:nvSpPr>
      <xdr:spPr>
        <a:xfrm>
          <a:off x="863111" y="96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87392</xdr:rowOff>
    </xdr:from>
    <xdr:to>
      <xdr:col>24</xdr:col>
      <xdr:colOff>114300</xdr:colOff>
      <xdr:row>58</xdr:row>
      <xdr:rowOff>17542</xdr:rowOff>
    </xdr:to>
    <xdr:sp macro="" textlink="">
      <xdr:nvSpPr>
        <xdr:cNvPr id="135" name="楕円 134"/>
        <xdr:cNvSpPr/>
      </xdr:nvSpPr>
      <xdr:spPr>
        <a:xfrm>
          <a:off x="4584700" y="98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65819</xdr:rowOff>
    </xdr:from>
    <xdr:ext cx="534377" cy="259045"/>
    <xdr:sp macro="" textlink="">
      <xdr:nvSpPr>
        <xdr:cNvPr id="136" name="物件費該当値テキスト"/>
        <xdr:cNvSpPr txBox="1"/>
      </xdr:nvSpPr>
      <xdr:spPr>
        <a:xfrm>
          <a:off x="4686300" y="983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97488</xdr:rowOff>
    </xdr:from>
    <xdr:to>
      <xdr:col>20</xdr:col>
      <xdr:colOff>38100</xdr:colOff>
      <xdr:row>58</xdr:row>
      <xdr:rowOff>27638</xdr:rowOff>
    </xdr:to>
    <xdr:sp macro="" textlink="">
      <xdr:nvSpPr>
        <xdr:cNvPr id="137" name="楕円 136"/>
        <xdr:cNvSpPr/>
      </xdr:nvSpPr>
      <xdr:spPr>
        <a:xfrm>
          <a:off x="3746500" y="98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18765</xdr:rowOff>
    </xdr:from>
    <xdr:ext cx="534377" cy="259045"/>
    <xdr:sp macro="" textlink="">
      <xdr:nvSpPr>
        <xdr:cNvPr id="138" name="テキスト ボックス 137"/>
        <xdr:cNvSpPr txBox="1"/>
      </xdr:nvSpPr>
      <xdr:spPr>
        <a:xfrm>
          <a:off x="3530111" y="99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113757</xdr:rowOff>
    </xdr:from>
    <xdr:to>
      <xdr:col>15</xdr:col>
      <xdr:colOff>101600</xdr:colOff>
      <xdr:row>58</xdr:row>
      <xdr:rowOff>43907</xdr:rowOff>
    </xdr:to>
    <xdr:sp macro="" textlink="">
      <xdr:nvSpPr>
        <xdr:cNvPr id="139" name="楕円 138"/>
        <xdr:cNvSpPr/>
      </xdr:nvSpPr>
      <xdr:spPr>
        <a:xfrm>
          <a:off x="2857500" y="98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35034</xdr:rowOff>
    </xdr:from>
    <xdr:ext cx="534377" cy="259045"/>
    <xdr:sp macro="" textlink="">
      <xdr:nvSpPr>
        <xdr:cNvPr id="140" name="テキスト ボックス 139"/>
        <xdr:cNvSpPr txBox="1"/>
      </xdr:nvSpPr>
      <xdr:spPr>
        <a:xfrm>
          <a:off x="2641111" y="997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139863</xdr:rowOff>
    </xdr:from>
    <xdr:to>
      <xdr:col>10</xdr:col>
      <xdr:colOff>165100</xdr:colOff>
      <xdr:row>58</xdr:row>
      <xdr:rowOff>70013</xdr:rowOff>
    </xdr:to>
    <xdr:sp macro="" textlink="">
      <xdr:nvSpPr>
        <xdr:cNvPr id="141" name="楕円 140"/>
        <xdr:cNvSpPr/>
      </xdr:nvSpPr>
      <xdr:spPr>
        <a:xfrm>
          <a:off x="1968500" y="99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61140</xdr:rowOff>
    </xdr:from>
    <xdr:ext cx="534377" cy="259045"/>
    <xdr:sp macro="" textlink="">
      <xdr:nvSpPr>
        <xdr:cNvPr id="142" name="テキスト ボックス 141"/>
        <xdr:cNvSpPr txBox="1"/>
      </xdr:nvSpPr>
      <xdr:spPr>
        <a:xfrm>
          <a:off x="1752111" y="1000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8920</xdr:rowOff>
    </xdr:from>
    <xdr:to>
      <xdr:col>6</xdr:col>
      <xdr:colOff>38100</xdr:colOff>
      <xdr:row>58</xdr:row>
      <xdr:rowOff>110520</xdr:rowOff>
    </xdr:to>
    <xdr:sp macro="" textlink="">
      <xdr:nvSpPr>
        <xdr:cNvPr id="143" name="楕円 142"/>
        <xdr:cNvSpPr/>
      </xdr:nvSpPr>
      <xdr:spPr>
        <a:xfrm>
          <a:off x="1079500" y="99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101647</xdr:rowOff>
    </xdr:from>
    <xdr:ext cx="534377" cy="259045"/>
    <xdr:sp macro="" textlink="">
      <xdr:nvSpPr>
        <xdr:cNvPr id="144" name="テキスト ボックス 143"/>
        <xdr:cNvSpPr txBox="1"/>
      </xdr:nvSpPr>
      <xdr:spPr>
        <a:xfrm>
          <a:off x="863111" y="100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156008</xdr:rowOff>
    </xdr:from>
    <xdr:to>
      <xdr:col>24</xdr:col>
      <xdr:colOff>63500</xdr:colOff>
      <xdr:row>79</xdr:row>
      <xdr:rowOff>23037</xdr:rowOff>
    </xdr:to>
    <xdr:cxnSp macro="">
      <xdr:nvCxnSpPr>
        <xdr:cNvPr id="173" name="直線コネクタ 172"/>
        <xdr:cNvCxnSpPr/>
      </xdr:nvCxnSpPr>
      <xdr:spPr>
        <a:xfrm>
          <a:off x="3797300" y="13529108"/>
          <a:ext cx="838200" cy="3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156008</xdr:rowOff>
    </xdr:from>
    <xdr:to>
      <xdr:col>19</xdr:col>
      <xdr:colOff>177800</xdr:colOff>
      <xdr:row>79</xdr:row>
      <xdr:rowOff>29020</xdr:rowOff>
    </xdr:to>
    <xdr:cxnSp macro="">
      <xdr:nvCxnSpPr>
        <xdr:cNvPr id="176" name="直線コネクタ 175"/>
        <xdr:cNvCxnSpPr/>
      </xdr:nvCxnSpPr>
      <xdr:spPr>
        <a:xfrm flipV="1">
          <a:off x="2908300" y="13529108"/>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5245</xdr:rowOff>
    </xdr:from>
    <xdr:to>
      <xdr:col>15</xdr:col>
      <xdr:colOff>50800</xdr:colOff>
      <xdr:row>79</xdr:row>
      <xdr:rowOff>29020</xdr:rowOff>
    </xdr:to>
    <xdr:cxnSp macro="">
      <xdr:nvCxnSpPr>
        <xdr:cNvPr id="179" name="直線コネクタ 178"/>
        <xdr:cNvCxnSpPr/>
      </xdr:nvCxnSpPr>
      <xdr:spPr>
        <a:xfrm>
          <a:off x="2019300" y="1354979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80" name="フローチャート: 判断 179"/>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81" name="テキスト ボックス 180"/>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5245</xdr:rowOff>
    </xdr:from>
    <xdr:to>
      <xdr:col>10</xdr:col>
      <xdr:colOff>114300</xdr:colOff>
      <xdr:row>79</xdr:row>
      <xdr:rowOff>17627</xdr:rowOff>
    </xdr:to>
    <xdr:cxnSp macro="">
      <xdr:nvCxnSpPr>
        <xdr:cNvPr id="182" name="直線コネクタ 181"/>
        <xdr:cNvCxnSpPr/>
      </xdr:nvCxnSpPr>
      <xdr:spPr>
        <a:xfrm flipV="1">
          <a:off x="1130300" y="13549795"/>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3" name="フローチャート: 判断 182"/>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4" name="テキスト ボックス 183"/>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5" name="フローチャート: 判断 184"/>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6" name="テキスト ボックス 185"/>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143687</xdr:rowOff>
    </xdr:from>
    <xdr:to>
      <xdr:col>24</xdr:col>
      <xdr:colOff>114300</xdr:colOff>
      <xdr:row>79</xdr:row>
      <xdr:rowOff>73837</xdr:rowOff>
    </xdr:to>
    <xdr:sp macro="" textlink="">
      <xdr:nvSpPr>
        <xdr:cNvPr id="192" name="楕円 191"/>
        <xdr:cNvSpPr/>
      </xdr:nvSpPr>
      <xdr:spPr>
        <a:xfrm>
          <a:off x="4584700" y="135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58614</xdr:rowOff>
    </xdr:from>
    <xdr:ext cx="378565" cy="259045"/>
    <xdr:sp macro="" textlink="">
      <xdr:nvSpPr>
        <xdr:cNvPr id="193" name="維持補修費該当値テキスト"/>
        <xdr:cNvSpPr txBox="1"/>
      </xdr:nvSpPr>
      <xdr:spPr>
        <a:xfrm>
          <a:off x="4686300" y="13431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105208</xdr:rowOff>
    </xdr:from>
    <xdr:to>
      <xdr:col>20</xdr:col>
      <xdr:colOff>38100</xdr:colOff>
      <xdr:row>79</xdr:row>
      <xdr:rowOff>35358</xdr:rowOff>
    </xdr:to>
    <xdr:sp macro="" textlink="">
      <xdr:nvSpPr>
        <xdr:cNvPr id="194" name="楕円 193"/>
        <xdr:cNvSpPr/>
      </xdr:nvSpPr>
      <xdr:spPr>
        <a:xfrm>
          <a:off x="3746500" y="1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26485</xdr:rowOff>
    </xdr:from>
    <xdr:ext cx="469744" cy="259045"/>
    <xdr:sp macro="" textlink="">
      <xdr:nvSpPr>
        <xdr:cNvPr id="195" name="テキスト ボックス 194"/>
        <xdr:cNvSpPr txBox="1"/>
      </xdr:nvSpPr>
      <xdr:spPr>
        <a:xfrm>
          <a:off x="3562428" y="1357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149670</xdr:rowOff>
    </xdr:from>
    <xdr:to>
      <xdr:col>15</xdr:col>
      <xdr:colOff>101600</xdr:colOff>
      <xdr:row>79</xdr:row>
      <xdr:rowOff>79820</xdr:rowOff>
    </xdr:to>
    <xdr:sp macro="" textlink="">
      <xdr:nvSpPr>
        <xdr:cNvPr id="196" name="楕円 195"/>
        <xdr:cNvSpPr/>
      </xdr:nvSpPr>
      <xdr:spPr>
        <a:xfrm>
          <a:off x="2857500" y="135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70947</xdr:rowOff>
    </xdr:from>
    <xdr:ext cx="378565" cy="259045"/>
    <xdr:sp macro="" textlink="">
      <xdr:nvSpPr>
        <xdr:cNvPr id="197" name="テキスト ボックス 196"/>
        <xdr:cNvSpPr txBox="1"/>
      </xdr:nvSpPr>
      <xdr:spPr>
        <a:xfrm>
          <a:off x="2719017" y="13615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125895</xdr:rowOff>
    </xdr:from>
    <xdr:to>
      <xdr:col>10</xdr:col>
      <xdr:colOff>165100</xdr:colOff>
      <xdr:row>79</xdr:row>
      <xdr:rowOff>56045</xdr:rowOff>
    </xdr:to>
    <xdr:sp macro="" textlink="">
      <xdr:nvSpPr>
        <xdr:cNvPr id="198" name="楕円 197"/>
        <xdr:cNvSpPr/>
      </xdr:nvSpPr>
      <xdr:spPr>
        <a:xfrm>
          <a:off x="19685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47172</xdr:rowOff>
    </xdr:from>
    <xdr:ext cx="469744" cy="259045"/>
    <xdr:sp macro="" textlink="">
      <xdr:nvSpPr>
        <xdr:cNvPr id="199" name="テキスト ボックス 198"/>
        <xdr:cNvSpPr txBox="1"/>
      </xdr:nvSpPr>
      <xdr:spPr>
        <a:xfrm>
          <a:off x="1784428" y="135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138277</xdr:rowOff>
    </xdr:from>
    <xdr:to>
      <xdr:col>6</xdr:col>
      <xdr:colOff>38100</xdr:colOff>
      <xdr:row>79</xdr:row>
      <xdr:rowOff>68427</xdr:rowOff>
    </xdr:to>
    <xdr:sp macro="" textlink="">
      <xdr:nvSpPr>
        <xdr:cNvPr id="200" name="楕円 199"/>
        <xdr:cNvSpPr/>
      </xdr:nvSpPr>
      <xdr:spPr>
        <a:xfrm>
          <a:off x="1079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59554</xdr:rowOff>
    </xdr:from>
    <xdr:ext cx="378565" cy="259045"/>
    <xdr:sp macro="" textlink="">
      <xdr:nvSpPr>
        <xdr:cNvPr id="201" name="テキスト ボックス 200"/>
        <xdr:cNvSpPr txBox="1"/>
      </xdr:nvSpPr>
      <xdr:spPr>
        <a:xfrm>
          <a:off x="941017" y="1360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118766</xdr:rowOff>
    </xdr:from>
    <xdr:to>
      <xdr:col>24</xdr:col>
      <xdr:colOff>63500</xdr:colOff>
      <xdr:row>98</xdr:row>
      <xdr:rowOff>22276</xdr:rowOff>
    </xdr:to>
    <xdr:cxnSp macro="">
      <xdr:nvCxnSpPr>
        <xdr:cNvPr id="233" name="直線コネクタ 232"/>
        <xdr:cNvCxnSpPr/>
      </xdr:nvCxnSpPr>
      <xdr:spPr>
        <a:xfrm flipV="1">
          <a:off x="3797300" y="16577966"/>
          <a:ext cx="838200" cy="24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22276</xdr:rowOff>
    </xdr:from>
    <xdr:to>
      <xdr:col>19</xdr:col>
      <xdr:colOff>177800</xdr:colOff>
      <xdr:row>98</xdr:row>
      <xdr:rowOff>28110</xdr:rowOff>
    </xdr:to>
    <xdr:cxnSp macro="">
      <xdr:nvCxnSpPr>
        <xdr:cNvPr id="236" name="直線コネクタ 235"/>
        <xdr:cNvCxnSpPr/>
      </xdr:nvCxnSpPr>
      <xdr:spPr>
        <a:xfrm flipV="1">
          <a:off x="2908300" y="16824376"/>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28110</xdr:rowOff>
    </xdr:from>
    <xdr:to>
      <xdr:col>15</xdr:col>
      <xdr:colOff>50800</xdr:colOff>
      <xdr:row>98</xdr:row>
      <xdr:rowOff>59570</xdr:rowOff>
    </xdr:to>
    <xdr:cxnSp macro="">
      <xdr:nvCxnSpPr>
        <xdr:cNvPr id="239" name="直線コネクタ 238"/>
        <xdr:cNvCxnSpPr/>
      </xdr:nvCxnSpPr>
      <xdr:spPr>
        <a:xfrm flipV="1">
          <a:off x="2019300" y="16830210"/>
          <a:ext cx="8890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0" name="フローチャート: 判断 239"/>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1" name="テキスト ボックス 240"/>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27043</xdr:rowOff>
    </xdr:from>
    <xdr:to>
      <xdr:col>10</xdr:col>
      <xdr:colOff>114300</xdr:colOff>
      <xdr:row>98</xdr:row>
      <xdr:rowOff>59570</xdr:rowOff>
    </xdr:to>
    <xdr:cxnSp macro="">
      <xdr:nvCxnSpPr>
        <xdr:cNvPr id="242" name="直線コネクタ 241"/>
        <xdr:cNvCxnSpPr/>
      </xdr:nvCxnSpPr>
      <xdr:spPr>
        <a:xfrm>
          <a:off x="1130300" y="16829143"/>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3" name="フローチャート: 判断 242"/>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4" name="テキスト ボックス 243"/>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5" name="フローチャート: 判断 244"/>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6" name="テキスト ボックス 245"/>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67966</xdr:rowOff>
    </xdr:from>
    <xdr:to>
      <xdr:col>24</xdr:col>
      <xdr:colOff>114300</xdr:colOff>
      <xdr:row>96</xdr:row>
      <xdr:rowOff>169566</xdr:rowOff>
    </xdr:to>
    <xdr:sp macro="" textlink="">
      <xdr:nvSpPr>
        <xdr:cNvPr id="252" name="楕円 251"/>
        <xdr:cNvSpPr/>
      </xdr:nvSpPr>
      <xdr:spPr>
        <a:xfrm>
          <a:off x="4584700" y="1652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46393</xdr:rowOff>
    </xdr:from>
    <xdr:ext cx="534377" cy="259045"/>
    <xdr:sp macro="" textlink="">
      <xdr:nvSpPr>
        <xdr:cNvPr id="253" name="扶助費該当値テキスト"/>
        <xdr:cNvSpPr txBox="1"/>
      </xdr:nvSpPr>
      <xdr:spPr>
        <a:xfrm>
          <a:off x="4686300" y="1650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142926</xdr:rowOff>
    </xdr:from>
    <xdr:to>
      <xdr:col>20</xdr:col>
      <xdr:colOff>38100</xdr:colOff>
      <xdr:row>98</xdr:row>
      <xdr:rowOff>73076</xdr:rowOff>
    </xdr:to>
    <xdr:sp macro="" textlink="">
      <xdr:nvSpPr>
        <xdr:cNvPr id="254" name="楕円 253"/>
        <xdr:cNvSpPr/>
      </xdr:nvSpPr>
      <xdr:spPr>
        <a:xfrm>
          <a:off x="3746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64203</xdr:rowOff>
    </xdr:from>
    <xdr:ext cx="534377" cy="259045"/>
    <xdr:sp macro="" textlink="">
      <xdr:nvSpPr>
        <xdr:cNvPr id="255" name="テキスト ボックス 254"/>
        <xdr:cNvSpPr txBox="1"/>
      </xdr:nvSpPr>
      <xdr:spPr>
        <a:xfrm>
          <a:off x="3530111" y="1686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148760</xdr:rowOff>
    </xdr:from>
    <xdr:to>
      <xdr:col>15</xdr:col>
      <xdr:colOff>101600</xdr:colOff>
      <xdr:row>98</xdr:row>
      <xdr:rowOff>78910</xdr:rowOff>
    </xdr:to>
    <xdr:sp macro="" textlink="">
      <xdr:nvSpPr>
        <xdr:cNvPr id="256" name="楕円 255"/>
        <xdr:cNvSpPr/>
      </xdr:nvSpPr>
      <xdr:spPr>
        <a:xfrm>
          <a:off x="2857500" y="1677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70037</xdr:rowOff>
    </xdr:from>
    <xdr:ext cx="534377" cy="259045"/>
    <xdr:sp macro="" textlink="">
      <xdr:nvSpPr>
        <xdr:cNvPr id="257" name="テキスト ボックス 256"/>
        <xdr:cNvSpPr txBox="1"/>
      </xdr:nvSpPr>
      <xdr:spPr>
        <a:xfrm>
          <a:off x="2641111" y="1687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8770</xdr:rowOff>
    </xdr:from>
    <xdr:to>
      <xdr:col>10</xdr:col>
      <xdr:colOff>165100</xdr:colOff>
      <xdr:row>98</xdr:row>
      <xdr:rowOff>110370</xdr:rowOff>
    </xdr:to>
    <xdr:sp macro="" textlink="">
      <xdr:nvSpPr>
        <xdr:cNvPr id="258" name="楕円 257"/>
        <xdr:cNvSpPr/>
      </xdr:nvSpPr>
      <xdr:spPr>
        <a:xfrm>
          <a:off x="1968500" y="168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101497</xdr:rowOff>
    </xdr:from>
    <xdr:ext cx="534377" cy="259045"/>
    <xdr:sp macro="" textlink="">
      <xdr:nvSpPr>
        <xdr:cNvPr id="259" name="テキスト ボックス 258"/>
        <xdr:cNvSpPr txBox="1"/>
      </xdr:nvSpPr>
      <xdr:spPr>
        <a:xfrm>
          <a:off x="1752111" y="169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147693</xdr:rowOff>
    </xdr:from>
    <xdr:to>
      <xdr:col>6</xdr:col>
      <xdr:colOff>38100</xdr:colOff>
      <xdr:row>98</xdr:row>
      <xdr:rowOff>77843</xdr:rowOff>
    </xdr:to>
    <xdr:sp macro="" textlink="">
      <xdr:nvSpPr>
        <xdr:cNvPr id="260" name="楕円 259"/>
        <xdr:cNvSpPr/>
      </xdr:nvSpPr>
      <xdr:spPr>
        <a:xfrm>
          <a:off x="1079500" y="167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68970</xdr:rowOff>
    </xdr:from>
    <xdr:ext cx="534377" cy="259045"/>
    <xdr:sp macro="" textlink="">
      <xdr:nvSpPr>
        <xdr:cNvPr id="261" name="テキスト ボックス 260"/>
        <xdr:cNvSpPr txBox="1"/>
      </xdr:nvSpPr>
      <xdr:spPr>
        <a:xfrm>
          <a:off x="863111" y="168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69204</xdr:rowOff>
    </xdr:from>
    <xdr:to>
      <xdr:col>55</xdr:col>
      <xdr:colOff>0</xdr:colOff>
      <xdr:row>36</xdr:row>
      <xdr:rowOff>3029</xdr:rowOff>
    </xdr:to>
    <xdr:cxnSp macro="">
      <xdr:nvCxnSpPr>
        <xdr:cNvPr id="288" name="直線コネクタ 287"/>
        <xdr:cNvCxnSpPr/>
      </xdr:nvCxnSpPr>
      <xdr:spPr>
        <a:xfrm>
          <a:off x="9639300" y="5727054"/>
          <a:ext cx="838200" cy="44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138674</xdr:rowOff>
    </xdr:from>
    <xdr:ext cx="599010" cy="259045"/>
    <xdr:sp macro="" textlink="">
      <xdr:nvSpPr>
        <xdr:cNvPr id="289" name="補助費等平均値テキスト"/>
        <xdr:cNvSpPr txBox="1"/>
      </xdr:nvSpPr>
      <xdr:spPr>
        <a:xfrm>
          <a:off x="10528300" y="596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69204</xdr:rowOff>
    </xdr:from>
    <xdr:to>
      <xdr:col>50</xdr:col>
      <xdr:colOff>114300</xdr:colOff>
      <xdr:row>36</xdr:row>
      <xdr:rowOff>60115</xdr:rowOff>
    </xdr:to>
    <xdr:cxnSp macro="">
      <xdr:nvCxnSpPr>
        <xdr:cNvPr id="291" name="直線コネクタ 290"/>
        <xdr:cNvCxnSpPr/>
      </xdr:nvCxnSpPr>
      <xdr:spPr>
        <a:xfrm flipV="1">
          <a:off x="8750300" y="5727054"/>
          <a:ext cx="889000" cy="50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113964</xdr:rowOff>
    </xdr:from>
    <xdr:ext cx="599010" cy="259045"/>
    <xdr:sp macro="" textlink="">
      <xdr:nvSpPr>
        <xdr:cNvPr id="293" name="テキスト ボックス 292"/>
        <xdr:cNvSpPr txBox="1"/>
      </xdr:nvSpPr>
      <xdr:spPr>
        <a:xfrm>
          <a:off x="9339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60115</xdr:rowOff>
    </xdr:from>
    <xdr:to>
      <xdr:col>45</xdr:col>
      <xdr:colOff>177800</xdr:colOff>
      <xdr:row>36</xdr:row>
      <xdr:rowOff>85545</xdr:rowOff>
    </xdr:to>
    <xdr:cxnSp macro="">
      <xdr:nvCxnSpPr>
        <xdr:cNvPr id="294" name="直線コネクタ 293"/>
        <xdr:cNvCxnSpPr/>
      </xdr:nvCxnSpPr>
      <xdr:spPr>
        <a:xfrm flipV="1">
          <a:off x="7861300" y="6232315"/>
          <a:ext cx="8890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5" name="フローチャート: 判断 294"/>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6" name="テキスト ボックス 295"/>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85545</xdr:rowOff>
    </xdr:from>
    <xdr:to>
      <xdr:col>41</xdr:col>
      <xdr:colOff>50800</xdr:colOff>
      <xdr:row>36</xdr:row>
      <xdr:rowOff>95749</xdr:rowOff>
    </xdr:to>
    <xdr:cxnSp macro="">
      <xdr:nvCxnSpPr>
        <xdr:cNvPr id="297" name="直線コネクタ 296"/>
        <xdr:cNvCxnSpPr/>
      </xdr:nvCxnSpPr>
      <xdr:spPr>
        <a:xfrm flipV="1">
          <a:off x="6972300" y="6257745"/>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8" name="フローチャート: 判断 297"/>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299" name="テキスト ボックス 298"/>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0" name="フローチャート: 判断 299"/>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1" name="テキスト ボックス 300"/>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123679</xdr:rowOff>
    </xdr:from>
    <xdr:to>
      <xdr:col>55</xdr:col>
      <xdr:colOff>50800</xdr:colOff>
      <xdr:row>36</xdr:row>
      <xdr:rowOff>53829</xdr:rowOff>
    </xdr:to>
    <xdr:sp macro="" textlink="">
      <xdr:nvSpPr>
        <xdr:cNvPr id="307" name="楕円 306"/>
        <xdr:cNvSpPr/>
      </xdr:nvSpPr>
      <xdr:spPr>
        <a:xfrm>
          <a:off x="10426700" y="61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102106</xdr:rowOff>
    </xdr:from>
    <xdr:ext cx="599010" cy="259045"/>
    <xdr:sp macro="" textlink="">
      <xdr:nvSpPr>
        <xdr:cNvPr id="308" name="補助費等該当値テキスト"/>
        <xdr:cNvSpPr txBox="1"/>
      </xdr:nvSpPr>
      <xdr:spPr>
        <a:xfrm>
          <a:off x="10528300" y="610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18404</xdr:rowOff>
    </xdr:from>
    <xdr:to>
      <xdr:col>50</xdr:col>
      <xdr:colOff>165100</xdr:colOff>
      <xdr:row>33</xdr:row>
      <xdr:rowOff>120004</xdr:rowOff>
    </xdr:to>
    <xdr:sp macro="" textlink="">
      <xdr:nvSpPr>
        <xdr:cNvPr id="309" name="楕円 308"/>
        <xdr:cNvSpPr/>
      </xdr:nvSpPr>
      <xdr:spPr>
        <a:xfrm>
          <a:off x="9588500" y="56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111131</xdr:rowOff>
    </xdr:from>
    <xdr:ext cx="599010" cy="259045"/>
    <xdr:sp macro="" textlink="">
      <xdr:nvSpPr>
        <xdr:cNvPr id="310" name="テキスト ボックス 309"/>
        <xdr:cNvSpPr txBox="1"/>
      </xdr:nvSpPr>
      <xdr:spPr>
        <a:xfrm>
          <a:off x="9339795" y="576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9315</xdr:rowOff>
    </xdr:from>
    <xdr:to>
      <xdr:col>46</xdr:col>
      <xdr:colOff>38100</xdr:colOff>
      <xdr:row>36</xdr:row>
      <xdr:rowOff>110915</xdr:rowOff>
    </xdr:to>
    <xdr:sp macro="" textlink="">
      <xdr:nvSpPr>
        <xdr:cNvPr id="311" name="楕円 310"/>
        <xdr:cNvSpPr/>
      </xdr:nvSpPr>
      <xdr:spPr>
        <a:xfrm>
          <a:off x="8699500" y="61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127442</xdr:rowOff>
    </xdr:from>
    <xdr:ext cx="534377" cy="259045"/>
    <xdr:sp macro="" textlink="">
      <xdr:nvSpPr>
        <xdr:cNvPr id="312" name="テキスト ボックス 311"/>
        <xdr:cNvSpPr txBox="1"/>
      </xdr:nvSpPr>
      <xdr:spPr>
        <a:xfrm>
          <a:off x="8483111" y="595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34745</xdr:rowOff>
    </xdr:from>
    <xdr:to>
      <xdr:col>41</xdr:col>
      <xdr:colOff>101600</xdr:colOff>
      <xdr:row>36</xdr:row>
      <xdr:rowOff>136345</xdr:rowOff>
    </xdr:to>
    <xdr:sp macro="" textlink="">
      <xdr:nvSpPr>
        <xdr:cNvPr id="313" name="楕円 312"/>
        <xdr:cNvSpPr/>
      </xdr:nvSpPr>
      <xdr:spPr>
        <a:xfrm>
          <a:off x="7810500" y="62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152872</xdr:rowOff>
    </xdr:from>
    <xdr:ext cx="534377" cy="259045"/>
    <xdr:sp macro="" textlink="">
      <xdr:nvSpPr>
        <xdr:cNvPr id="314" name="テキスト ボックス 313"/>
        <xdr:cNvSpPr txBox="1"/>
      </xdr:nvSpPr>
      <xdr:spPr>
        <a:xfrm>
          <a:off x="7594111" y="59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44949</xdr:rowOff>
    </xdr:from>
    <xdr:to>
      <xdr:col>36</xdr:col>
      <xdr:colOff>165100</xdr:colOff>
      <xdr:row>36</xdr:row>
      <xdr:rowOff>146549</xdr:rowOff>
    </xdr:to>
    <xdr:sp macro="" textlink="">
      <xdr:nvSpPr>
        <xdr:cNvPr id="315" name="楕円 314"/>
        <xdr:cNvSpPr/>
      </xdr:nvSpPr>
      <xdr:spPr>
        <a:xfrm>
          <a:off x="6921500" y="621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163076</xdr:rowOff>
    </xdr:from>
    <xdr:ext cx="534377" cy="259045"/>
    <xdr:sp macro="" textlink="">
      <xdr:nvSpPr>
        <xdr:cNvPr id="316" name="テキスト ボックス 315"/>
        <xdr:cNvSpPr txBox="1"/>
      </xdr:nvSpPr>
      <xdr:spPr>
        <a:xfrm>
          <a:off x="6705111" y="599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1016</xdr:rowOff>
    </xdr:from>
    <xdr:to>
      <xdr:col>55</xdr:col>
      <xdr:colOff>0</xdr:colOff>
      <xdr:row>56</xdr:row>
      <xdr:rowOff>102305</xdr:rowOff>
    </xdr:to>
    <xdr:cxnSp macro="">
      <xdr:nvCxnSpPr>
        <xdr:cNvPr id="345" name="直線コネクタ 344"/>
        <xdr:cNvCxnSpPr/>
      </xdr:nvCxnSpPr>
      <xdr:spPr>
        <a:xfrm>
          <a:off x="9639300" y="9602216"/>
          <a:ext cx="838200" cy="10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1016</xdr:rowOff>
    </xdr:from>
    <xdr:to>
      <xdr:col>50</xdr:col>
      <xdr:colOff>114300</xdr:colOff>
      <xdr:row>56</xdr:row>
      <xdr:rowOff>133802</xdr:rowOff>
    </xdr:to>
    <xdr:cxnSp macro="">
      <xdr:nvCxnSpPr>
        <xdr:cNvPr id="348" name="直線コネクタ 347"/>
        <xdr:cNvCxnSpPr/>
      </xdr:nvCxnSpPr>
      <xdr:spPr>
        <a:xfrm flipV="1">
          <a:off x="8750300" y="9602216"/>
          <a:ext cx="889000" cy="1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133802</xdr:rowOff>
    </xdr:from>
    <xdr:to>
      <xdr:col>45</xdr:col>
      <xdr:colOff>177800</xdr:colOff>
      <xdr:row>57</xdr:row>
      <xdr:rowOff>6917</xdr:rowOff>
    </xdr:to>
    <xdr:cxnSp macro="">
      <xdr:nvCxnSpPr>
        <xdr:cNvPr id="351" name="直線コネクタ 350"/>
        <xdr:cNvCxnSpPr/>
      </xdr:nvCxnSpPr>
      <xdr:spPr>
        <a:xfrm flipV="1">
          <a:off x="7861300" y="9735002"/>
          <a:ext cx="889000" cy="4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2" name="フローチャート: 判断 351"/>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96039</xdr:rowOff>
    </xdr:from>
    <xdr:ext cx="534377" cy="259045"/>
    <xdr:sp macro="" textlink="">
      <xdr:nvSpPr>
        <xdr:cNvPr id="353" name="テキスト ボックス 352"/>
        <xdr:cNvSpPr txBox="1"/>
      </xdr:nvSpPr>
      <xdr:spPr>
        <a:xfrm>
          <a:off x="848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6917</xdr:rowOff>
    </xdr:from>
    <xdr:to>
      <xdr:col>41</xdr:col>
      <xdr:colOff>50800</xdr:colOff>
      <xdr:row>57</xdr:row>
      <xdr:rowOff>125340</xdr:rowOff>
    </xdr:to>
    <xdr:cxnSp macro="">
      <xdr:nvCxnSpPr>
        <xdr:cNvPr id="354" name="直線コネクタ 353"/>
        <xdr:cNvCxnSpPr/>
      </xdr:nvCxnSpPr>
      <xdr:spPr>
        <a:xfrm flipV="1">
          <a:off x="6972300" y="9779567"/>
          <a:ext cx="889000" cy="11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5" name="フローチャート: 判断 354"/>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149337</xdr:rowOff>
    </xdr:from>
    <xdr:ext cx="534377" cy="259045"/>
    <xdr:sp macro="" textlink="">
      <xdr:nvSpPr>
        <xdr:cNvPr id="356" name="テキスト ボックス 355"/>
        <xdr:cNvSpPr txBox="1"/>
      </xdr:nvSpPr>
      <xdr:spPr>
        <a:xfrm>
          <a:off x="7594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7" name="フローチャート: 判断 356"/>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1250</xdr:rowOff>
    </xdr:from>
    <xdr:ext cx="534377" cy="259045"/>
    <xdr:sp macro="" textlink="">
      <xdr:nvSpPr>
        <xdr:cNvPr id="358" name="テキスト ボックス 357"/>
        <xdr:cNvSpPr txBox="1"/>
      </xdr:nvSpPr>
      <xdr:spPr>
        <a:xfrm>
          <a:off x="6705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51505</xdr:rowOff>
    </xdr:from>
    <xdr:to>
      <xdr:col>55</xdr:col>
      <xdr:colOff>50800</xdr:colOff>
      <xdr:row>56</xdr:row>
      <xdr:rowOff>153105</xdr:rowOff>
    </xdr:to>
    <xdr:sp macro="" textlink="">
      <xdr:nvSpPr>
        <xdr:cNvPr id="364" name="楕円 363"/>
        <xdr:cNvSpPr/>
      </xdr:nvSpPr>
      <xdr:spPr>
        <a:xfrm>
          <a:off x="10426700" y="96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74382</xdr:rowOff>
    </xdr:from>
    <xdr:ext cx="599010" cy="259045"/>
    <xdr:sp macro="" textlink="">
      <xdr:nvSpPr>
        <xdr:cNvPr id="365" name="普通建設事業費該当値テキスト"/>
        <xdr:cNvSpPr txBox="1"/>
      </xdr:nvSpPr>
      <xdr:spPr>
        <a:xfrm>
          <a:off x="10528300" y="950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121666</xdr:rowOff>
    </xdr:from>
    <xdr:to>
      <xdr:col>50</xdr:col>
      <xdr:colOff>165100</xdr:colOff>
      <xdr:row>56</xdr:row>
      <xdr:rowOff>51816</xdr:rowOff>
    </xdr:to>
    <xdr:sp macro="" textlink="">
      <xdr:nvSpPr>
        <xdr:cNvPr id="366" name="楕円 365"/>
        <xdr:cNvSpPr/>
      </xdr:nvSpPr>
      <xdr:spPr>
        <a:xfrm>
          <a:off x="9588500" y="95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68343</xdr:rowOff>
    </xdr:from>
    <xdr:ext cx="599010" cy="259045"/>
    <xdr:sp macro="" textlink="">
      <xdr:nvSpPr>
        <xdr:cNvPr id="367" name="テキスト ボックス 366"/>
        <xdr:cNvSpPr txBox="1"/>
      </xdr:nvSpPr>
      <xdr:spPr>
        <a:xfrm>
          <a:off x="9339795" y="932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83002</xdr:rowOff>
    </xdr:from>
    <xdr:to>
      <xdr:col>46</xdr:col>
      <xdr:colOff>38100</xdr:colOff>
      <xdr:row>57</xdr:row>
      <xdr:rowOff>13152</xdr:rowOff>
    </xdr:to>
    <xdr:sp macro="" textlink="">
      <xdr:nvSpPr>
        <xdr:cNvPr id="368" name="楕円 367"/>
        <xdr:cNvSpPr/>
      </xdr:nvSpPr>
      <xdr:spPr>
        <a:xfrm>
          <a:off x="8699500" y="968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29679</xdr:rowOff>
    </xdr:from>
    <xdr:ext cx="599010" cy="259045"/>
    <xdr:sp macro="" textlink="">
      <xdr:nvSpPr>
        <xdr:cNvPr id="369" name="テキスト ボックス 368"/>
        <xdr:cNvSpPr txBox="1"/>
      </xdr:nvSpPr>
      <xdr:spPr>
        <a:xfrm>
          <a:off x="8450795" y="945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127567</xdr:rowOff>
    </xdr:from>
    <xdr:to>
      <xdr:col>41</xdr:col>
      <xdr:colOff>101600</xdr:colOff>
      <xdr:row>57</xdr:row>
      <xdr:rowOff>57717</xdr:rowOff>
    </xdr:to>
    <xdr:sp macro="" textlink="">
      <xdr:nvSpPr>
        <xdr:cNvPr id="370" name="楕円 369"/>
        <xdr:cNvSpPr/>
      </xdr:nvSpPr>
      <xdr:spPr>
        <a:xfrm>
          <a:off x="7810500" y="9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74244</xdr:rowOff>
    </xdr:from>
    <xdr:ext cx="534377" cy="259045"/>
    <xdr:sp macro="" textlink="">
      <xdr:nvSpPr>
        <xdr:cNvPr id="371" name="テキスト ボックス 370"/>
        <xdr:cNvSpPr txBox="1"/>
      </xdr:nvSpPr>
      <xdr:spPr>
        <a:xfrm>
          <a:off x="7594111" y="95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74540</xdr:rowOff>
    </xdr:from>
    <xdr:to>
      <xdr:col>36</xdr:col>
      <xdr:colOff>165100</xdr:colOff>
      <xdr:row>58</xdr:row>
      <xdr:rowOff>4690</xdr:rowOff>
    </xdr:to>
    <xdr:sp macro="" textlink="">
      <xdr:nvSpPr>
        <xdr:cNvPr id="372" name="楕円 371"/>
        <xdr:cNvSpPr/>
      </xdr:nvSpPr>
      <xdr:spPr>
        <a:xfrm>
          <a:off x="6921500" y="98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21217</xdr:rowOff>
    </xdr:from>
    <xdr:ext cx="534377" cy="259045"/>
    <xdr:sp macro="" textlink="">
      <xdr:nvSpPr>
        <xdr:cNvPr id="373" name="テキスト ボックス 372"/>
        <xdr:cNvSpPr txBox="1"/>
      </xdr:nvSpPr>
      <xdr:spPr>
        <a:xfrm>
          <a:off x="6705111" y="96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118988</xdr:rowOff>
    </xdr:from>
    <xdr:to>
      <xdr:col>55</xdr:col>
      <xdr:colOff>0</xdr:colOff>
      <xdr:row>77</xdr:row>
      <xdr:rowOff>131680</xdr:rowOff>
    </xdr:to>
    <xdr:cxnSp macro="">
      <xdr:nvCxnSpPr>
        <xdr:cNvPr id="400" name="直線コネクタ 399"/>
        <xdr:cNvCxnSpPr/>
      </xdr:nvCxnSpPr>
      <xdr:spPr>
        <a:xfrm>
          <a:off x="9639300" y="13149188"/>
          <a:ext cx="838200" cy="18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118988</xdr:rowOff>
    </xdr:from>
    <xdr:to>
      <xdr:col>50</xdr:col>
      <xdr:colOff>114300</xdr:colOff>
      <xdr:row>77</xdr:row>
      <xdr:rowOff>42312</xdr:rowOff>
    </xdr:to>
    <xdr:cxnSp macro="">
      <xdr:nvCxnSpPr>
        <xdr:cNvPr id="403" name="直線コネクタ 402"/>
        <xdr:cNvCxnSpPr/>
      </xdr:nvCxnSpPr>
      <xdr:spPr>
        <a:xfrm flipV="1">
          <a:off x="8750300" y="13149188"/>
          <a:ext cx="889000" cy="9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42312</xdr:rowOff>
    </xdr:from>
    <xdr:to>
      <xdr:col>45</xdr:col>
      <xdr:colOff>177800</xdr:colOff>
      <xdr:row>78</xdr:row>
      <xdr:rowOff>134169</xdr:rowOff>
    </xdr:to>
    <xdr:cxnSp macro="">
      <xdr:nvCxnSpPr>
        <xdr:cNvPr id="406" name="直線コネクタ 405"/>
        <xdr:cNvCxnSpPr/>
      </xdr:nvCxnSpPr>
      <xdr:spPr>
        <a:xfrm flipV="1">
          <a:off x="7861300" y="13243962"/>
          <a:ext cx="889000" cy="26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7" name="フローチャート: 判断 406"/>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08" name="テキスト ボックス 407"/>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105606</xdr:rowOff>
    </xdr:from>
    <xdr:to>
      <xdr:col>41</xdr:col>
      <xdr:colOff>50800</xdr:colOff>
      <xdr:row>78</xdr:row>
      <xdr:rowOff>134169</xdr:rowOff>
    </xdr:to>
    <xdr:cxnSp macro="">
      <xdr:nvCxnSpPr>
        <xdr:cNvPr id="409" name="直線コネクタ 408"/>
        <xdr:cNvCxnSpPr/>
      </xdr:nvCxnSpPr>
      <xdr:spPr>
        <a:xfrm>
          <a:off x="6972300" y="13478706"/>
          <a:ext cx="889000" cy="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0" name="フローチャート: 判断 409"/>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1" name="テキスト ボックス 410"/>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2" name="フローチャート: 判断 411"/>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3" name="テキスト ボックス 412"/>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80880</xdr:rowOff>
    </xdr:from>
    <xdr:to>
      <xdr:col>55</xdr:col>
      <xdr:colOff>50800</xdr:colOff>
      <xdr:row>78</xdr:row>
      <xdr:rowOff>11030</xdr:rowOff>
    </xdr:to>
    <xdr:sp macro="" textlink="">
      <xdr:nvSpPr>
        <xdr:cNvPr id="419" name="楕円 418"/>
        <xdr:cNvSpPr/>
      </xdr:nvSpPr>
      <xdr:spPr>
        <a:xfrm>
          <a:off x="10426700" y="132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103757</xdr:rowOff>
    </xdr:from>
    <xdr:ext cx="534377" cy="259045"/>
    <xdr:sp macro="" textlink="">
      <xdr:nvSpPr>
        <xdr:cNvPr id="420" name="普通建設事業費 （ うち新規整備　）該当値テキスト"/>
        <xdr:cNvSpPr txBox="1"/>
      </xdr:nvSpPr>
      <xdr:spPr>
        <a:xfrm>
          <a:off x="10528300" y="1313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68188</xdr:rowOff>
    </xdr:from>
    <xdr:to>
      <xdr:col>50</xdr:col>
      <xdr:colOff>165100</xdr:colOff>
      <xdr:row>76</xdr:row>
      <xdr:rowOff>169788</xdr:rowOff>
    </xdr:to>
    <xdr:sp macro="" textlink="">
      <xdr:nvSpPr>
        <xdr:cNvPr id="421" name="楕円 420"/>
        <xdr:cNvSpPr/>
      </xdr:nvSpPr>
      <xdr:spPr>
        <a:xfrm>
          <a:off x="9588500" y="130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14866</xdr:rowOff>
    </xdr:from>
    <xdr:ext cx="534377" cy="259045"/>
    <xdr:sp macro="" textlink="">
      <xdr:nvSpPr>
        <xdr:cNvPr id="422" name="テキスト ボックス 421"/>
        <xdr:cNvSpPr txBox="1"/>
      </xdr:nvSpPr>
      <xdr:spPr>
        <a:xfrm>
          <a:off x="9372111" y="1287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162962</xdr:rowOff>
    </xdr:from>
    <xdr:to>
      <xdr:col>46</xdr:col>
      <xdr:colOff>38100</xdr:colOff>
      <xdr:row>77</xdr:row>
      <xdr:rowOff>93112</xdr:rowOff>
    </xdr:to>
    <xdr:sp macro="" textlink="">
      <xdr:nvSpPr>
        <xdr:cNvPr id="423" name="楕円 422"/>
        <xdr:cNvSpPr/>
      </xdr:nvSpPr>
      <xdr:spPr>
        <a:xfrm>
          <a:off x="8699500" y="131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109639</xdr:rowOff>
    </xdr:from>
    <xdr:ext cx="534377" cy="259045"/>
    <xdr:sp macro="" textlink="">
      <xdr:nvSpPr>
        <xdr:cNvPr id="424" name="テキスト ボックス 423"/>
        <xdr:cNvSpPr txBox="1"/>
      </xdr:nvSpPr>
      <xdr:spPr>
        <a:xfrm>
          <a:off x="8483111" y="1296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83369</xdr:rowOff>
    </xdr:from>
    <xdr:to>
      <xdr:col>41</xdr:col>
      <xdr:colOff>101600</xdr:colOff>
      <xdr:row>79</xdr:row>
      <xdr:rowOff>13519</xdr:rowOff>
    </xdr:to>
    <xdr:sp macro="" textlink="">
      <xdr:nvSpPr>
        <xdr:cNvPr id="425" name="楕円 424"/>
        <xdr:cNvSpPr/>
      </xdr:nvSpPr>
      <xdr:spPr>
        <a:xfrm>
          <a:off x="7810500" y="134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4646</xdr:rowOff>
    </xdr:from>
    <xdr:ext cx="469744" cy="259045"/>
    <xdr:sp macro="" textlink="">
      <xdr:nvSpPr>
        <xdr:cNvPr id="426" name="テキスト ボックス 425"/>
        <xdr:cNvSpPr txBox="1"/>
      </xdr:nvSpPr>
      <xdr:spPr>
        <a:xfrm>
          <a:off x="7626428" y="1354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54806</xdr:rowOff>
    </xdr:from>
    <xdr:to>
      <xdr:col>36</xdr:col>
      <xdr:colOff>165100</xdr:colOff>
      <xdr:row>78</xdr:row>
      <xdr:rowOff>156406</xdr:rowOff>
    </xdr:to>
    <xdr:sp macro="" textlink="">
      <xdr:nvSpPr>
        <xdr:cNvPr id="427" name="楕円 426"/>
        <xdr:cNvSpPr/>
      </xdr:nvSpPr>
      <xdr:spPr>
        <a:xfrm>
          <a:off x="6921500" y="1342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147533</xdr:rowOff>
    </xdr:from>
    <xdr:ext cx="469744" cy="259045"/>
    <xdr:sp macro="" textlink="">
      <xdr:nvSpPr>
        <xdr:cNvPr id="428" name="テキスト ボックス 427"/>
        <xdr:cNvSpPr txBox="1"/>
      </xdr:nvSpPr>
      <xdr:spPr>
        <a:xfrm>
          <a:off x="6737428" y="1352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28234</xdr:rowOff>
    </xdr:from>
    <xdr:to>
      <xdr:col>55</xdr:col>
      <xdr:colOff>0</xdr:colOff>
      <xdr:row>97</xdr:row>
      <xdr:rowOff>151442</xdr:rowOff>
    </xdr:to>
    <xdr:cxnSp macro="">
      <xdr:nvCxnSpPr>
        <xdr:cNvPr id="457" name="直線コネクタ 456"/>
        <xdr:cNvCxnSpPr/>
      </xdr:nvCxnSpPr>
      <xdr:spPr>
        <a:xfrm flipV="1">
          <a:off x="9639300" y="16487434"/>
          <a:ext cx="838200" cy="29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71564</xdr:rowOff>
    </xdr:from>
    <xdr:ext cx="534377" cy="259045"/>
    <xdr:sp macro="" textlink="">
      <xdr:nvSpPr>
        <xdr:cNvPr id="458" name="普通建設事業費 （ うち更新整備　）平均値テキスト"/>
        <xdr:cNvSpPr txBox="1"/>
      </xdr:nvSpPr>
      <xdr:spPr>
        <a:xfrm>
          <a:off x="10528300" y="1653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42301</xdr:rowOff>
    </xdr:from>
    <xdr:to>
      <xdr:col>50</xdr:col>
      <xdr:colOff>114300</xdr:colOff>
      <xdr:row>97</xdr:row>
      <xdr:rowOff>151442</xdr:rowOff>
    </xdr:to>
    <xdr:cxnSp macro="">
      <xdr:nvCxnSpPr>
        <xdr:cNvPr id="460" name="直線コネクタ 459"/>
        <xdr:cNvCxnSpPr/>
      </xdr:nvCxnSpPr>
      <xdr:spPr>
        <a:xfrm>
          <a:off x="8750300" y="16672951"/>
          <a:ext cx="889000" cy="10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88745</xdr:rowOff>
    </xdr:from>
    <xdr:to>
      <xdr:col>45</xdr:col>
      <xdr:colOff>177800</xdr:colOff>
      <xdr:row>97</xdr:row>
      <xdr:rowOff>42301</xdr:rowOff>
    </xdr:to>
    <xdr:cxnSp macro="">
      <xdr:nvCxnSpPr>
        <xdr:cNvPr id="463" name="直線コネクタ 462"/>
        <xdr:cNvCxnSpPr/>
      </xdr:nvCxnSpPr>
      <xdr:spPr>
        <a:xfrm>
          <a:off x="7861300" y="16376495"/>
          <a:ext cx="889000" cy="29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4" name="フローチャート: 判断 463"/>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5" name="テキスト ボックス 464"/>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88745</xdr:rowOff>
    </xdr:from>
    <xdr:to>
      <xdr:col>41</xdr:col>
      <xdr:colOff>50800</xdr:colOff>
      <xdr:row>96</xdr:row>
      <xdr:rowOff>153339</xdr:rowOff>
    </xdr:to>
    <xdr:cxnSp macro="">
      <xdr:nvCxnSpPr>
        <xdr:cNvPr id="466" name="直線コネクタ 465"/>
        <xdr:cNvCxnSpPr/>
      </xdr:nvCxnSpPr>
      <xdr:spPr>
        <a:xfrm flipV="1">
          <a:off x="6972300" y="16376495"/>
          <a:ext cx="889000" cy="23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7" name="フローチャート: 判断 466"/>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142795</xdr:rowOff>
    </xdr:from>
    <xdr:ext cx="534377" cy="259045"/>
    <xdr:sp macro="" textlink="">
      <xdr:nvSpPr>
        <xdr:cNvPr id="468" name="テキスト ボックス 467"/>
        <xdr:cNvSpPr txBox="1"/>
      </xdr:nvSpPr>
      <xdr:spPr>
        <a:xfrm>
          <a:off x="7594111" y="167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9" name="フローチャート: 判断 468"/>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145386</xdr:rowOff>
    </xdr:from>
    <xdr:ext cx="534377" cy="259045"/>
    <xdr:sp macro="" textlink="">
      <xdr:nvSpPr>
        <xdr:cNvPr id="470" name="テキスト ボックス 469"/>
        <xdr:cNvSpPr txBox="1"/>
      </xdr:nvSpPr>
      <xdr:spPr>
        <a:xfrm>
          <a:off x="6705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148884</xdr:rowOff>
    </xdr:from>
    <xdr:to>
      <xdr:col>55</xdr:col>
      <xdr:colOff>50800</xdr:colOff>
      <xdr:row>96</xdr:row>
      <xdr:rowOff>79034</xdr:rowOff>
    </xdr:to>
    <xdr:sp macro="" textlink="">
      <xdr:nvSpPr>
        <xdr:cNvPr id="476" name="楕円 475"/>
        <xdr:cNvSpPr/>
      </xdr:nvSpPr>
      <xdr:spPr>
        <a:xfrm>
          <a:off x="10426700" y="1643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311</xdr:rowOff>
    </xdr:from>
    <xdr:ext cx="534377" cy="259045"/>
    <xdr:sp macro="" textlink="">
      <xdr:nvSpPr>
        <xdr:cNvPr id="477" name="普通建設事業費 （ うち更新整備　）該当値テキスト"/>
        <xdr:cNvSpPr txBox="1"/>
      </xdr:nvSpPr>
      <xdr:spPr>
        <a:xfrm>
          <a:off x="10528300"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100642</xdr:rowOff>
    </xdr:from>
    <xdr:to>
      <xdr:col>50</xdr:col>
      <xdr:colOff>165100</xdr:colOff>
      <xdr:row>98</xdr:row>
      <xdr:rowOff>30792</xdr:rowOff>
    </xdr:to>
    <xdr:sp macro="" textlink="">
      <xdr:nvSpPr>
        <xdr:cNvPr id="478" name="楕円 477"/>
        <xdr:cNvSpPr/>
      </xdr:nvSpPr>
      <xdr:spPr>
        <a:xfrm>
          <a:off x="9588500" y="167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21919</xdr:rowOff>
    </xdr:from>
    <xdr:ext cx="534377" cy="259045"/>
    <xdr:sp macro="" textlink="">
      <xdr:nvSpPr>
        <xdr:cNvPr id="479" name="テキスト ボックス 478"/>
        <xdr:cNvSpPr txBox="1"/>
      </xdr:nvSpPr>
      <xdr:spPr>
        <a:xfrm>
          <a:off x="9372111" y="168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162951</xdr:rowOff>
    </xdr:from>
    <xdr:to>
      <xdr:col>46</xdr:col>
      <xdr:colOff>38100</xdr:colOff>
      <xdr:row>97</xdr:row>
      <xdr:rowOff>93101</xdr:rowOff>
    </xdr:to>
    <xdr:sp macro="" textlink="">
      <xdr:nvSpPr>
        <xdr:cNvPr id="480" name="楕円 479"/>
        <xdr:cNvSpPr/>
      </xdr:nvSpPr>
      <xdr:spPr>
        <a:xfrm>
          <a:off x="8699500" y="1662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84228</xdr:rowOff>
    </xdr:from>
    <xdr:ext cx="534377" cy="259045"/>
    <xdr:sp macro="" textlink="">
      <xdr:nvSpPr>
        <xdr:cNvPr id="481" name="テキスト ボックス 480"/>
        <xdr:cNvSpPr txBox="1"/>
      </xdr:nvSpPr>
      <xdr:spPr>
        <a:xfrm>
          <a:off x="8483111" y="1671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37945</xdr:rowOff>
    </xdr:from>
    <xdr:to>
      <xdr:col>41</xdr:col>
      <xdr:colOff>101600</xdr:colOff>
      <xdr:row>95</xdr:row>
      <xdr:rowOff>139545</xdr:rowOff>
    </xdr:to>
    <xdr:sp macro="" textlink="">
      <xdr:nvSpPr>
        <xdr:cNvPr id="482" name="楕円 481"/>
        <xdr:cNvSpPr/>
      </xdr:nvSpPr>
      <xdr:spPr>
        <a:xfrm>
          <a:off x="7810500" y="163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156072</xdr:rowOff>
    </xdr:from>
    <xdr:ext cx="534377" cy="259045"/>
    <xdr:sp macro="" textlink="">
      <xdr:nvSpPr>
        <xdr:cNvPr id="483" name="テキスト ボックス 482"/>
        <xdr:cNvSpPr txBox="1"/>
      </xdr:nvSpPr>
      <xdr:spPr>
        <a:xfrm>
          <a:off x="7594111" y="1610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102539</xdr:rowOff>
    </xdr:from>
    <xdr:to>
      <xdr:col>36</xdr:col>
      <xdr:colOff>165100</xdr:colOff>
      <xdr:row>97</xdr:row>
      <xdr:rowOff>32689</xdr:rowOff>
    </xdr:to>
    <xdr:sp macro="" textlink="">
      <xdr:nvSpPr>
        <xdr:cNvPr id="484" name="楕円 483"/>
        <xdr:cNvSpPr/>
      </xdr:nvSpPr>
      <xdr:spPr>
        <a:xfrm>
          <a:off x="6921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49216</xdr:rowOff>
    </xdr:from>
    <xdr:ext cx="534377" cy="259045"/>
    <xdr:sp macro="" textlink="">
      <xdr:nvSpPr>
        <xdr:cNvPr id="485" name="テキスト ボックス 484"/>
        <xdr:cNvSpPr txBox="1"/>
      </xdr:nvSpPr>
      <xdr:spPr>
        <a:xfrm>
          <a:off x="6705111" y="163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26505</xdr:rowOff>
    </xdr:from>
    <xdr:to>
      <xdr:col>85</xdr:col>
      <xdr:colOff>127000</xdr:colOff>
      <xdr:row>39</xdr:row>
      <xdr:rowOff>43326</xdr:rowOff>
    </xdr:to>
    <xdr:cxnSp macro="">
      <xdr:nvCxnSpPr>
        <xdr:cNvPr id="514" name="直線コネクタ 513"/>
        <xdr:cNvCxnSpPr/>
      </xdr:nvCxnSpPr>
      <xdr:spPr>
        <a:xfrm>
          <a:off x="15481300" y="6713055"/>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92246</xdr:rowOff>
    </xdr:from>
    <xdr:to>
      <xdr:col>81</xdr:col>
      <xdr:colOff>50800</xdr:colOff>
      <xdr:row>39</xdr:row>
      <xdr:rowOff>26505</xdr:rowOff>
    </xdr:to>
    <xdr:cxnSp macro="">
      <xdr:nvCxnSpPr>
        <xdr:cNvPr id="517" name="直線コネクタ 516"/>
        <xdr:cNvCxnSpPr/>
      </xdr:nvCxnSpPr>
      <xdr:spPr>
        <a:xfrm>
          <a:off x="14592300" y="6607346"/>
          <a:ext cx="889000" cy="10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92246</xdr:rowOff>
    </xdr:from>
    <xdr:to>
      <xdr:col>76</xdr:col>
      <xdr:colOff>114300</xdr:colOff>
      <xdr:row>38</xdr:row>
      <xdr:rowOff>162960</xdr:rowOff>
    </xdr:to>
    <xdr:cxnSp macro="">
      <xdr:nvCxnSpPr>
        <xdr:cNvPr id="520" name="直線コネクタ 519"/>
        <xdr:cNvCxnSpPr/>
      </xdr:nvCxnSpPr>
      <xdr:spPr>
        <a:xfrm flipV="1">
          <a:off x="13703300" y="6607346"/>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21" name="フローチャート: 判断 520"/>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142212</xdr:rowOff>
    </xdr:from>
    <xdr:ext cx="469744" cy="259045"/>
    <xdr:sp macro="" textlink="">
      <xdr:nvSpPr>
        <xdr:cNvPr id="522" name="テキスト ボックス 521"/>
        <xdr:cNvSpPr txBox="1"/>
      </xdr:nvSpPr>
      <xdr:spPr>
        <a:xfrm>
          <a:off x="14357428" y="665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162960</xdr:rowOff>
    </xdr:from>
    <xdr:to>
      <xdr:col>71</xdr:col>
      <xdr:colOff>177800</xdr:colOff>
      <xdr:row>39</xdr:row>
      <xdr:rowOff>32772</xdr:rowOff>
    </xdr:to>
    <xdr:cxnSp macro="">
      <xdr:nvCxnSpPr>
        <xdr:cNvPr id="523" name="直線コネクタ 522"/>
        <xdr:cNvCxnSpPr/>
      </xdr:nvCxnSpPr>
      <xdr:spPr>
        <a:xfrm flipV="1">
          <a:off x="12814300" y="667806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4" name="フローチャート: 判断 523"/>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5" name="テキスト ボックス 524"/>
        <xdr:cNvSpPr txBox="1"/>
      </xdr:nvSpPr>
      <xdr:spPr>
        <a:xfrm>
          <a:off x="13468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6" name="フローチャート: 判断 525"/>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7" name="テキスト ボックス 526"/>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163976</xdr:rowOff>
    </xdr:from>
    <xdr:to>
      <xdr:col>85</xdr:col>
      <xdr:colOff>177800</xdr:colOff>
      <xdr:row>39</xdr:row>
      <xdr:rowOff>94126</xdr:rowOff>
    </xdr:to>
    <xdr:sp macro="" textlink="">
      <xdr:nvSpPr>
        <xdr:cNvPr id="533" name="楕円 532"/>
        <xdr:cNvSpPr/>
      </xdr:nvSpPr>
      <xdr:spPr>
        <a:xfrm>
          <a:off x="16268700" y="66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78903</xdr:rowOff>
    </xdr:from>
    <xdr:ext cx="313932" cy="259045"/>
    <xdr:sp macro="" textlink="">
      <xdr:nvSpPr>
        <xdr:cNvPr id="534" name="災害復旧事業費該当値テキスト"/>
        <xdr:cNvSpPr txBox="1"/>
      </xdr:nvSpPr>
      <xdr:spPr>
        <a:xfrm>
          <a:off x="16370300" y="6594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147155</xdr:rowOff>
    </xdr:from>
    <xdr:to>
      <xdr:col>81</xdr:col>
      <xdr:colOff>101600</xdr:colOff>
      <xdr:row>39</xdr:row>
      <xdr:rowOff>77305</xdr:rowOff>
    </xdr:to>
    <xdr:sp macro="" textlink="">
      <xdr:nvSpPr>
        <xdr:cNvPr id="535" name="楕円 534"/>
        <xdr:cNvSpPr/>
      </xdr:nvSpPr>
      <xdr:spPr>
        <a:xfrm>
          <a:off x="15430500" y="66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68432</xdr:rowOff>
    </xdr:from>
    <xdr:ext cx="378565" cy="259045"/>
    <xdr:sp macro="" textlink="">
      <xdr:nvSpPr>
        <xdr:cNvPr id="536" name="テキスト ボックス 535"/>
        <xdr:cNvSpPr txBox="1"/>
      </xdr:nvSpPr>
      <xdr:spPr>
        <a:xfrm>
          <a:off x="15292017" y="675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41446</xdr:rowOff>
    </xdr:from>
    <xdr:to>
      <xdr:col>76</xdr:col>
      <xdr:colOff>165100</xdr:colOff>
      <xdr:row>38</xdr:row>
      <xdr:rowOff>143046</xdr:rowOff>
    </xdr:to>
    <xdr:sp macro="" textlink="">
      <xdr:nvSpPr>
        <xdr:cNvPr id="537" name="楕円 536"/>
        <xdr:cNvSpPr/>
      </xdr:nvSpPr>
      <xdr:spPr>
        <a:xfrm>
          <a:off x="14541500" y="65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159573</xdr:rowOff>
    </xdr:from>
    <xdr:ext cx="469744" cy="259045"/>
    <xdr:sp macro="" textlink="">
      <xdr:nvSpPr>
        <xdr:cNvPr id="538" name="テキスト ボックス 537"/>
        <xdr:cNvSpPr txBox="1"/>
      </xdr:nvSpPr>
      <xdr:spPr>
        <a:xfrm>
          <a:off x="14357428" y="633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112160</xdr:rowOff>
    </xdr:from>
    <xdr:to>
      <xdr:col>72</xdr:col>
      <xdr:colOff>38100</xdr:colOff>
      <xdr:row>39</xdr:row>
      <xdr:rowOff>42310</xdr:rowOff>
    </xdr:to>
    <xdr:sp macro="" textlink="">
      <xdr:nvSpPr>
        <xdr:cNvPr id="539" name="楕円 538"/>
        <xdr:cNvSpPr/>
      </xdr:nvSpPr>
      <xdr:spPr>
        <a:xfrm>
          <a:off x="13652500" y="66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33437</xdr:rowOff>
    </xdr:from>
    <xdr:ext cx="469744" cy="259045"/>
    <xdr:sp macro="" textlink="">
      <xdr:nvSpPr>
        <xdr:cNvPr id="540" name="テキスト ボックス 539"/>
        <xdr:cNvSpPr txBox="1"/>
      </xdr:nvSpPr>
      <xdr:spPr>
        <a:xfrm>
          <a:off x="13468428" y="67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153422</xdr:rowOff>
    </xdr:from>
    <xdr:to>
      <xdr:col>67</xdr:col>
      <xdr:colOff>101600</xdr:colOff>
      <xdr:row>39</xdr:row>
      <xdr:rowOff>83572</xdr:rowOff>
    </xdr:to>
    <xdr:sp macro="" textlink="">
      <xdr:nvSpPr>
        <xdr:cNvPr id="541" name="楕円 540"/>
        <xdr:cNvSpPr/>
      </xdr:nvSpPr>
      <xdr:spPr>
        <a:xfrm>
          <a:off x="12763500" y="66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74699</xdr:rowOff>
    </xdr:from>
    <xdr:ext cx="378565" cy="259045"/>
    <xdr:sp macro="" textlink="">
      <xdr:nvSpPr>
        <xdr:cNvPr id="542" name="テキスト ボックス 541"/>
        <xdr:cNvSpPr txBox="1"/>
      </xdr:nvSpPr>
      <xdr:spPr>
        <a:xfrm>
          <a:off x="12625017" y="676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118989</xdr:rowOff>
    </xdr:from>
    <xdr:to>
      <xdr:col>85</xdr:col>
      <xdr:colOff>127000</xdr:colOff>
      <xdr:row>75</xdr:row>
      <xdr:rowOff>76350</xdr:rowOff>
    </xdr:to>
    <xdr:cxnSp macro="">
      <xdr:nvCxnSpPr>
        <xdr:cNvPr id="618" name="直線コネクタ 617"/>
        <xdr:cNvCxnSpPr/>
      </xdr:nvCxnSpPr>
      <xdr:spPr>
        <a:xfrm>
          <a:off x="15481300" y="12806289"/>
          <a:ext cx="838200" cy="12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118989</xdr:rowOff>
    </xdr:from>
    <xdr:to>
      <xdr:col>81</xdr:col>
      <xdr:colOff>50800</xdr:colOff>
      <xdr:row>75</xdr:row>
      <xdr:rowOff>106142</xdr:rowOff>
    </xdr:to>
    <xdr:cxnSp macro="">
      <xdr:nvCxnSpPr>
        <xdr:cNvPr id="621" name="直線コネクタ 620"/>
        <xdr:cNvCxnSpPr/>
      </xdr:nvCxnSpPr>
      <xdr:spPr>
        <a:xfrm flipV="1">
          <a:off x="14592300" y="12806289"/>
          <a:ext cx="889000" cy="1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106142</xdr:rowOff>
    </xdr:from>
    <xdr:to>
      <xdr:col>76</xdr:col>
      <xdr:colOff>114300</xdr:colOff>
      <xdr:row>75</xdr:row>
      <xdr:rowOff>137113</xdr:rowOff>
    </xdr:to>
    <xdr:cxnSp macro="">
      <xdr:nvCxnSpPr>
        <xdr:cNvPr id="624" name="直線コネクタ 623"/>
        <xdr:cNvCxnSpPr/>
      </xdr:nvCxnSpPr>
      <xdr:spPr>
        <a:xfrm flipV="1">
          <a:off x="13703300" y="12964892"/>
          <a:ext cx="889000" cy="3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5" name="フローチャート: 判断 624"/>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47055</xdr:rowOff>
    </xdr:from>
    <xdr:ext cx="534377" cy="259045"/>
    <xdr:sp macro="" textlink="">
      <xdr:nvSpPr>
        <xdr:cNvPr id="626" name="テキスト ボックス 625"/>
        <xdr:cNvSpPr txBox="1"/>
      </xdr:nvSpPr>
      <xdr:spPr>
        <a:xfrm>
          <a:off x="14325111" y="1307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136335</xdr:rowOff>
    </xdr:from>
    <xdr:to>
      <xdr:col>71</xdr:col>
      <xdr:colOff>177800</xdr:colOff>
      <xdr:row>75</xdr:row>
      <xdr:rowOff>137113</xdr:rowOff>
    </xdr:to>
    <xdr:cxnSp macro="">
      <xdr:nvCxnSpPr>
        <xdr:cNvPr id="627" name="直線コネクタ 626"/>
        <xdr:cNvCxnSpPr/>
      </xdr:nvCxnSpPr>
      <xdr:spPr>
        <a:xfrm>
          <a:off x="12814300" y="12995085"/>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8" name="フローチャート: 判断 627"/>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38926</xdr:rowOff>
    </xdr:from>
    <xdr:ext cx="534377" cy="259045"/>
    <xdr:sp macro="" textlink="">
      <xdr:nvSpPr>
        <xdr:cNvPr id="629" name="テキスト ボックス 628"/>
        <xdr:cNvSpPr txBox="1"/>
      </xdr:nvSpPr>
      <xdr:spPr>
        <a:xfrm>
          <a:off x="13436111" y="13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30" name="フローチャート: 判断 629"/>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55897</xdr:rowOff>
    </xdr:from>
    <xdr:ext cx="534377" cy="259045"/>
    <xdr:sp macro="" textlink="">
      <xdr:nvSpPr>
        <xdr:cNvPr id="631" name="テキスト ボックス 630"/>
        <xdr:cNvSpPr txBox="1"/>
      </xdr:nvSpPr>
      <xdr:spPr>
        <a:xfrm>
          <a:off x="12547111" y="1308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25550</xdr:rowOff>
    </xdr:from>
    <xdr:to>
      <xdr:col>85</xdr:col>
      <xdr:colOff>177800</xdr:colOff>
      <xdr:row>75</xdr:row>
      <xdr:rowOff>127150</xdr:rowOff>
    </xdr:to>
    <xdr:sp macro="" textlink="">
      <xdr:nvSpPr>
        <xdr:cNvPr id="637" name="楕円 636"/>
        <xdr:cNvSpPr/>
      </xdr:nvSpPr>
      <xdr:spPr>
        <a:xfrm>
          <a:off x="16268700" y="128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48427</xdr:rowOff>
    </xdr:from>
    <xdr:ext cx="534377" cy="259045"/>
    <xdr:sp macro="" textlink="">
      <xdr:nvSpPr>
        <xdr:cNvPr id="638" name="公債費該当値テキスト"/>
        <xdr:cNvSpPr txBox="1"/>
      </xdr:nvSpPr>
      <xdr:spPr>
        <a:xfrm>
          <a:off x="16370300" y="1273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68189</xdr:rowOff>
    </xdr:from>
    <xdr:to>
      <xdr:col>81</xdr:col>
      <xdr:colOff>101600</xdr:colOff>
      <xdr:row>74</xdr:row>
      <xdr:rowOff>169789</xdr:rowOff>
    </xdr:to>
    <xdr:sp macro="" textlink="">
      <xdr:nvSpPr>
        <xdr:cNvPr id="639" name="楕円 638"/>
        <xdr:cNvSpPr/>
      </xdr:nvSpPr>
      <xdr:spPr>
        <a:xfrm>
          <a:off x="15430500" y="127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14866</xdr:rowOff>
    </xdr:from>
    <xdr:ext cx="534377" cy="259045"/>
    <xdr:sp macro="" textlink="">
      <xdr:nvSpPr>
        <xdr:cNvPr id="640" name="テキスト ボックス 639"/>
        <xdr:cNvSpPr txBox="1"/>
      </xdr:nvSpPr>
      <xdr:spPr>
        <a:xfrm>
          <a:off x="15214111" y="125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55342</xdr:rowOff>
    </xdr:from>
    <xdr:to>
      <xdr:col>76</xdr:col>
      <xdr:colOff>165100</xdr:colOff>
      <xdr:row>75</xdr:row>
      <xdr:rowOff>156942</xdr:rowOff>
    </xdr:to>
    <xdr:sp macro="" textlink="">
      <xdr:nvSpPr>
        <xdr:cNvPr id="641" name="楕円 640"/>
        <xdr:cNvSpPr/>
      </xdr:nvSpPr>
      <xdr:spPr>
        <a:xfrm>
          <a:off x="14541500" y="12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2019</xdr:rowOff>
    </xdr:from>
    <xdr:ext cx="534377" cy="259045"/>
    <xdr:sp macro="" textlink="">
      <xdr:nvSpPr>
        <xdr:cNvPr id="642" name="テキスト ボックス 641"/>
        <xdr:cNvSpPr txBox="1"/>
      </xdr:nvSpPr>
      <xdr:spPr>
        <a:xfrm>
          <a:off x="14325111" y="1268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86313</xdr:rowOff>
    </xdr:from>
    <xdr:to>
      <xdr:col>72</xdr:col>
      <xdr:colOff>38100</xdr:colOff>
      <xdr:row>76</xdr:row>
      <xdr:rowOff>16463</xdr:rowOff>
    </xdr:to>
    <xdr:sp macro="" textlink="">
      <xdr:nvSpPr>
        <xdr:cNvPr id="643" name="楕円 642"/>
        <xdr:cNvSpPr/>
      </xdr:nvSpPr>
      <xdr:spPr>
        <a:xfrm>
          <a:off x="13652500" y="129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32990</xdr:rowOff>
    </xdr:from>
    <xdr:ext cx="534377" cy="259045"/>
    <xdr:sp macro="" textlink="">
      <xdr:nvSpPr>
        <xdr:cNvPr id="644" name="テキスト ボックス 643"/>
        <xdr:cNvSpPr txBox="1"/>
      </xdr:nvSpPr>
      <xdr:spPr>
        <a:xfrm>
          <a:off x="13436111" y="127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85535</xdr:rowOff>
    </xdr:from>
    <xdr:to>
      <xdr:col>67</xdr:col>
      <xdr:colOff>101600</xdr:colOff>
      <xdr:row>76</xdr:row>
      <xdr:rowOff>15686</xdr:rowOff>
    </xdr:to>
    <xdr:sp macro="" textlink="">
      <xdr:nvSpPr>
        <xdr:cNvPr id="645" name="楕円 644"/>
        <xdr:cNvSpPr/>
      </xdr:nvSpPr>
      <xdr:spPr>
        <a:xfrm>
          <a:off x="12763500" y="12944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32212</xdr:rowOff>
    </xdr:from>
    <xdr:ext cx="534377" cy="259045"/>
    <xdr:sp macro="" textlink="">
      <xdr:nvSpPr>
        <xdr:cNvPr id="646" name="テキスト ボックス 645"/>
        <xdr:cNvSpPr txBox="1"/>
      </xdr:nvSpPr>
      <xdr:spPr>
        <a:xfrm>
          <a:off x="12547111" y="127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29248</xdr:rowOff>
    </xdr:from>
    <xdr:to>
      <xdr:col>85</xdr:col>
      <xdr:colOff>127000</xdr:colOff>
      <xdr:row>99</xdr:row>
      <xdr:rowOff>33706</xdr:rowOff>
    </xdr:to>
    <xdr:cxnSp macro="">
      <xdr:nvCxnSpPr>
        <xdr:cNvPr id="675" name="直線コネクタ 674"/>
        <xdr:cNvCxnSpPr/>
      </xdr:nvCxnSpPr>
      <xdr:spPr>
        <a:xfrm>
          <a:off x="15481300" y="17002798"/>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8045</xdr:rowOff>
    </xdr:from>
    <xdr:ext cx="534377" cy="259045"/>
    <xdr:sp macro="" textlink="">
      <xdr:nvSpPr>
        <xdr:cNvPr id="676" name="積立金平均値テキスト"/>
        <xdr:cNvSpPr txBox="1"/>
      </xdr:nvSpPr>
      <xdr:spPr>
        <a:xfrm>
          <a:off x="16370300" y="1646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16309</xdr:rowOff>
    </xdr:from>
    <xdr:to>
      <xdr:col>81</xdr:col>
      <xdr:colOff>50800</xdr:colOff>
      <xdr:row>99</xdr:row>
      <xdr:rowOff>29248</xdr:rowOff>
    </xdr:to>
    <xdr:cxnSp macro="">
      <xdr:nvCxnSpPr>
        <xdr:cNvPr id="678" name="直線コネクタ 677"/>
        <xdr:cNvCxnSpPr/>
      </xdr:nvCxnSpPr>
      <xdr:spPr>
        <a:xfrm>
          <a:off x="14592300" y="16818409"/>
          <a:ext cx="889000" cy="18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16309</xdr:rowOff>
    </xdr:from>
    <xdr:to>
      <xdr:col>76</xdr:col>
      <xdr:colOff>114300</xdr:colOff>
      <xdr:row>98</xdr:row>
      <xdr:rowOff>157767</xdr:rowOff>
    </xdr:to>
    <xdr:cxnSp macro="">
      <xdr:nvCxnSpPr>
        <xdr:cNvPr id="681" name="直線コネクタ 680"/>
        <xdr:cNvCxnSpPr/>
      </xdr:nvCxnSpPr>
      <xdr:spPr>
        <a:xfrm flipV="1">
          <a:off x="13703300" y="16818409"/>
          <a:ext cx="889000" cy="14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82" name="フローチャート: 判断 681"/>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73407</xdr:rowOff>
    </xdr:from>
    <xdr:ext cx="534377" cy="259045"/>
    <xdr:sp macro="" textlink="">
      <xdr:nvSpPr>
        <xdr:cNvPr id="683" name="テキスト ボックス 682"/>
        <xdr:cNvSpPr txBox="1"/>
      </xdr:nvSpPr>
      <xdr:spPr>
        <a:xfrm>
          <a:off x="14325111" y="168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157767</xdr:rowOff>
    </xdr:from>
    <xdr:to>
      <xdr:col>71</xdr:col>
      <xdr:colOff>177800</xdr:colOff>
      <xdr:row>99</xdr:row>
      <xdr:rowOff>27099</xdr:rowOff>
    </xdr:to>
    <xdr:cxnSp macro="">
      <xdr:nvCxnSpPr>
        <xdr:cNvPr id="684" name="直線コネクタ 683"/>
        <xdr:cNvCxnSpPr/>
      </xdr:nvCxnSpPr>
      <xdr:spPr>
        <a:xfrm flipV="1">
          <a:off x="12814300" y="16959867"/>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5" name="フローチャート: 判断 684"/>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6" name="テキスト ボックス 685"/>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7" name="フローチャート: 判断 686"/>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8" name="テキスト ボックス 687"/>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154356</xdr:rowOff>
    </xdr:from>
    <xdr:to>
      <xdr:col>85</xdr:col>
      <xdr:colOff>177800</xdr:colOff>
      <xdr:row>99</xdr:row>
      <xdr:rowOff>84506</xdr:rowOff>
    </xdr:to>
    <xdr:sp macro="" textlink="">
      <xdr:nvSpPr>
        <xdr:cNvPr id="694" name="楕円 693"/>
        <xdr:cNvSpPr/>
      </xdr:nvSpPr>
      <xdr:spPr>
        <a:xfrm>
          <a:off x="16268700" y="169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69283</xdr:rowOff>
    </xdr:from>
    <xdr:ext cx="469744" cy="259045"/>
    <xdr:sp macro="" textlink="">
      <xdr:nvSpPr>
        <xdr:cNvPr id="695" name="積立金該当値テキスト"/>
        <xdr:cNvSpPr txBox="1"/>
      </xdr:nvSpPr>
      <xdr:spPr>
        <a:xfrm>
          <a:off x="16370300" y="1687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149898</xdr:rowOff>
    </xdr:from>
    <xdr:to>
      <xdr:col>81</xdr:col>
      <xdr:colOff>101600</xdr:colOff>
      <xdr:row>99</xdr:row>
      <xdr:rowOff>80048</xdr:rowOff>
    </xdr:to>
    <xdr:sp macro="" textlink="">
      <xdr:nvSpPr>
        <xdr:cNvPr id="696" name="楕円 695"/>
        <xdr:cNvSpPr/>
      </xdr:nvSpPr>
      <xdr:spPr>
        <a:xfrm>
          <a:off x="15430500" y="1695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71175</xdr:rowOff>
    </xdr:from>
    <xdr:ext cx="469744" cy="259045"/>
    <xdr:sp macro="" textlink="">
      <xdr:nvSpPr>
        <xdr:cNvPr id="697" name="テキスト ボックス 696"/>
        <xdr:cNvSpPr txBox="1"/>
      </xdr:nvSpPr>
      <xdr:spPr>
        <a:xfrm>
          <a:off x="15246428" y="1704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136959</xdr:rowOff>
    </xdr:from>
    <xdr:to>
      <xdr:col>76</xdr:col>
      <xdr:colOff>165100</xdr:colOff>
      <xdr:row>98</xdr:row>
      <xdr:rowOff>67109</xdr:rowOff>
    </xdr:to>
    <xdr:sp macro="" textlink="">
      <xdr:nvSpPr>
        <xdr:cNvPr id="698" name="楕円 697"/>
        <xdr:cNvSpPr/>
      </xdr:nvSpPr>
      <xdr:spPr>
        <a:xfrm>
          <a:off x="14541500" y="1676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83636</xdr:rowOff>
    </xdr:from>
    <xdr:ext cx="534377" cy="259045"/>
    <xdr:sp macro="" textlink="">
      <xdr:nvSpPr>
        <xdr:cNvPr id="699" name="テキスト ボックス 698"/>
        <xdr:cNvSpPr txBox="1"/>
      </xdr:nvSpPr>
      <xdr:spPr>
        <a:xfrm>
          <a:off x="14325111" y="1654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106967</xdr:rowOff>
    </xdr:from>
    <xdr:to>
      <xdr:col>72</xdr:col>
      <xdr:colOff>38100</xdr:colOff>
      <xdr:row>99</xdr:row>
      <xdr:rowOff>37117</xdr:rowOff>
    </xdr:to>
    <xdr:sp macro="" textlink="">
      <xdr:nvSpPr>
        <xdr:cNvPr id="700" name="楕円 699"/>
        <xdr:cNvSpPr/>
      </xdr:nvSpPr>
      <xdr:spPr>
        <a:xfrm>
          <a:off x="13652500" y="169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28244</xdr:rowOff>
    </xdr:from>
    <xdr:ext cx="469744" cy="259045"/>
    <xdr:sp macro="" textlink="">
      <xdr:nvSpPr>
        <xdr:cNvPr id="701" name="テキスト ボックス 700"/>
        <xdr:cNvSpPr txBox="1"/>
      </xdr:nvSpPr>
      <xdr:spPr>
        <a:xfrm>
          <a:off x="13468428" y="170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147749</xdr:rowOff>
    </xdr:from>
    <xdr:to>
      <xdr:col>67</xdr:col>
      <xdr:colOff>101600</xdr:colOff>
      <xdr:row>99</xdr:row>
      <xdr:rowOff>77899</xdr:rowOff>
    </xdr:to>
    <xdr:sp macro="" textlink="">
      <xdr:nvSpPr>
        <xdr:cNvPr id="702" name="楕円 701"/>
        <xdr:cNvSpPr/>
      </xdr:nvSpPr>
      <xdr:spPr>
        <a:xfrm>
          <a:off x="12763500" y="169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69026</xdr:rowOff>
    </xdr:from>
    <xdr:ext cx="469744" cy="259045"/>
    <xdr:sp macro="" textlink="">
      <xdr:nvSpPr>
        <xdr:cNvPr id="703" name="テキスト ボックス 702"/>
        <xdr:cNvSpPr txBox="1"/>
      </xdr:nvSpPr>
      <xdr:spPr>
        <a:xfrm>
          <a:off x="12579428" y="170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7" name="フローチャート: 判断 736"/>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8" name="テキスト ボックス 737"/>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40" name="フローチャート: 判断 739"/>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41" name="テキスト ボックス 740"/>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42" name="フローチャート: 判断 741"/>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3" name="テキスト ボックス 742"/>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4" name="直線コネクタ 783"/>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7" name="貸付金最大値テキスト"/>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8" name="直線コネクタ 787"/>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39410</xdr:rowOff>
    </xdr:from>
    <xdr:to>
      <xdr:col>116</xdr:col>
      <xdr:colOff>63500</xdr:colOff>
      <xdr:row>59</xdr:row>
      <xdr:rowOff>80819</xdr:rowOff>
    </xdr:to>
    <xdr:cxnSp macro="">
      <xdr:nvCxnSpPr>
        <xdr:cNvPr id="789" name="直線コネクタ 788"/>
        <xdr:cNvCxnSpPr/>
      </xdr:nvCxnSpPr>
      <xdr:spPr>
        <a:xfrm>
          <a:off x="21323300" y="9640610"/>
          <a:ext cx="838200" cy="55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0" name="貸付金平均値テキスト"/>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1" name="フローチャート: 判断 790"/>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167328</xdr:rowOff>
    </xdr:from>
    <xdr:to>
      <xdr:col>111</xdr:col>
      <xdr:colOff>177800</xdr:colOff>
      <xdr:row>56</xdr:row>
      <xdr:rowOff>39410</xdr:rowOff>
    </xdr:to>
    <xdr:cxnSp macro="">
      <xdr:nvCxnSpPr>
        <xdr:cNvPr id="792" name="直線コネクタ 791"/>
        <xdr:cNvCxnSpPr/>
      </xdr:nvCxnSpPr>
      <xdr:spPr>
        <a:xfrm>
          <a:off x="20434300" y="9597078"/>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3" name="フローチャート: 判断 792"/>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49365</xdr:rowOff>
    </xdr:from>
    <xdr:ext cx="469744" cy="259045"/>
    <xdr:sp macro="" textlink="">
      <xdr:nvSpPr>
        <xdr:cNvPr id="794" name="テキスト ボックス 793"/>
        <xdr:cNvSpPr txBox="1"/>
      </xdr:nvSpPr>
      <xdr:spPr>
        <a:xfrm>
          <a:off x="21088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96103</xdr:rowOff>
    </xdr:from>
    <xdr:to>
      <xdr:col>107</xdr:col>
      <xdr:colOff>50800</xdr:colOff>
      <xdr:row>55</xdr:row>
      <xdr:rowOff>167328</xdr:rowOff>
    </xdr:to>
    <xdr:cxnSp macro="">
      <xdr:nvCxnSpPr>
        <xdr:cNvPr id="795" name="直線コネクタ 794"/>
        <xdr:cNvCxnSpPr/>
      </xdr:nvCxnSpPr>
      <xdr:spPr>
        <a:xfrm>
          <a:off x="19545300" y="9182953"/>
          <a:ext cx="889000" cy="41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6" name="フローチャート: 判断 795"/>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84309</xdr:rowOff>
    </xdr:from>
    <xdr:ext cx="469744" cy="259045"/>
    <xdr:sp macro="" textlink="">
      <xdr:nvSpPr>
        <xdr:cNvPr id="797" name="テキスト ボックス 796"/>
        <xdr:cNvSpPr txBox="1"/>
      </xdr:nvSpPr>
      <xdr:spPr>
        <a:xfrm>
          <a:off x="20199428" y="1019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42316</xdr:rowOff>
    </xdr:from>
    <xdr:to>
      <xdr:col>102</xdr:col>
      <xdr:colOff>114300</xdr:colOff>
      <xdr:row>53</xdr:row>
      <xdr:rowOff>96103</xdr:rowOff>
    </xdr:to>
    <xdr:cxnSp macro="">
      <xdr:nvCxnSpPr>
        <xdr:cNvPr id="798" name="直線コネクタ 797"/>
        <xdr:cNvCxnSpPr/>
      </xdr:nvCxnSpPr>
      <xdr:spPr>
        <a:xfrm>
          <a:off x="18656300" y="9129166"/>
          <a:ext cx="889000" cy="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9" name="フローチャート: 判断 798"/>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67556</xdr:rowOff>
    </xdr:from>
    <xdr:ext cx="469744" cy="259045"/>
    <xdr:sp macro="" textlink="">
      <xdr:nvSpPr>
        <xdr:cNvPr id="800" name="テキスト ボックス 799"/>
        <xdr:cNvSpPr txBox="1"/>
      </xdr:nvSpPr>
      <xdr:spPr>
        <a:xfrm>
          <a:off x="19310428" y="1018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801" name="フローチャート: 判断 800"/>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59261</xdr:rowOff>
    </xdr:from>
    <xdr:ext cx="469744" cy="259045"/>
    <xdr:sp macro="" textlink="">
      <xdr:nvSpPr>
        <xdr:cNvPr id="802" name="テキスト ボックス 801"/>
        <xdr:cNvSpPr txBox="1"/>
      </xdr:nvSpPr>
      <xdr:spPr>
        <a:xfrm>
          <a:off x="18421428" y="101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30019</xdr:rowOff>
    </xdr:from>
    <xdr:to>
      <xdr:col>116</xdr:col>
      <xdr:colOff>114300</xdr:colOff>
      <xdr:row>59</xdr:row>
      <xdr:rowOff>131619</xdr:rowOff>
    </xdr:to>
    <xdr:sp macro="" textlink="">
      <xdr:nvSpPr>
        <xdr:cNvPr id="808" name="楕円 807"/>
        <xdr:cNvSpPr/>
      </xdr:nvSpPr>
      <xdr:spPr>
        <a:xfrm>
          <a:off x="22110700" y="101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116396</xdr:rowOff>
    </xdr:from>
    <xdr:ext cx="378565" cy="259045"/>
    <xdr:sp macro="" textlink="">
      <xdr:nvSpPr>
        <xdr:cNvPr id="809" name="貸付金該当値テキスト"/>
        <xdr:cNvSpPr txBox="1"/>
      </xdr:nvSpPr>
      <xdr:spPr>
        <a:xfrm>
          <a:off x="22212300" y="10060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160060</xdr:rowOff>
    </xdr:from>
    <xdr:to>
      <xdr:col>112</xdr:col>
      <xdr:colOff>38100</xdr:colOff>
      <xdr:row>56</xdr:row>
      <xdr:rowOff>90210</xdr:rowOff>
    </xdr:to>
    <xdr:sp macro="" textlink="">
      <xdr:nvSpPr>
        <xdr:cNvPr id="810" name="楕円 809"/>
        <xdr:cNvSpPr/>
      </xdr:nvSpPr>
      <xdr:spPr>
        <a:xfrm>
          <a:off x="21272500" y="9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106737</xdr:rowOff>
    </xdr:from>
    <xdr:ext cx="534377" cy="259045"/>
    <xdr:sp macro="" textlink="">
      <xdr:nvSpPr>
        <xdr:cNvPr id="811" name="テキスト ボックス 810"/>
        <xdr:cNvSpPr txBox="1"/>
      </xdr:nvSpPr>
      <xdr:spPr>
        <a:xfrm>
          <a:off x="21056111" y="936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116528</xdr:rowOff>
    </xdr:from>
    <xdr:to>
      <xdr:col>107</xdr:col>
      <xdr:colOff>101600</xdr:colOff>
      <xdr:row>56</xdr:row>
      <xdr:rowOff>46678</xdr:rowOff>
    </xdr:to>
    <xdr:sp macro="" textlink="">
      <xdr:nvSpPr>
        <xdr:cNvPr id="812" name="楕円 811"/>
        <xdr:cNvSpPr/>
      </xdr:nvSpPr>
      <xdr:spPr>
        <a:xfrm>
          <a:off x="20383500" y="954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63205</xdr:rowOff>
    </xdr:from>
    <xdr:ext cx="534377" cy="259045"/>
    <xdr:sp macro="" textlink="">
      <xdr:nvSpPr>
        <xdr:cNvPr id="813" name="テキスト ボックス 812"/>
        <xdr:cNvSpPr txBox="1"/>
      </xdr:nvSpPr>
      <xdr:spPr>
        <a:xfrm>
          <a:off x="20167111" y="932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45303</xdr:rowOff>
    </xdr:from>
    <xdr:to>
      <xdr:col>102</xdr:col>
      <xdr:colOff>165100</xdr:colOff>
      <xdr:row>53</xdr:row>
      <xdr:rowOff>146903</xdr:rowOff>
    </xdr:to>
    <xdr:sp macro="" textlink="">
      <xdr:nvSpPr>
        <xdr:cNvPr id="814" name="楕円 813"/>
        <xdr:cNvSpPr/>
      </xdr:nvSpPr>
      <xdr:spPr>
        <a:xfrm>
          <a:off x="19494500" y="91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163430</xdr:rowOff>
    </xdr:from>
    <xdr:ext cx="534377" cy="259045"/>
    <xdr:sp macro="" textlink="">
      <xdr:nvSpPr>
        <xdr:cNvPr id="815" name="テキスト ボックス 814"/>
        <xdr:cNvSpPr txBox="1"/>
      </xdr:nvSpPr>
      <xdr:spPr>
        <a:xfrm>
          <a:off x="19278111" y="89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162966</xdr:rowOff>
    </xdr:from>
    <xdr:to>
      <xdr:col>98</xdr:col>
      <xdr:colOff>38100</xdr:colOff>
      <xdr:row>53</xdr:row>
      <xdr:rowOff>93116</xdr:rowOff>
    </xdr:to>
    <xdr:sp macro="" textlink="">
      <xdr:nvSpPr>
        <xdr:cNvPr id="816" name="楕円 815"/>
        <xdr:cNvSpPr/>
      </xdr:nvSpPr>
      <xdr:spPr>
        <a:xfrm>
          <a:off x="18605500" y="9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109643</xdr:rowOff>
    </xdr:from>
    <xdr:ext cx="534377" cy="259045"/>
    <xdr:sp macro="" textlink="">
      <xdr:nvSpPr>
        <xdr:cNvPr id="817" name="テキスト ボックス 816"/>
        <xdr:cNvSpPr txBox="1"/>
      </xdr:nvSpPr>
      <xdr:spPr>
        <a:xfrm>
          <a:off x="18389111" y="88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3" name="直線コネクタ 842"/>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4" name="繰出金最小値テキスト"/>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5" name="直線コネクタ 844"/>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6" name="繰出金最大値テキスト"/>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7" name="直線コネクタ 846"/>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149933</xdr:rowOff>
    </xdr:from>
    <xdr:to>
      <xdr:col>116</xdr:col>
      <xdr:colOff>63500</xdr:colOff>
      <xdr:row>75</xdr:row>
      <xdr:rowOff>10280</xdr:rowOff>
    </xdr:to>
    <xdr:cxnSp macro="">
      <xdr:nvCxnSpPr>
        <xdr:cNvPr id="848" name="直線コネクタ 847"/>
        <xdr:cNvCxnSpPr/>
      </xdr:nvCxnSpPr>
      <xdr:spPr>
        <a:xfrm flipV="1">
          <a:off x="21323300" y="12837233"/>
          <a:ext cx="8382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54808</xdr:rowOff>
    </xdr:from>
    <xdr:ext cx="534377" cy="259045"/>
    <xdr:sp macro="" textlink="">
      <xdr:nvSpPr>
        <xdr:cNvPr id="849" name="繰出金平均値テキスト"/>
        <xdr:cNvSpPr txBox="1"/>
      </xdr:nvSpPr>
      <xdr:spPr>
        <a:xfrm>
          <a:off x="22212300" y="12913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0" name="フローチャート: 判断 849"/>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10280</xdr:rowOff>
    </xdr:from>
    <xdr:to>
      <xdr:col>111</xdr:col>
      <xdr:colOff>177800</xdr:colOff>
      <xdr:row>75</xdr:row>
      <xdr:rowOff>31616</xdr:rowOff>
    </xdr:to>
    <xdr:cxnSp macro="">
      <xdr:nvCxnSpPr>
        <xdr:cNvPr id="851" name="直線コネクタ 850"/>
        <xdr:cNvCxnSpPr/>
      </xdr:nvCxnSpPr>
      <xdr:spPr>
        <a:xfrm flipV="1">
          <a:off x="20434300" y="1286903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2" name="フローチャート: 判断 851"/>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166637</xdr:rowOff>
    </xdr:from>
    <xdr:ext cx="534377" cy="259045"/>
    <xdr:sp macro="" textlink="">
      <xdr:nvSpPr>
        <xdr:cNvPr id="853" name="テキスト ボックス 852"/>
        <xdr:cNvSpPr txBox="1"/>
      </xdr:nvSpPr>
      <xdr:spPr>
        <a:xfrm>
          <a:off x="21056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13981</xdr:rowOff>
    </xdr:from>
    <xdr:to>
      <xdr:col>107</xdr:col>
      <xdr:colOff>50800</xdr:colOff>
      <xdr:row>75</xdr:row>
      <xdr:rowOff>31616</xdr:rowOff>
    </xdr:to>
    <xdr:cxnSp macro="">
      <xdr:nvCxnSpPr>
        <xdr:cNvPr id="854" name="直線コネクタ 853"/>
        <xdr:cNvCxnSpPr/>
      </xdr:nvCxnSpPr>
      <xdr:spPr>
        <a:xfrm>
          <a:off x="19545300" y="12872731"/>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5" name="フローチャート: 判断 854"/>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162033</xdr:rowOff>
    </xdr:from>
    <xdr:ext cx="534377" cy="259045"/>
    <xdr:sp macro="" textlink="">
      <xdr:nvSpPr>
        <xdr:cNvPr id="856" name="テキスト ボックス 855"/>
        <xdr:cNvSpPr txBox="1"/>
      </xdr:nvSpPr>
      <xdr:spPr>
        <a:xfrm>
          <a:off x="20167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13981</xdr:rowOff>
    </xdr:from>
    <xdr:to>
      <xdr:col>102</xdr:col>
      <xdr:colOff>114300</xdr:colOff>
      <xdr:row>75</xdr:row>
      <xdr:rowOff>16180</xdr:rowOff>
    </xdr:to>
    <xdr:cxnSp macro="">
      <xdr:nvCxnSpPr>
        <xdr:cNvPr id="857" name="直線コネクタ 856"/>
        <xdr:cNvCxnSpPr/>
      </xdr:nvCxnSpPr>
      <xdr:spPr>
        <a:xfrm flipV="1">
          <a:off x="18656300" y="12872731"/>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8" name="フローチャート: 判断 857"/>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26179</xdr:rowOff>
    </xdr:from>
    <xdr:ext cx="534377" cy="259045"/>
    <xdr:sp macro="" textlink="">
      <xdr:nvSpPr>
        <xdr:cNvPr id="859" name="テキスト ボックス 858"/>
        <xdr:cNvSpPr txBox="1"/>
      </xdr:nvSpPr>
      <xdr:spPr>
        <a:xfrm>
          <a:off x="19278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60" name="フローチャート: 判断 859"/>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22325</xdr:rowOff>
    </xdr:from>
    <xdr:ext cx="534377" cy="259045"/>
    <xdr:sp macro="" textlink="">
      <xdr:nvSpPr>
        <xdr:cNvPr id="861" name="テキスト ボックス 860"/>
        <xdr:cNvSpPr txBox="1"/>
      </xdr:nvSpPr>
      <xdr:spPr>
        <a:xfrm>
          <a:off x="18389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99133</xdr:rowOff>
    </xdr:from>
    <xdr:to>
      <xdr:col>116</xdr:col>
      <xdr:colOff>114300</xdr:colOff>
      <xdr:row>75</xdr:row>
      <xdr:rowOff>29283</xdr:rowOff>
    </xdr:to>
    <xdr:sp macro="" textlink="">
      <xdr:nvSpPr>
        <xdr:cNvPr id="867" name="楕円 866"/>
        <xdr:cNvSpPr/>
      </xdr:nvSpPr>
      <xdr:spPr>
        <a:xfrm>
          <a:off x="22110700" y="127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122010</xdr:rowOff>
    </xdr:from>
    <xdr:ext cx="534377" cy="259045"/>
    <xdr:sp macro="" textlink="">
      <xdr:nvSpPr>
        <xdr:cNvPr id="868" name="繰出金該当値テキスト"/>
        <xdr:cNvSpPr txBox="1"/>
      </xdr:nvSpPr>
      <xdr:spPr>
        <a:xfrm>
          <a:off x="22212300" y="126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130930</xdr:rowOff>
    </xdr:from>
    <xdr:to>
      <xdr:col>112</xdr:col>
      <xdr:colOff>38100</xdr:colOff>
      <xdr:row>75</xdr:row>
      <xdr:rowOff>61080</xdr:rowOff>
    </xdr:to>
    <xdr:sp macro="" textlink="">
      <xdr:nvSpPr>
        <xdr:cNvPr id="869" name="楕円 868"/>
        <xdr:cNvSpPr/>
      </xdr:nvSpPr>
      <xdr:spPr>
        <a:xfrm>
          <a:off x="21272500" y="128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77607</xdr:rowOff>
    </xdr:from>
    <xdr:ext cx="534377" cy="259045"/>
    <xdr:sp macro="" textlink="">
      <xdr:nvSpPr>
        <xdr:cNvPr id="870" name="テキスト ボックス 869"/>
        <xdr:cNvSpPr txBox="1"/>
      </xdr:nvSpPr>
      <xdr:spPr>
        <a:xfrm>
          <a:off x="21056111" y="125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152266</xdr:rowOff>
    </xdr:from>
    <xdr:to>
      <xdr:col>107</xdr:col>
      <xdr:colOff>101600</xdr:colOff>
      <xdr:row>75</xdr:row>
      <xdr:rowOff>82416</xdr:rowOff>
    </xdr:to>
    <xdr:sp macro="" textlink="">
      <xdr:nvSpPr>
        <xdr:cNvPr id="871" name="楕円 870"/>
        <xdr:cNvSpPr/>
      </xdr:nvSpPr>
      <xdr:spPr>
        <a:xfrm>
          <a:off x="20383500" y="128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98943</xdr:rowOff>
    </xdr:from>
    <xdr:ext cx="534377" cy="259045"/>
    <xdr:sp macro="" textlink="">
      <xdr:nvSpPr>
        <xdr:cNvPr id="872" name="テキスト ボックス 871"/>
        <xdr:cNvSpPr txBox="1"/>
      </xdr:nvSpPr>
      <xdr:spPr>
        <a:xfrm>
          <a:off x="20167111" y="126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134631</xdr:rowOff>
    </xdr:from>
    <xdr:to>
      <xdr:col>102</xdr:col>
      <xdr:colOff>165100</xdr:colOff>
      <xdr:row>75</xdr:row>
      <xdr:rowOff>64781</xdr:rowOff>
    </xdr:to>
    <xdr:sp macro="" textlink="">
      <xdr:nvSpPr>
        <xdr:cNvPr id="873" name="楕円 872"/>
        <xdr:cNvSpPr/>
      </xdr:nvSpPr>
      <xdr:spPr>
        <a:xfrm>
          <a:off x="19494500" y="128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81308</xdr:rowOff>
    </xdr:from>
    <xdr:ext cx="534377" cy="259045"/>
    <xdr:sp macro="" textlink="">
      <xdr:nvSpPr>
        <xdr:cNvPr id="874" name="テキスト ボックス 873"/>
        <xdr:cNvSpPr txBox="1"/>
      </xdr:nvSpPr>
      <xdr:spPr>
        <a:xfrm>
          <a:off x="19278111" y="125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136830</xdr:rowOff>
    </xdr:from>
    <xdr:to>
      <xdr:col>98</xdr:col>
      <xdr:colOff>38100</xdr:colOff>
      <xdr:row>75</xdr:row>
      <xdr:rowOff>66980</xdr:rowOff>
    </xdr:to>
    <xdr:sp macro="" textlink="">
      <xdr:nvSpPr>
        <xdr:cNvPr id="875" name="楕円 874"/>
        <xdr:cNvSpPr/>
      </xdr:nvSpPr>
      <xdr:spPr>
        <a:xfrm>
          <a:off x="18605500" y="128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83507</xdr:rowOff>
    </xdr:from>
    <xdr:ext cx="534377" cy="259045"/>
    <xdr:sp macro="" textlink="">
      <xdr:nvSpPr>
        <xdr:cNvPr id="876" name="テキスト ボックス 875"/>
        <xdr:cNvSpPr txBox="1"/>
      </xdr:nvSpPr>
      <xdr:spPr>
        <a:xfrm>
          <a:off x="18389111" y="125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628,615</a:t>
          </a:r>
          <a:r>
            <a:rPr kumimoji="1" lang="ja-JP" altLang="en-US" sz="1300">
              <a:latin typeface="ＭＳ Ｐゴシック" panose="020B0600070205080204" pitchFamily="50" charset="-128"/>
              <a:ea typeface="ＭＳ Ｐゴシック" panose="020B0600070205080204" pitchFamily="50" charset="-128"/>
            </a:rPr>
            <a:t>円である。給食センター整備事業や分庁舎解体事業の終了等により減少となった。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・補助費が大きく減少した理由は新型コロナウイルス感染症対策に係る特別定額給付金が減少したことによる。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前年度と比較し減少している。これは、給食センター整備事業が終了したことが主な要因である。しかし、更新整備については昨年より大幅に増加している。これは、道の駅農産物加工所増築改修工事等による事業費が増大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・扶助費が大きく増加した要因は、住民税非課税世帯臨時特別交付金事業によるものである。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・貸付金が大幅に減少しているが、峡南医療センター企業団への貸付金額が減ったためである。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14,475
14,318
112.00
9,607,185
9,099,209
401,617
5,182,592
8,250,243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105639</xdr:rowOff>
    </xdr:from>
    <xdr:to>
      <xdr:col>24</xdr:col>
      <xdr:colOff>63500</xdr:colOff>
      <xdr:row>36</xdr:row>
      <xdr:rowOff>156845</xdr:rowOff>
    </xdr:to>
    <xdr:cxnSp macro="">
      <xdr:nvCxnSpPr>
        <xdr:cNvPr id="59" name="直線コネクタ 58"/>
        <xdr:cNvCxnSpPr/>
      </xdr:nvCxnSpPr>
      <xdr:spPr>
        <a:xfrm>
          <a:off x="3797300" y="6277839"/>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34087</xdr:rowOff>
    </xdr:from>
    <xdr:to>
      <xdr:col>19</xdr:col>
      <xdr:colOff>177800</xdr:colOff>
      <xdr:row>36</xdr:row>
      <xdr:rowOff>105639</xdr:rowOff>
    </xdr:to>
    <xdr:cxnSp macro="">
      <xdr:nvCxnSpPr>
        <xdr:cNvPr id="62" name="直線コネクタ 61"/>
        <xdr:cNvCxnSpPr/>
      </xdr:nvCxnSpPr>
      <xdr:spPr>
        <a:xfrm>
          <a:off x="2908300" y="6206287"/>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34087</xdr:rowOff>
    </xdr:from>
    <xdr:to>
      <xdr:col>15</xdr:col>
      <xdr:colOff>50800</xdr:colOff>
      <xdr:row>36</xdr:row>
      <xdr:rowOff>136042</xdr:rowOff>
    </xdr:to>
    <xdr:cxnSp macro="">
      <xdr:nvCxnSpPr>
        <xdr:cNvPr id="65" name="直線コネクタ 64"/>
        <xdr:cNvCxnSpPr/>
      </xdr:nvCxnSpPr>
      <xdr:spPr>
        <a:xfrm flipV="1">
          <a:off x="2019300" y="620628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136042</xdr:rowOff>
    </xdr:from>
    <xdr:to>
      <xdr:col>10</xdr:col>
      <xdr:colOff>114300</xdr:colOff>
      <xdr:row>37</xdr:row>
      <xdr:rowOff>87122</xdr:rowOff>
    </xdr:to>
    <xdr:cxnSp macro="">
      <xdr:nvCxnSpPr>
        <xdr:cNvPr id="68" name="直線コネクタ 67"/>
        <xdr:cNvCxnSpPr/>
      </xdr:nvCxnSpPr>
      <xdr:spPr>
        <a:xfrm flipV="1">
          <a:off x="1130300" y="6308242"/>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161078</xdr:rowOff>
    </xdr:from>
    <xdr:ext cx="469744" cy="259045"/>
    <xdr:sp macro="" textlink="">
      <xdr:nvSpPr>
        <xdr:cNvPr id="70" name="テキスト ボックス 69"/>
        <xdr:cNvSpPr txBox="1"/>
      </xdr:nvSpPr>
      <xdr:spPr>
        <a:xfrm>
          <a:off x="1784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148277</xdr:rowOff>
    </xdr:from>
    <xdr:ext cx="469744" cy="259045"/>
    <xdr:sp macro="" textlink="">
      <xdr:nvSpPr>
        <xdr:cNvPr id="72" name="テキスト ボックス 71"/>
        <xdr:cNvSpPr txBox="1"/>
      </xdr:nvSpPr>
      <xdr:spPr>
        <a:xfrm>
          <a:off x="895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106045</xdr:rowOff>
    </xdr:from>
    <xdr:to>
      <xdr:col>24</xdr:col>
      <xdr:colOff>114300</xdr:colOff>
      <xdr:row>37</xdr:row>
      <xdr:rowOff>36195</xdr:rowOff>
    </xdr:to>
    <xdr:sp macro="" textlink="">
      <xdr:nvSpPr>
        <xdr:cNvPr id="78" name="楕円 77"/>
        <xdr:cNvSpPr/>
      </xdr:nvSpPr>
      <xdr:spPr>
        <a:xfrm>
          <a:off x="45847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84472</xdr:rowOff>
    </xdr:from>
    <xdr:ext cx="469744" cy="259045"/>
    <xdr:sp macro="" textlink="">
      <xdr:nvSpPr>
        <xdr:cNvPr id="79" name="議会費該当値テキスト"/>
        <xdr:cNvSpPr txBox="1"/>
      </xdr:nvSpPr>
      <xdr:spPr>
        <a:xfrm>
          <a:off x="4686300"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54839</xdr:rowOff>
    </xdr:from>
    <xdr:to>
      <xdr:col>20</xdr:col>
      <xdr:colOff>38100</xdr:colOff>
      <xdr:row>36</xdr:row>
      <xdr:rowOff>156439</xdr:rowOff>
    </xdr:to>
    <xdr:sp macro="" textlink="">
      <xdr:nvSpPr>
        <xdr:cNvPr id="80" name="楕円 79"/>
        <xdr:cNvSpPr/>
      </xdr:nvSpPr>
      <xdr:spPr>
        <a:xfrm>
          <a:off x="3746500" y="6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147566</xdr:rowOff>
    </xdr:from>
    <xdr:ext cx="469744" cy="259045"/>
    <xdr:sp macro="" textlink="">
      <xdr:nvSpPr>
        <xdr:cNvPr id="81" name="テキスト ボックス 80"/>
        <xdr:cNvSpPr txBox="1"/>
      </xdr:nvSpPr>
      <xdr:spPr>
        <a:xfrm>
          <a:off x="3562428" y="6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154737</xdr:rowOff>
    </xdr:from>
    <xdr:to>
      <xdr:col>15</xdr:col>
      <xdr:colOff>101600</xdr:colOff>
      <xdr:row>36</xdr:row>
      <xdr:rowOff>84887</xdr:rowOff>
    </xdr:to>
    <xdr:sp macro="" textlink="">
      <xdr:nvSpPr>
        <xdr:cNvPr id="82" name="楕円 81"/>
        <xdr:cNvSpPr/>
      </xdr:nvSpPr>
      <xdr:spPr>
        <a:xfrm>
          <a:off x="2857500" y="61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101414</xdr:rowOff>
    </xdr:from>
    <xdr:ext cx="469744" cy="259045"/>
    <xdr:sp macro="" textlink="">
      <xdr:nvSpPr>
        <xdr:cNvPr id="83" name="テキスト ボックス 82"/>
        <xdr:cNvSpPr txBox="1"/>
      </xdr:nvSpPr>
      <xdr:spPr>
        <a:xfrm>
          <a:off x="2673428" y="59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85242</xdr:rowOff>
    </xdr:from>
    <xdr:to>
      <xdr:col>10</xdr:col>
      <xdr:colOff>165100</xdr:colOff>
      <xdr:row>37</xdr:row>
      <xdr:rowOff>15392</xdr:rowOff>
    </xdr:to>
    <xdr:sp macro="" textlink="">
      <xdr:nvSpPr>
        <xdr:cNvPr id="84" name="楕円 83"/>
        <xdr:cNvSpPr/>
      </xdr:nvSpPr>
      <xdr:spPr>
        <a:xfrm>
          <a:off x="1968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6519</xdr:rowOff>
    </xdr:from>
    <xdr:ext cx="469744" cy="259045"/>
    <xdr:sp macro="" textlink="">
      <xdr:nvSpPr>
        <xdr:cNvPr id="85" name="テキスト ボックス 84"/>
        <xdr:cNvSpPr txBox="1"/>
      </xdr:nvSpPr>
      <xdr:spPr>
        <a:xfrm>
          <a:off x="1784428" y="63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36322</xdr:rowOff>
    </xdr:from>
    <xdr:to>
      <xdr:col>6</xdr:col>
      <xdr:colOff>38100</xdr:colOff>
      <xdr:row>37</xdr:row>
      <xdr:rowOff>137922</xdr:rowOff>
    </xdr:to>
    <xdr:sp macro="" textlink="">
      <xdr:nvSpPr>
        <xdr:cNvPr id="86" name="楕円 85"/>
        <xdr:cNvSpPr/>
      </xdr:nvSpPr>
      <xdr:spPr>
        <a:xfrm>
          <a:off x="1079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129049</xdr:rowOff>
    </xdr:from>
    <xdr:ext cx="469744" cy="259045"/>
    <xdr:sp macro="" textlink="">
      <xdr:nvSpPr>
        <xdr:cNvPr id="87" name="テキスト ボックス 86"/>
        <xdr:cNvSpPr txBox="1"/>
      </xdr:nvSpPr>
      <xdr:spPr>
        <a:xfrm>
          <a:off x="895428" y="64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79807</xdr:rowOff>
    </xdr:from>
    <xdr:to>
      <xdr:col>24</xdr:col>
      <xdr:colOff>63500</xdr:colOff>
      <xdr:row>57</xdr:row>
      <xdr:rowOff>40084</xdr:rowOff>
    </xdr:to>
    <xdr:cxnSp macro="">
      <xdr:nvCxnSpPr>
        <xdr:cNvPr id="116" name="直線コネクタ 115"/>
        <xdr:cNvCxnSpPr/>
      </xdr:nvCxnSpPr>
      <xdr:spPr>
        <a:xfrm>
          <a:off x="3797300" y="9338107"/>
          <a:ext cx="838200" cy="47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79807</xdr:rowOff>
    </xdr:from>
    <xdr:to>
      <xdr:col>19</xdr:col>
      <xdr:colOff>177800</xdr:colOff>
      <xdr:row>57</xdr:row>
      <xdr:rowOff>58924</xdr:rowOff>
    </xdr:to>
    <xdr:cxnSp macro="">
      <xdr:nvCxnSpPr>
        <xdr:cNvPr id="119" name="直線コネクタ 118"/>
        <xdr:cNvCxnSpPr/>
      </xdr:nvCxnSpPr>
      <xdr:spPr>
        <a:xfrm flipV="1">
          <a:off x="2908300" y="9338107"/>
          <a:ext cx="889000" cy="49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58924</xdr:rowOff>
    </xdr:from>
    <xdr:to>
      <xdr:col>15</xdr:col>
      <xdr:colOff>50800</xdr:colOff>
      <xdr:row>57</xdr:row>
      <xdr:rowOff>158903</xdr:rowOff>
    </xdr:to>
    <xdr:cxnSp macro="">
      <xdr:nvCxnSpPr>
        <xdr:cNvPr id="122" name="直線コネクタ 121"/>
        <xdr:cNvCxnSpPr/>
      </xdr:nvCxnSpPr>
      <xdr:spPr>
        <a:xfrm flipV="1">
          <a:off x="2019300" y="9831574"/>
          <a:ext cx="889000" cy="9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142767</xdr:rowOff>
    </xdr:from>
    <xdr:to>
      <xdr:col>10</xdr:col>
      <xdr:colOff>114300</xdr:colOff>
      <xdr:row>57</xdr:row>
      <xdr:rowOff>158903</xdr:rowOff>
    </xdr:to>
    <xdr:cxnSp macro="">
      <xdr:nvCxnSpPr>
        <xdr:cNvPr id="125" name="直線コネクタ 124"/>
        <xdr:cNvCxnSpPr/>
      </xdr:nvCxnSpPr>
      <xdr:spPr>
        <a:xfrm>
          <a:off x="1130300" y="9915417"/>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160734</xdr:rowOff>
    </xdr:from>
    <xdr:to>
      <xdr:col>24</xdr:col>
      <xdr:colOff>114300</xdr:colOff>
      <xdr:row>57</xdr:row>
      <xdr:rowOff>90884</xdr:rowOff>
    </xdr:to>
    <xdr:sp macro="" textlink="">
      <xdr:nvSpPr>
        <xdr:cNvPr id="135" name="楕円 134"/>
        <xdr:cNvSpPr/>
      </xdr:nvSpPr>
      <xdr:spPr>
        <a:xfrm>
          <a:off x="4584700" y="976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75661</xdr:rowOff>
    </xdr:from>
    <xdr:ext cx="534377" cy="259045"/>
    <xdr:sp macro="" textlink="">
      <xdr:nvSpPr>
        <xdr:cNvPr id="136" name="総務費該当値テキスト"/>
        <xdr:cNvSpPr txBox="1"/>
      </xdr:nvSpPr>
      <xdr:spPr>
        <a:xfrm>
          <a:off x="4686300" y="96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29007</xdr:rowOff>
    </xdr:from>
    <xdr:to>
      <xdr:col>20</xdr:col>
      <xdr:colOff>38100</xdr:colOff>
      <xdr:row>54</xdr:row>
      <xdr:rowOff>130607</xdr:rowOff>
    </xdr:to>
    <xdr:sp macro="" textlink="">
      <xdr:nvSpPr>
        <xdr:cNvPr id="137" name="楕円 136"/>
        <xdr:cNvSpPr/>
      </xdr:nvSpPr>
      <xdr:spPr>
        <a:xfrm>
          <a:off x="3746500" y="92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121734</xdr:rowOff>
    </xdr:from>
    <xdr:ext cx="599010" cy="259045"/>
    <xdr:sp macro="" textlink="">
      <xdr:nvSpPr>
        <xdr:cNvPr id="138" name="テキスト ボックス 137"/>
        <xdr:cNvSpPr txBox="1"/>
      </xdr:nvSpPr>
      <xdr:spPr>
        <a:xfrm>
          <a:off x="3497795" y="938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8124</xdr:rowOff>
    </xdr:from>
    <xdr:to>
      <xdr:col>15</xdr:col>
      <xdr:colOff>101600</xdr:colOff>
      <xdr:row>57</xdr:row>
      <xdr:rowOff>109724</xdr:rowOff>
    </xdr:to>
    <xdr:sp macro="" textlink="">
      <xdr:nvSpPr>
        <xdr:cNvPr id="139" name="楕円 138"/>
        <xdr:cNvSpPr/>
      </xdr:nvSpPr>
      <xdr:spPr>
        <a:xfrm>
          <a:off x="2857500" y="97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100851</xdr:rowOff>
    </xdr:from>
    <xdr:ext cx="534377" cy="259045"/>
    <xdr:sp macro="" textlink="">
      <xdr:nvSpPr>
        <xdr:cNvPr id="140" name="テキスト ボックス 139"/>
        <xdr:cNvSpPr txBox="1"/>
      </xdr:nvSpPr>
      <xdr:spPr>
        <a:xfrm>
          <a:off x="2641111" y="98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108103</xdr:rowOff>
    </xdr:from>
    <xdr:to>
      <xdr:col>10</xdr:col>
      <xdr:colOff>165100</xdr:colOff>
      <xdr:row>58</xdr:row>
      <xdr:rowOff>38253</xdr:rowOff>
    </xdr:to>
    <xdr:sp macro="" textlink="">
      <xdr:nvSpPr>
        <xdr:cNvPr id="141" name="楕円 140"/>
        <xdr:cNvSpPr/>
      </xdr:nvSpPr>
      <xdr:spPr>
        <a:xfrm>
          <a:off x="1968500" y="98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29380</xdr:rowOff>
    </xdr:from>
    <xdr:ext cx="534377" cy="259045"/>
    <xdr:sp macro="" textlink="">
      <xdr:nvSpPr>
        <xdr:cNvPr id="142" name="テキスト ボックス 141"/>
        <xdr:cNvSpPr txBox="1"/>
      </xdr:nvSpPr>
      <xdr:spPr>
        <a:xfrm>
          <a:off x="1752111" y="9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91967</xdr:rowOff>
    </xdr:from>
    <xdr:to>
      <xdr:col>6</xdr:col>
      <xdr:colOff>38100</xdr:colOff>
      <xdr:row>58</xdr:row>
      <xdr:rowOff>22117</xdr:rowOff>
    </xdr:to>
    <xdr:sp macro="" textlink="">
      <xdr:nvSpPr>
        <xdr:cNvPr id="143" name="楕円 142"/>
        <xdr:cNvSpPr/>
      </xdr:nvSpPr>
      <xdr:spPr>
        <a:xfrm>
          <a:off x="1079500" y="98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13244</xdr:rowOff>
    </xdr:from>
    <xdr:ext cx="534377" cy="259045"/>
    <xdr:sp macro="" textlink="">
      <xdr:nvSpPr>
        <xdr:cNvPr id="144" name="テキスト ボックス 143"/>
        <xdr:cNvSpPr txBox="1"/>
      </xdr:nvSpPr>
      <xdr:spPr>
        <a:xfrm>
          <a:off x="863111" y="99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166616</xdr:rowOff>
    </xdr:from>
    <xdr:to>
      <xdr:col>24</xdr:col>
      <xdr:colOff>63500</xdr:colOff>
      <xdr:row>77</xdr:row>
      <xdr:rowOff>142698</xdr:rowOff>
    </xdr:to>
    <xdr:cxnSp macro="">
      <xdr:nvCxnSpPr>
        <xdr:cNvPr id="176" name="直線コネクタ 175"/>
        <xdr:cNvCxnSpPr/>
      </xdr:nvCxnSpPr>
      <xdr:spPr>
        <a:xfrm flipV="1">
          <a:off x="3797300" y="13196816"/>
          <a:ext cx="8382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160939</xdr:rowOff>
    </xdr:from>
    <xdr:ext cx="599010" cy="259045"/>
    <xdr:sp macro="" textlink="">
      <xdr:nvSpPr>
        <xdr:cNvPr id="177" name="民生費平均値テキスト"/>
        <xdr:cNvSpPr txBox="1"/>
      </xdr:nvSpPr>
      <xdr:spPr>
        <a:xfrm>
          <a:off x="4686300" y="128482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142698</xdr:rowOff>
    </xdr:from>
    <xdr:to>
      <xdr:col>19</xdr:col>
      <xdr:colOff>177800</xdr:colOff>
      <xdr:row>77</xdr:row>
      <xdr:rowOff>148244</xdr:rowOff>
    </xdr:to>
    <xdr:cxnSp macro="">
      <xdr:nvCxnSpPr>
        <xdr:cNvPr id="179" name="直線コネクタ 178"/>
        <xdr:cNvCxnSpPr/>
      </xdr:nvCxnSpPr>
      <xdr:spPr>
        <a:xfrm flipV="1">
          <a:off x="2908300" y="13344348"/>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80729</xdr:rowOff>
    </xdr:from>
    <xdr:ext cx="599010" cy="259045"/>
    <xdr:sp macro="" textlink="">
      <xdr:nvSpPr>
        <xdr:cNvPr id="181" name="テキスト ボックス 180"/>
        <xdr:cNvSpPr txBox="1"/>
      </xdr:nvSpPr>
      <xdr:spPr>
        <a:xfrm>
          <a:off x="3497795" y="129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146963</xdr:rowOff>
    </xdr:from>
    <xdr:to>
      <xdr:col>15</xdr:col>
      <xdr:colOff>50800</xdr:colOff>
      <xdr:row>77</xdr:row>
      <xdr:rowOff>148244</xdr:rowOff>
    </xdr:to>
    <xdr:cxnSp macro="">
      <xdr:nvCxnSpPr>
        <xdr:cNvPr id="182" name="直線コネクタ 181"/>
        <xdr:cNvCxnSpPr/>
      </xdr:nvCxnSpPr>
      <xdr:spPr>
        <a:xfrm>
          <a:off x="2019300" y="13177163"/>
          <a:ext cx="889000" cy="17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68411</xdr:rowOff>
    </xdr:from>
    <xdr:to>
      <xdr:col>15</xdr:col>
      <xdr:colOff>101600</xdr:colOff>
      <xdr:row>77</xdr:row>
      <xdr:rowOff>170011</xdr:rowOff>
    </xdr:to>
    <xdr:sp macro="" textlink="">
      <xdr:nvSpPr>
        <xdr:cNvPr id="183" name="フローチャート: 判断 182"/>
        <xdr:cNvSpPr/>
      </xdr:nvSpPr>
      <xdr:spPr>
        <a:xfrm>
          <a:off x="2857500" y="1327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15088</xdr:rowOff>
    </xdr:from>
    <xdr:ext cx="599010" cy="259045"/>
    <xdr:sp macro="" textlink="">
      <xdr:nvSpPr>
        <xdr:cNvPr id="184" name="テキスト ボックス 183"/>
        <xdr:cNvSpPr txBox="1"/>
      </xdr:nvSpPr>
      <xdr:spPr>
        <a:xfrm>
          <a:off x="2608795" y="1304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146963</xdr:rowOff>
    </xdr:from>
    <xdr:to>
      <xdr:col>10</xdr:col>
      <xdr:colOff>114300</xdr:colOff>
      <xdr:row>78</xdr:row>
      <xdr:rowOff>19397</xdr:rowOff>
    </xdr:to>
    <xdr:cxnSp macro="">
      <xdr:nvCxnSpPr>
        <xdr:cNvPr id="185" name="直線コネクタ 184"/>
        <xdr:cNvCxnSpPr/>
      </xdr:nvCxnSpPr>
      <xdr:spPr>
        <a:xfrm flipV="1">
          <a:off x="1130300" y="13177163"/>
          <a:ext cx="889000" cy="2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104622</xdr:rowOff>
    </xdr:from>
    <xdr:to>
      <xdr:col>10</xdr:col>
      <xdr:colOff>165100</xdr:colOff>
      <xdr:row>78</xdr:row>
      <xdr:rowOff>34772</xdr:rowOff>
    </xdr:to>
    <xdr:sp macro="" textlink="">
      <xdr:nvSpPr>
        <xdr:cNvPr id="186" name="フローチャート: 判断 185"/>
        <xdr:cNvSpPr/>
      </xdr:nvSpPr>
      <xdr:spPr>
        <a:xfrm>
          <a:off x="1968500" y="1330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25899</xdr:rowOff>
    </xdr:from>
    <xdr:ext cx="599010" cy="259045"/>
    <xdr:sp macro="" textlink="">
      <xdr:nvSpPr>
        <xdr:cNvPr id="187" name="テキスト ボックス 186"/>
        <xdr:cNvSpPr txBox="1"/>
      </xdr:nvSpPr>
      <xdr:spPr>
        <a:xfrm>
          <a:off x="1719795" y="1339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117162</xdr:rowOff>
    </xdr:from>
    <xdr:to>
      <xdr:col>6</xdr:col>
      <xdr:colOff>38100</xdr:colOff>
      <xdr:row>78</xdr:row>
      <xdr:rowOff>47312</xdr:rowOff>
    </xdr:to>
    <xdr:sp macro="" textlink="">
      <xdr:nvSpPr>
        <xdr:cNvPr id="188" name="フローチャート: 判断 187"/>
        <xdr:cNvSpPr/>
      </xdr:nvSpPr>
      <xdr:spPr>
        <a:xfrm>
          <a:off x="1079500" y="1331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63839</xdr:rowOff>
    </xdr:from>
    <xdr:ext cx="599010" cy="259045"/>
    <xdr:sp macro="" textlink="">
      <xdr:nvSpPr>
        <xdr:cNvPr id="189" name="テキスト ボックス 188"/>
        <xdr:cNvSpPr txBox="1"/>
      </xdr:nvSpPr>
      <xdr:spPr>
        <a:xfrm>
          <a:off x="830795" y="1309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115816</xdr:rowOff>
    </xdr:from>
    <xdr:to>
      <xdr:col>24</xdr:col>
      <xdr:colOff>114300</xdr:colOff>
      <xdr:row>77</xdr:row>
      <xdr:rowOff>45966</xdr:rowOff>
    </xdr:to>
    <xdr:sp macro="" textlink="">
      <xdr:nvSpPr>
        <xdr:cNvPr id="195" name="楕円 194"/>
        <xdr:cNvSpPr/>
      </xdr:nvSpPr>
      <xdr:spPr>
        <a:xfrm>
          <a:off x="4584700" y="131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94243</xdr:rowOff>
    </xdr:from>
    <xdr:ext cx="599010" cy="259045"/>
    <xdr:sp macro="" textlink="">
      <xdr:nvSpPr>
        <xdr:cNvPr id="196" name="民生費該当値テキスト"/>
        <xdr:cNvSpPr txBox="1"/>
      </xdr:nvSpPr>
      <xdr:spPr>
        <a:xfrm>
          <a:off x="4686300" y="1312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91898</xdr:rowOff>
    </xdr:from>
    <xdr:to>
      <xdr:col>20</xdr:col>
      <xdr:colOff>38100</xdr:colOff>
      <xdr:row>78</xdr:row>
      <xdr:rowOff>22048</xdr:rowOff>
    </xdr:to>
    <xdr:sp macro="" textlink="">
      <xdr:nvSpPr>
        <xdr:cNvPr id="197" name="楕円 196"/>
        <xdr:cNvSpPr/>
      </xdr:nvSpPr>
      <xdr:spPr>
        <a:xfrm>
          <a:off x="3746500" y="132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13175</xdr:rowOff>
    </xdr:from>
    <xdr:ext cx="599010" cy="259045"/>
    <xdr:sp macro="" textlink="">
      <xdr:nvSpPr>
        <xdr:cNvPr id="198" name="テキスト ボックス 197"/>
        <xdr:cNvSpPr txBox="1"/>
      </xdr:nvSpPr>
      <xdr:spPr>
        <a:xfrm>
          <a:off x="3497795" y="1338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97444</xdr:rowOff>
    </xdr:from>
    <xdr:to>
      <xdr:col>15</xdr:col>
      <xdr:colOff>101600</xdr:colOff>
      <xdr:row>78</xdr:row>
      <xdr:rowOff>27594</xdr:rowOff>
    </xdr:to>
    <xdr:sp macro="" textlink="">
      <xdr:nvSpPr>
        <xdr:cNvPr id="199" name="楕円 198"/>
        <xdr:cNvSpPr/>
      </xdr:nvSpPr>
      <xdr:spPr>
        <a:xfrm>
          <a:off x="2857500" y="132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18721</xdr:rowOff>
    </xdr:from>
    <xdr:ext cx="599010" cy="259045"/>
    <xdr:sp macro="" textlink="">
      <xdr:nvSpPr>
        <xdr:cNvPr id="200" name="テキスト ボックス 199"/>
        <xdr:cNvSpPr txBox="1"/>
      </xdr:nvSpPr>
      <xdr:spPr>
        <a:xfrm>
          <a:off x="2608795" y="1339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96163</xdr:rowOff>
    </xdr:from>
    <xdr:to>
      <xdr:col>10</xdr:col>
      <xdr:colOff>165100</xdr:colOff>
      <xdr:row>77</xdr:row>
      <xdr:rowOff>26313</xdr:rowOff>
    </xdr:to>
    <xdr:sp macro="" textlink="">
      <xdr:nvSpPr>
        <xdr:cNvPr id="201" name="楕円 200"/>
        <xdr:cNvSpPr/>
      </xdr:nvSpPr>
      <xdr:spPr>
        <a:xfrm>
          <a:off x="1968500" y="131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42840</xdr:rowOff>
    </xdr:from>
    <xdr:ext cx="599010" cy="259045"/>
    <xdr:sp macro="" textlink="">
      <xdr:nvSpPr>
        <xdr:cNvPr id="202" name="テキスト ボックス 201"/>
        <xdr:cNvSpPr txBox="1"/>
      </xdr:nvSpPr>
      <xdr:spPr>
        <a:xfrm>
          <a:off x="1719795" y="1290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140047</xdr:rowOff>
    </xdr:from>
    <xdr:to>
      <xdr:col>6</xdr:col>
      <xdr:colOff>38100</xdr:colOff>
      <xdr:row>78</xdr:row>
      <xdr:rowOff>70197</xdr:rowOff>
    </xdr:to>
    <xdr:sp macro="" textlink="">
      <xdr:nvSpPr>
        <xdr:cNvPr id="203" name="楕円 202"/>
        <xdr:cNvSpPr/>
      </xdr:nvSpPr>
      <xdr:spPr>
        <a:xfrm>
          <a:off x="1079500" y="133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61324</xdr:rowOff>
    </xdr:from>
    <xdr:ext cx="599010" cy="259045"/>
    <xdr:sp macro="" textlink="">
      <xdr:nvSpPr>
        <xdr:cNvPr id="204" name="テキスト ボックス 203"/>
        <xdr:cNvSpPr txBox="1"/>
      </xdr:nvSpPr>
      <xdr:spPr>
        <a:xfrm>
          <a:off x="830795" y="1343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79789</xdr:rowOff>
    </xdr:from>
    <xdr:to>
      <xdr:col>24</xdr:col>
      <xdr:colOff>63500</xdr:colOff>
      <xdr:row>95</xdr:row>
      <xdr:rowOff>79944</xdr:rowOff>
    </xdr:to>
    <xdr:cxnSp macro="">
      <xdr:nvCxnSpPr>
        <xdr:cNvPr id="229" name="直線コネクタ 228"/>
        <xdr:cNvCxnSpPr/>
      </xdr:nvCxnSpPr>
      <xdr:spPr>
        <a:xfrm>
          <a:off x="3797300" y="16367539"/>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30" name="衛生費平均値テキスト"/>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74943</xdr:rowOff>
    </xdr:from>
    <xdr:to>
      <xdr:col>19</xdr:col>
      <xdr:colOff>177800</xdr:colOff>
      <xdr:row>95</xdr:row>
      <xdr:rowOff>79789</xdr:rowOff>
    </xdr:to>
    <xdr:cxnSp macro="">
      <xdr:nvCxnSpPr>
        <xdr:cNvPr id="232" name="直線コネクタ 231"/>
        <xdr:cNvCxnSpPr/>
      </xdr:nvCxnSpPr>
      <xdr:spPr>
        <a:xfrm>
          <a:off x="2908300" y="16362693"/>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4" name="テキスト ボックス 233"/>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16182</xdr:rowOff>
    </xdr:from>
    <xdr:to>
      <xdr:col>15</xdr:col>
      <xdr:colOff>50800</xdr:colOff>
      <xdr:row>95</xdr:row>
      <xdr:rowOff>74943</xdr:rowOff>
    </xdr:to>
    <xdr:cxnSp macro="">
      <xdr:nvCxnSpPr>
        <xdr:cNvPr id="235" name="直線コネクタ 234"/>
        <xdr:cNvCxnSpPr/>
      </xdr:nvCxnSpPr>
      <xdr:spPr>
        <a:xfrm>
          <a:off x="2019300" y="16303932"/>
          <a:ext cx="889000" cy="5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6" name="フローチャート: 判断 235"/>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134518</xdr:rowOff>
    </xdr:from>
    <xdr:ext cx="534377" cy="259045"/>
    <xdr:sp macro="" textlink="">
      <xdr:nvSpPr>
        <xdr:cNvPr id="237" name="テキスト ボックス 236"/>
        <xdr:cNvSpPr txBox="1"/>
      </xdr:nvSpPr>
      <xdr:spPr>
        <a:xfrm>
          <a:off x="2641111" y="165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9689</xdr:rowOff>
    </xdr:from>
    <xdr:to>
      <xdr:col>10</xdr:col>
      <xdr:colOff>114300</xdr:colOff>
      <xdr:row>95</xdr:row>
      <xdr:rowOff>16182</xdr:rowOff>
    </xdr:to>
    <xdr:cxnSp macro="">
      <xdr:nvCxnSpPr>
        <xdr:cNvPr id="238" name="直線コネクタ 237"/>
        <xdr:cNvCxnSpPr/>
      </xdr:nvCxnSpPr>
      <xdr:spPr>
        <a:xfrm>
          <a:off x="1130300" y="16297439"/>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9" name="フローチャート: 判断 238"/>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132501</xdr:rowOff>
    </xdr:from>
    <xdr:ext cx="534377" cy="259045"/>
    <xdr:sp macro="" textlink="">
      <xdr:nvSpPr>
        <xdr:cNvPr id="240" name="テキスト ボックス 239"/>
        <xdr:cNvSpPr txBox="1"/>
      </xdr:nvSpPr>
      <xdr:spPr>
        <a:xfrm>
          <a:off x="1752111" y="165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41" name="フローチャート: 判断 240"/>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136741</xdr:rowOff>
    </xdr:from>
    <xdr:ext cx="534377" cy="259045"/>
    <xdr:sp macro="" textlink="">
      <xdr:nvSpPr>
        <xdr:cNvPr id="242" name="テキスト ボックス 241"/>
        <xdr:cNvSpPr txBox="1"/>
      </xdr:nvSpPr>
      <xdr:spPr>
        <a:xfrm>
          <a:off x="863111" y="165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29144</xdr:rowOff>
    </xdr:from>
    <xdr:to>
      <xdr:col>24</xdr:col>
      <xdr:colOff>114300</xdr:colOff>
      <xdr:row>95</xdr:row>
      <xdr:rowOff>130744</xdr:rowOff>
    </xdr:to>
    <xdr:sp macro="" textlink="">
      <xdr:nvSpPr>
        <xdr:cNvPr id="248" name="楕円 247"/>
        <xdr:cNvSpPr/>
      </xdr:nvSpPr>
      <xdr:spPr>
        <a:xfrm>
          <a:off x="4584700" y="163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52021</xdr:rowOff>
    </xdr:from>
    <xdr:ext cx="534377" cy="259045"/>
    <xdr:sp macro="" textlink="">
      <xdr:nvSpPr>
        <xdr:cNvPr id="249" name="衛生費該当値テキスト"/>
        <xdr:cNvSpPr txBox="1"/>
      </xdr:nvSpPr>
      <xdr:spPr>
        <a:xfrm>
          <a:off x="4686300" y="1616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28989</xdr:rowOff>
    </xdr:from>
    <xdr:to>
      <xdr:col>20</xdr:col>
      <xdr:colOff>38100</xdr:colOff>
      <xdr:row>95</xdr:row>
      <xdr:rowOff>130589</xdr:rowOff>
    </xdr:to>
    <xdr:sp macro="" textlink="">
      <xdr:nvSpPr>
        <xdr:cNvPr id="250" name="楕円 249"/>
        <xdr:cNvSpPr/>
      </xdr:nvSpPr>
      <xdr:spPr>
        <a:xfrm>
          <a:off x="3746500" y="163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147116</xdr:rowOff>
    </xdr:from>
    <xdr:ext cx="534377" cy="259045"/>
    <xdr:sp macro="" textlink="">
      <xdr:nvSpPr>
        <xdr:cNvPr id="251" name="テキスト ボックス 250"/>
        <xdr:cNvSpPr txBox="1"/>
      </xdr:nvSpPr>
      <xdr:spPr>
        <a:xfrm>
          <a:off x="3530111" y="160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24143</xdr:rowOff>
    </xdr:from>
    <xdr:to>
      <xdr:col>15</xdr:col>
      <xdr:colOff>101600</xdr:colOff>
      <xdr:row>95</xdr:row>
      <xdr:rowOff>125743</xdr:rowOff>
    </xdr:to>
    <xdr:sp macro="" textlink="">
      <xdr:nvSpPr>
        <xdr:cNvPr id="252" name="楕円 251"/>
        <xdr:cNvSpPr/>
      </xdr:nvSpPr>
      <xdr:spPr>
        <a:xfrm>
          <a:off x="2857500" y="163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142270</xdr:rowOff>
    </xdr:from>
    <xdr:ext cx="534377" cy="259045"/>
    <xdr:sp macro="" textlink="">
      <xdr:nvSpPr>
        <xdr:cNvPr id="253" name="テキスト ボックス 252"/>
        <xdr:cNvSpPr txBox="1"/>
      </xdr:nvSpPr>
      <xdr:spPr>
        <a:xfrm>
          <a:off x="2641111" y="160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136832</xdr:rowOff>
    </xdr:from>
    <xdr:to>
      <xdr:col>10</xdr:col>
      <xdr:colOff>165100</xdr:colOff>
      <xdr:row>95</xdr:row>
      <xdr:rowOff>66982</xdr:rowOff>
    </xdr:to>
    <xdr:sp macro="" textlink="">
      <xdr:nvSpPr>
        <xdr:cNvPr id="254" name="楕円 253"/>
        <xdr:cNvSpPr/>
      </xdr:nvSpPr>
      <xdr:spPr>
        <a:xfrm>
          <a:off x="1968500" y="162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83509</xdr:rowOff>
    </xdr:from>
    <xdr:ext cx="534377" cy="259045"/>
    <xdr:sp macro="" textlink="">
      <xdr:nvSpPr>
        <xdr:cNvPr id="255" name="テキスト ボックス 254"/>
        <xdr:cNvSpPr txBox="1"/>
      </xdr:nvSpPr>
      <xdr:spPr>
        <a:xfrm>
          <a:off x="1752111" y="160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130339</xdr:rowOff>
    </xdr:from>
    <xdr:to>
      <xdr:col>6</xdr:col>
      <xdr:colOff>38100</xdr:colOff>
      <xdr:row>95</xdr:row>
      <xdr:rowOff>60489</xdr:rowOff>
    </xdr:to>
    <xdr:sp macro="" textlink="">
      <xdr:nvSpPr>
        <xdr:cNvPr id="256" name="楕円 255"/>
        <xdr:cNvSpPr/>
      </xdr:nvSpPr>
      <xdr:spPr>
        <a:xfrm>
          <a:off x="1079500" y="162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77016</xdr:rowOff>
    </xdr:from>
    <xdr:ext cx="534377" cy="259045"/>
    <xdr:sp macro="" textlink="">
      <xdr:nvSpPr>
        <xdr:cNvPr id="257" name="テキスト ボックス 256"/>
        <xdr:cNvSpPr txBox="1"/>
      </xdr:nvSpPr>
      <xdr:spPr>
        <a:xfrm>
          <a:off x="863111" y="160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145669</xdr:rowOff>
    </xdr:from>
    <xdr:to>
      <xdr:col>55</xdr:col>
      <xdr:colOff>0</xdr:colOff>
      <xdr:row>38</xdr:row>
      <xdr:rowOff>146685</xdr:rowOff>
    </xdr:to>
    <xdr:cxnSp macro="">
      <xdr:nvCxnSpPr>
        <xdr:cNvPr id="286" name="直線コネクタ 285"/>
        <xdr:cNvCxnSpPr/>
      </xdr:nvCxnSpPr>
      <xdr:spPr>
        <a:xfrm flipV="1">
          <a:off x="9639300" y="6660769"/>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146685</xdr:rowOff>
    </xdr:from>
    <xdr:to>
      <xdr:col>50</xdr:col>
      <xdr:colOff>114300</xdr:colOff>
      <xdr:row>38</xdr:row>
      <xdr:rowOff>148082</xdr:rowOff>
    </xdr:to>
    <xdr:cxnSp macro="">
      <xdr:nvCxnSpPr>
        <xdr:cNvPr id="289" name="直線コネクタ 288"/>
        <xdr:cNvCxnSpPr/>
      </xdr:nvCxnSpPr>
      <xdr:spPr>
        <a:xfrm flipV="1">
          <a:off x="8750300" y="666178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291" name="テキスト ボックス 290"/>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148082</xdr:rowOff>
    </xdr:from>
    <xdr:to>
      <xdr:col>45</xdr:col>
      <xdr:colOff>177800</xdr:colOff>
      <xdr:row>38</xdr:row>
      <xdr:rowOff>149479</xdr:rowOff>
    </xdr:to>
    <xdr:cxnSp macro="">
      <xdr:nvCxnSpPr>
        <xdr:cNvPr id="292" name="直線コネクタ 291"/>
        <xdr:cNvCxnSpPr/>
      </xdr:nvCxnSpPr>
      <xdr:spPr>
        <a:xfrm flipV="1">
          <a:off x="7861300" y="6663182"/>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93" name="フローチャート: 判断 292"/>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24274</xdr:rowOff>
    </xdr:from>
    <xdr:ext cx="378565" cy="259045"/>
    <xdr:sp macro="" textlink="">
      <xdr:nvSpPr>
        <xdr:cNvPr id="294" name="テキスト ボックス 293"/>
        <xdr:cNvSpPr txBox="1"/>
      </xdr:nvSpPr>
      <xdr:spPr>
        <a:xfrm>
          <a:off x="8561017" y="67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149479</xdr:rowOff>
    </xdr:from>
    <xdr:to>
      <xdr:col>41</xdr:col>
      <xdr:colOff>50800</xdr:colOff>
      <xdr:row>38</xdr:row>
      <xdr:rowOff>150241</xdr:rowOff>
    </xdr:to>
    <xdr:cxnSp macro="">
      <xdr:nvCxnSpPr>
        <xdr:cNvPr id="295" name="直線コネクタ 294"/>
        <xdr:cNvCxnSpPr/>
      </xdr:nvCxnSpPr>
      <xdr:spPr>
        <a:xfrm flipV="1">
          <a:off x="6972300" y="66645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6" name="フローチャート: 判断 295"/>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27322</xdr:rowOff>
    </xdr:from>
    <xdr:ext cx="378565" cy="259045"/>
    <xdr:sp macro="" textlink="">
      <xdr:nvSpPr>
        <xdr:cNvPr id="297" name="テキスト ボックス 296"/>
        <xdr:cNvSpPr txBox="1"/>
      </xdr:nvSpPr>
      <xdr:spPr>
        <a:xfrm>
          <a:off x="7672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8" name="フローチャート: 判断 297"/>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299" name="テキスト ボックス 298"/>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94869</xdr:rowOff>
    </xdr:from>
    <xdr:to>
      <xdr:col>55</xdr:col>
      <xdr:colOff>50800</xdr:colOff>
      <xdr:row>39</xdr:row>
      <xdr:rowOff>25019</xdr:rowOff>
    </xdr:to>
    <xdr:sp macro="" textlink="">
      <xdr:nvSpPr>
        <xdr:cNvPr id="305" name="楕円 304"/>
        <xdr:cNvSpPr/>
      </xdr:nvSpPr>
      <xdr:spPr>
        <a:xfrm>
          <a:off x="10426700" y="66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49801</xdr:rowOff>
    </xdr:from>
    <xdr:ext cx="378565" cy="259045"/>
    <xdr:sp macro="" textlink="">
      <xdr:nvSpPr>
        <xdr:cNvPr id="306" name="労働費該当値テキスト"/>
        <xdr:cNvSpPr txBox="1"/>
      </xdr:nvSpPr>
      <xdr:spPr>
        <a:xfrm>
          <a:off x="10528300"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95885</xdr:rowOff>
    </xdr:from>
    <xdr:to>
      <xdr:col>50</xdr:col>
      <xdr:colOff>165100</xdr:colOff>
      <xdr:row>39</xdr:row>
      <xdr:rowOff>26035</xdr:rowOff>
    </xdr:to>
    <xdr:sp macro="" textlink="">
      <xdr:nvSpPr>
        <xdr:cNvPr id="307" name="楕円 306"/>
        <xdr:cNvSpPr/>
      </xdr:nvSpPr>
      <xdr:spPr>
        <a:xfrm>
          <a:off x="9588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42562</xdr:rowOff>
    </xdr:from>
    <xdr:ext cx="378565" cy="259045"/>
    <xdr:sp macro="" textlink="">
      <xdr:nvSpPr>
        <xdr:cNvPr id="308" name="テキスト ボックス 307"/>
        <xdr:cNvSpPr txBox="1"/>
      </xdr:nvSpPr>
      <xdr:spPr>
        <a:xfrm>
          <a:off x="9450017" y="638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97282</xdr:rowOff>
    </xdr:from>
    <xdr:to>
      <xdr:col>46</xdr:col>
      <xdr:colOff>38100</xdr:colOff>
      <xdr:row>39</xdr:row>
      <xdr:rowOff>27432</xdr:rowOff>
    </xdr:to>
    <xdr:sp macro="" textlink="">
      <xdr:nvSpPr>
        <xdr:cNvPr id="309" name="楕円 308"/>
        <xdr:cNvSpPr/>
      </xdr:nvSpPr>
      <xdr:spPr>
        <a:xfrm>
          <a:off x="8699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43959</xdr:rowOff>
    </xdr:from>
    <xdr:ext cx="378565" cy="259045"/>
    <xdr:sp macro="" textlink="">
      <xdr:nvSpPr>
        <xdr:cNvPr id="310" name="テキスト ボックス 309"/>
        <xdr:cNvSpPr txBox="1"/>
      </xdr:nvSpPr>
      <xdr:spPr>
        <a:xfrm>
          <a:off x="8561017" y="6387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98679</xdr:rowOff>
    </xdr:from>
    <xdr:to>
      <xdr:col>41</xdr:col>
      <xdr:colOff>101600</xdr:colOff>
      <xdr:row>39</xdr:row>
      <xdr:rowOff>28829</xdr:rowOff>
    </xdr:to>
    <xdr:sp macro="" textlink="">
      <xdr:nvSpPr>
        <xdr:cNvPr id="311" name="楕円 310"/>
        <xdr:cNvSpPr/>
      </xdr:nvSpPr>
      <xdr:spPr>
        <a:xfrm>
          <a:off x="7810500" y="661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45356</xdr:rowOff>
    </xdr:from>
    <xdr:ext cx="378565" cy="259045"/>
    <xdr:sp macro="" textlink="">
      <xdr:nvSpPr>
        <xdr:cNvPr id="312" name="テキスト ボックス 311"/>
        <xdr:cNvSpPr txBox="1"/>
      </xdr:nvSpPr>
      <xdr:spPr>
        <a:xfrm>
          <a:off x="7672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99441</xdr:rowOff>
    </xdr:from>
    <xdr:to>
      <xdr:col>36</xdr:col>
      <xdr:colOff>165100</xdr:colOff>
      <xdr:row>39</xdr:row>
      <xdr:rowOff>29591</xdr:rowOff>
    </xdr:to>
    <xdr:sp macro="" textlink="">
      <xdr:nvSpPr>
        <xdr:cNvPr id="313" name="楕円 312"/>
        <xdr:cNvSpPr/>
      </xdr:nvSpPr>
      <xdr:spPr>
        <a:xfrm>
          <a:off x="6921500" y="66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46118</xdr:rowOff>
    </xdr:from>
    <xdr:ext cx="378565" cy="259045"/>
    <xdr:sp macro="" textlink="">
      <xdr:nvSpPr>
        <xdr:cNvPr id="314" name="テキスト ボックス 313"/>
        <xdr:cNvSpPr txBox="1"/>
      </xdr:nvSpPr>
      <xdr:spPr>
        <a:xfrm>
          <a:off x="6783017" y="6389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70922</xdr:rowOff>
    </xdr:from>
    <xdr:to>
      <xdr:col>55</xdr:col>
      <xdr:colOff>0</xdr:colOff>
      <xdr:row>58</xdr:row>
      <xdr:rowOff>98750</xdr:rowOff>
    </xdr:to>
    <xdr:cxnSp macro="">
      <xdr:nvCxnSpPr>
        <xdr:cNvPr id="343" name="直線コネクタ 342"/>
        <xdr:cNvCxnSpPr/>
      </xdr:nvCxnSpPr>
      <xdr:spPr>
        <a:xfrm flipV="1">
          <a:off x="9639300" y="10015022"/>
          <a:ext cx="838200" cy="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91908</xdr:rowOff>
    </xdr:from>
    <xdr:to>
      <xdr:col>50</xdr:col>
      <xdr:colOff>114300</xdr:colOff>
      <xdr:row>58</xdr:row>
      <xdr:rowOff>98750</xdr:rowOff>
    </xdr:to>
    <xdr:cxnSp macro="">
      <xdr:nvCxnSpPr>
        <xdr:cNvPr id="346" name="直線コネクタ 345"/>
        <xdr:cNvCxnSpPr/>
      </xdr:nvCxnSpPr>
      <xdr:spPr>
        <a:xfrm>
          <a:off x="8750300" y="10036008"/>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91908</xdr:rowOff>
    </xdr:from>
    <xdr:to>
      <xdr:col>45</xdr:col>
      <xdr:colOff>177800</xdr:colOff>
      <xdr:row>58</xdr:row>
      <xdr:rowOff>102225</xdr:rowOff>
    </xdr:to>
    <xdr:cxnSp macro="">
      <xdr:nvCxnSpPr>
        <xdr:cNvPr id="349" name="直線コネクタ 348"/>
        <xdr:cNvCxnSpPr/>
      </xdr:nvCxnSpPr>
      <xdr:spPr>
        <a:xfrm flipV="1">
          <a:off x="7861300" y="10036008"/>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50" name="フローチャート: 判断 349"/>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51" name="テキスト ボックス 350"/>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96593</xdr:rowOff>
    </xdr:from>
    <xdr:to>
      <xdr:col>41</xdr:col>
      <xdr:colOff>50800</xdr:colOff>
      <xdr:row>58</xdr:row>
      <xdr:rowOff>102225</xdr:rowOff>
    </xdr:to>
    <xdr:cxnSp macro="">
      <xdr:nvCxnSpPr>
        <xdr:cNvPr id="352" name="直線コネクタ 351"/>
        <xdr:cNvCxnSpPr/>
      </xdr:nvCxnSpPr>
      <xdr:spPr>
        <a:xfrm>
          <a:off x="6972300" y="10040693"/>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53" name="フローチャート: 判断 352"/>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112074</xdr:rowOff>
    </xdr:from>
    <xdr:ext cx="534377" cy="259045"/>
    <xdr:sp macro="" textlink="">
      <xdr:nvSpPr>
        <xdr:cNvPr id="354" name="テキスト ボックス 353"/>
        <xdr:cNvSpPr txBox="1"/>
      </xdr:nvSpPr>
      <xdr:spPr>
        <a:xfrm>
          <a:off x="7594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5" name="フローチャート: 判断 354"/>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126102</xdr:rowOff>
    </xdr:from>
    <xdr:ext cx="534377" cy="259045"/>
    <xdr:sp macro="" textlink="">
      <xdr:nvSpPr>
        <xdr:cNvPr id="356" name="テキスト ボックス 355"/>
        <xdr:cNvSpPr txBox="1"/>
      </xdr:nvSpPr>
      <xdr:spPr>
        <a:xfrm>
          <a:off x="670511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20122</xdr:rowOff>
    </xdr:from>
    <xdr:to>
      <xdr:col>55</xdr:col>
      <xdr:colOff>50800</xdr:colOff>
      <xdr:row>58</xdr:row>
      <xdr:rowOff>121722</xdr:rowOff>
    </xdr:to>
    <xdr:sp macro="" textlink="">
      <xdr:nvSpPr>
        <xdr:cNvPr id="362" name="楕円 361"/>
        <xdr:cNvSpPr/>
      </xdr:nvSpPr>
      <xdr:spPr>
        <a:xfrm>
          <a:off x="10426700" y="99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169999</xdr:rowOff>
    </xdr:from>
    <xdr:ext cx="534377" cy="259045"/>
    <xdr:sp macro="" textlink="">
      <xdr:nvSpPr>
        <xdr:cNvPr id="363" name="農林水産業費該当値テキスト"/>
        <xdr:cNvSpPr txBox="1"/>
      </xdr:nvSpPr>
      <xdr:spPr>
        <a:xfrm>
          <a:off x="10528300" y="99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47950</xdr:rowOff>
    </xdr:from>
    <xdr:to>
      <xdr:col>50</xdr:col>
      <xdr:colOff>165100</xdr:colOff>
      <xdr:row>58</xdr:row>
      <xdr:rowOff>149550</xdr:rowOff>
    </xdr:to>
    <xdr:sp macro="" textlink="">
      <xdr:nvSpPr>
        <xdr:cNvPr id="364" name="楕円 363"/>
        <xdr:cNvSpPr/>
      </xdr:nvSpPr>
      <xdr:spPr>
        <a:xfrm>
          <a:off x="9588500" y="99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140677</xdr:rowOff>
    </xdr:from>
    <xdr:ext cx="534377" cy="259045"/>
    <xdr:sp macro="" textlink="">
      <xdr:nvSpPr>
        <xdr:cNvPr id="365" name="テキスト ボックス 364"/>
        <xdr:cNvSpPr txBox="1"/>
      </xdr:nvSpPr>
      <xdr:spPr>
        <a:xfrm>
          <a:off x="9372111" y="1008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41108</xdr:rowOff>
    </xdr:from>
    <xdr:to>
      <xdr:col>46</xdr:col>
      <xdr:colOff>38100</xdr:colOff>
      <xdr:row>58</xdr:row>
      <xdr:rowOff>142708</xdr:rowOff>
    </xdr:to>
    <xdr:sp macro="" textlink="">
      <xdr:nvSpPr>
        <xdr:cNvPr id="366" name="楕円 365"/>
        <xdr:cNvSpPr/>
      </xdr:nvSpPr>
      <xdr:spPr>
        <a:xfrm>
          <a:off x="8699500" y="99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133835</xdr:rowOff>
    </xdr:from>
    <xdr:ext cx="534377" cy="259045"/>
    <xdr:sp macro="" textlink="">
      <xdr:nvSpPr>
        <xdr:cNvPr id="367" name="テキスト ボックス 366"/>
        <xdr:cNvSpPr txBox="1"/>
      </xdr:nvSpPr>
      <xdr:spPr>
        <a:xfrm>
          <a:off x="8483111" y="1007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51425</xdr:rowOff>
    </xdr:from>
    <xdr:to>
      <xdr:col>41</xdr:col>
      <xdr:colOff>101600</xdr:colOff>
      <xdr:row>58</xdr:row>
      <xdr:rowOff>153025</xdr:rowOff>
    </xdr:to>
    <xdr:sp macro="" textlink="">
      <xdr:nvSpPr>
        <xdr:cNvPr id="368" name="楕円 367"/>
        <xdr:cNvSpPr/>
      </xdr:nvSpPr>
      <xdr:spPr>
        <a:xfrm>
          <a:off x="7810500" y="99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144152</xdr:rowOff>
    </xdr:from>
    <xdr:ext cx="534377" cy="259045"/>
    <xdr:sp macro="" textlink="">
      <xdr:nvSpPr>
        <xdr:cNvPr id="369" name="テキスト ボックス 368"/>
        <xdr:cNvSpPr txBox="1"/>
      </xdr:nvSpPr>
      <xdr:spPr>
        <a:xfrm>
          <a:off x="7594111" y="100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45793</xdr:rowOff>
    </xdr:from>
    <xdr:to>
      <xdr:col>36</xdr:col>
      <xdr:colOff>165100</xdr:colOff>
      <xdr:row>58</xdr:row>
      <xdr:rowOff>147393</xdr:rowOff>
    </xdr:to>
    <xdr:sp macro="" textlink="">
      <xdr:nvSpPr>
        <xdr:cNvPr id="370" name="楕円 369"/>
        <xdr:cNvSpPr/>
      </xdr:nvSpPr>
      <xdr:spPr>
        <a:xfrm>
          <a:off x="6921500" y="99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138520</xdr:rowOff>
    </xdr:from>
    <xdr:ext cx="534377" cy="259045"/>
    <xdr:sp macro="" textlink="">
      <xdr:nvSpPr>
        <xdr:cNvPr id="371" name="テキスト ボックス 370"/>
        <xdr:cNvSpPr txBox="1"/>
      </xdr:nvSpPr>
      <xdr:spPr>
        <a:xfrm>
          <a:off x="6705111" y="1008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81015</xdr:rowOff>
    </xdr:from>
    <xdr:to>
      <xdr:col>55</xdr:col>
      <xdr:colOff>0</xdr:colOff>
      <xdr:row>78</xdr:row>
      <xdr:rowOff>129380</xdr:rowOff>
    </xdr:to>
    <xdr:cxnSp macro="">
      <xdr:nvCxnSpPr>
        <xdr:cNvPr id="402" name="直線コネクタ 401"/>
        <xdr:cNvCxnSpPr/>
      </xdr:nvCxnSpPr>
      <xdr:spPr>
        <a:xfrm flipV="1">
          <a:off x="9639300" y="13111215"/>
          <a:ext cx="838200" cy="39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129380</xdr:rowOff>
    </xdr:from>
    <xdr:to>
      <xdr:col>50</xdr:col>
      <xdr:colOff>114300</xdr:colOff>
      <xdr:row>78</xdr:row>
      <xdr:rowOff>160547</xdr:rowOff>
    </xdr:to>
    <xdr:cxnSp macro="">
      <xdr:nvCxnSpPr>
        <xdr:cNvPr id="405" name="直線コネクタ 404"/>
        <xdr:cNvCxnSpPr/>
      </xdr:nvCxnSpPr>
      <xdr:spPr>
        <a:xfrm flipV="1">
          <a:off x="8750300" y="13502480"/>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7" name="テキスト ボックス 406"/>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146134</xdr:rowOff>
    </xdr:from>
    <xdr:to>
      <xdr:col>45</xdr:col>
      <xdr:colOff>177800</xdr:colOff>
      <xdr:row>78</xdr:row>
      <xdr:rowOff>160547</xdr:rowOff>
    </xdr:to>
    <xdr:cxnSp macro="">
      <xdr:nvCxnSpPr>
        <xdr:cNvPr id="408" name="直線コネクタ 407"/>
        <xdr:cNvCxnSpPr/>
      </xdr:nvCxnSpPr>
      <xdr:spPr>
        <a:xfrm>
          <a:off x="7861300" y="13519234"/>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9" name="フローチャート: 判断 408"/>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6653</xdr:rowOff>
    </xdr:from>
    <xdr:ext cx="534377" cy="259045"/>
    <xdr:sp macro="" textlink="">
      <xdr:nvSpPr>
        <xdr:cNvPr id="410" name="テキスト ボックス 409"/>
        <xdr:cNvSpPr txBox="1"/>
      </xdr:nvSpPr>
      <xdr:spPr>
        <a:xfrm>
          <a:off x="8483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146134</xdr:rowOff>
    </xdr:from>
    <xdr:to>
      <xdr:col>41</xdr:col>
      <xdr:colOff>50800</xdr:colOff>
      <xdr:row>79</xdr:row>
      <xdr:rowOff>23865</xdr:rowOff>
    </xdr:to>
    <xdr:cxnSp macro="">
      <xdr:nvCxnSpPr>
        <xdr:cNvPr id="411" name="直線コネクタ 410"/>
        <xdr:cNvCxnSpPr/>
      </xdr:nvCxnSpPr>
      <xdr:spPr>
        <a:xfrm flipV="1">
          <a:off x="6972300" y="13519234"/>
          <a:ext cx="889000" cy="4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12" name="フローチャート: 判断 411"/>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13" name="テキスト ボックス 412"/>
        <xdr:cNvSpPr txBox="1"/>
      </xdr:nvSpPr>
      <xdr:spPr>
        <a:xfrm>
          <a:off x="7594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4" name="フローチャート: 判断 413"/>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5" name="テキスト ボックス 414"/>
        <xdr:cNvSpPr txBox="1"/>
      </xdr:nvSpPr>
      <xdr:spPr>
        <a:xfrm>
          <a:off x="6705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30215</xdr:rowOff>
    </xdr:from>
    <xdr:to>
      <xdr:col>55</xdr:col>
      <xdr:colOff>50800</xdr:colOff>
      <xdr:row>76</xdr:row>
      <xdr:rowOff>131815</xdr:rowOff>
    </xdr:to>
    <xdr:sp macro="" textlink="">
      <xdr:nvSpPr>
        <xdr:cNvPr id="421" name="楕円 420"/>
        <xdr:cNvSpPr/>
      </xdr:nvSpPr>
      <xdr:spPr>
        <a:xfrm>
          <a:off x="10426700" y="1306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53092</xdr:rowOff>
    </xdr:from>
    <xdr:ext cx="534377" cy="259045"/>
    <xdr:sp macro="" textlink="">
      <xdr:nvSpPr>
        <xdr:cNvPr id="422" name="商工費該当値テキスト"/>
        <xdr:cNvSpPr txBox="1"/>
      </xdr:nvSpPr>
      <xdr:spPr>
        <a:xfrm>
          <a:off x="10528300" y="129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78580</xdr:rowOff>
    </xdr:from>
    <xdr:to>
      <xdr:col>50</xdr:col>
      <xdr:colOff>165100</xdr:colOff>
      <xdr:row>79</xdr:row>
      <xdr:rowOff>8730</xdr:rowOff>
    </xdr:to>
    <xdr:sp macro="" textlink="">
      <xdr:nvSpPr>
        <xdr:cNvPr id="423" name="楕円 422"/>
        <xdr:cNvSpPr/>
      </xdr:nvSpPr>
      <xdr:spPr>
        <a:xfrm>
          <a:off x="9588500" y="134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171307</xdr:rowOff>
    </xdr:from>
    <xdr:ext cx="534377" cy="259045"/>
    <xdr:sp macro="" textlink="">
      <xdr:nvSpPr>
        <xdr:cNvPr id="424" name="テキスト ボックス 423"/>
        <xdr:cNvSpPr txBox="1"/>
      </xdr:nvSpPr>
      <xdr:spPr>
        <a:xfrm>
          <a:off x="9372111" y="1354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109747</xdr:rowOff>
    </xdr:from>
    <xdr:to>
      <xdr:col>46</xdr:col>
      <xdr:colOff>38100</xdr:colOff>
      <xdr:row>79</xdr:row>
      <xdr:rowOff>39897</xdr:rowOff>
    </xdr:to>
    <xdr:sp macro="" textlink="">
      <xdr:nvSpPr>
        <xdr:cNvPr id="425" name="楕円 424"/>
        <xdr:cNvSpPr/>
      </xdr:nvSpPr>
      <xdr:spPr>
        <a:xfrm>
          <a:off x="8699500" y="134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31024</xdr:rowOff>
    </xdr:from>
    <xdr:ext cx="534377" cy="259045"/>
    <xdr:sp macro="" textlink="">
      <xdr:nvSpPr>
        <xdr:cNvPr id="426" name="テキスト ボックス 425"/>
        <xdr:cNvSpPr txBox="1"/>
      </xdr:nvSpPr>
      <xdr:spPr>
        <a:xfrm>
          <a:off x="8483111" y="135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95334</xdr:rowOff>
    </xdr:from>
    <xdr:to>
      <xdr:col>41</xdr:col>
      <xdr:colOff>101600</xdr:colOff>
      <xdr:row>79</xdr:row>
      <xdr:rowOff>25484</xdr:rowOff>
    </xdr:to>
    <xdr:sp macro="" textlink="">
      <xdr:nvSpPr>
        <xdr:cNvPr id="427" name="楕円 426"/>
        <xdr:cNvSpPr/>
      </xdr:nvSpPr>
      <xdr:spPr>
        <a:xfrm>
          <a:off x="7810500" y="13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16611</xdr:rowOff>
    </xdr:from>
    <xdr:ext cx="534377" cy="259045"/>
    <xdr:sp macro="" textlink="">
      <xdr:nvSpPr>
        <xdr:cNvPr id="428" name="テキスト ボックス 427"/>
        <xdr:cNvSpPr txBox="1"/>
      </xdr:nvSpPr>
      <xdr:spPr>
        <a:xfrm>
          <a:off x="7594111" y="1356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144515</xdr:rowOff>
    </xdr:from>
    <xdr:to>
      <xdr:col>36</xdr:col>
      <xdr:colOff>165100</xdr:colOff>
      <xdr:row>79</xdr:row>
      <xdr:rowOff>74665</xdr:rowOff>
    </xdr:to>
    <xdr:sp macro="" textlink="">
      <xdr:nvSpPr>
        <xdr:cNvPr id="429" name="楕円 428"/>
        <xdr:cNvSpPr/>
      </xdr:nvSpPr>
      <xdr:spPr>
        <a:xfrm>
          <a:off x="6921500" y="135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65792</xdr:rowOff>
    </xdr:from>
    <xdr:ext cx="469744" cy="259045"/>
    <xdr:sp macro="" textlink="">
      <xdr:nvSpPr>
        <xdr:cNvPr id="430" name="テキスト ボックス 429"/>
        <xdr:cNvSpPr txBox="1"/>
      </xdr:nvSpPr>
      <xdr:spPr>
        <a:xfrm>
          <a:off x="6737428" y="13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8446</xdr:rowOff>
    </xdr:from>
    <xdr:to>
      <xdr:col>55</xdr:col>
      <xdr:colOff>0</xdr:colOff>
      <xdr:row>96</xdr:row>
      <xdr:rowOff>75014</xdr:rowOff>
    </xdr:to>
    <xdr:cxnSp macro="">
      <xdr:nvCxnSpPr>
        <xdr:cNvPr id="459" name="直線コネクタ 458"/>
        <xdr:cNvCxnSpPr/>
      </xdr:nvCxnSpPr>
      <xdr:spPr>
        <a:xfrm>
          <a:off x="9639300" y="16467646"/>
          <a:ext cx="8382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78465</xdr:rowOff>
    </xdr:from>
    <xdr:to>
      <xdr:col>50</xdr:col>
      <xdr:colOff>114300</xdr:colOff>
      <xdr:row>96</xdr:row>
      <xdr:rowOff>8446</xdr:rowOff>
    </xdr:to>
    <xdr:cxnSp macro="">
      <xdr:nvCxnSpPr>
        <xdr:cNvPr id="462" name="直線コネクタ 461"/>
        <xdr:cNvCxnSpPr/>
      </xdr:nvCxnSpPr>
      <xdr:spPr>
        <a:xfrm>
          <a:off x="8750300" y="16366215"/>
          <a:ext cx="889000" cy="10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78465</xdr:rowOff>
    </xdr:from>
    <xdr:to>
      <xdr:col>45</xdr:col>
      <xdr:colOff>177800</xdr:colOff>
      <xdr:row>95</xdr:row>
      <xdr:rowOff>130297</xdr:rowOff>
    </xdr:to>
    <xdr:cxnSp macro="">
      <xdr:nvCxnSpPr>
        <xdr:cNvPr id="465" name="直線コネクタ 464"/>
        <xdr:cNvCxnSpPr/>
      </xdr:nvCxnSpPr>
      <xdr:spPr>
        <a:xfrm flipV="1">
          <a:off x="7861300" y="16366215"/>
          <a:ext cx="889000" cy="5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6" name="フローチャート: 判断 465"/>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145584</xdr:rowOff>
    </xdr:from>
    <xdr:ext cx="534377" cy="259045"/>
    <xdr:sp macro="" textlink="">
      <xdr:nvSpPr>
        <xdr:cNvPr id="467" name="テキスト ボックス 466"/>
        <xdr:cNvSpPr txBox="1"/>
      </xdr:nvSpPr>
      <xdr:spPr>
        <a:xfrm>
          <a:off x="8483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130297</xdr:rowOff>
    </xdr:from>
    <xdr:to>
      <xdr:col>41</xdr:col>
      <xdr:colOff>50800</xdr:colOff>
      <xdr:row>96</xdr:row>
      <xdr:rowOff>40213</xdr:rowOff>
    </xdr:to>
    <xdr:cxnSp macro="">
      <xdr:nvCxnSpPr>
        <xdr:cNvPr id="468" name="直線コネクタ 467"/>
        <xdr:cNvCxnSpPr/>
      </xdr:nvCxnSpPr>
      <xdr:spPr>
        <a:xfrm flipV="1">
          <a:off x="6972300" y="16418047"/>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9" name="フローチャート: 判断 468"/>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3540</xdr:rowOff>
    </xdr:from>
    <xdr:ext cx="534377" cy="259045"/>
    <xdr:sp macro="" textlink="">
      <xdr:nvSpPr>
        <xdr:cNvPr id="470" name="テキスト ボックス 469"/>
        <xdr:cNvSpPr txBox="1"/>
      </xdr:nvSpPr>
      <xdr:spPr>
        <a:xfrm>
          <a:off x="7594111" y="166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71" name="フローチャート: 判断 470"/>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561</xdr:rowOff>
    </xdr:from>
    <xdr:ext cx="534377" cy="259045"/>
    <xdr:sp macro="" textlink="">
      <xdr:nvSpPr>
        <xdr:cNvPr id="472" name="テキスト ボックス 471"/>
        <xdr:cNvSpPr txBox="1"/>
      </xdr:nvSpPr>
      <xdr:spPr>
        <a:xfrm>
          <a:off x="6705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24214</xdr:rowOff>
    </xdr:from>
    <xdr:to>
      <xdr:col>55</xdr:col>
      <xdr:colOff>50800</xdr:colOff>
      <xdr:row>96</xdr:row>
      <xdr:rowOff>125814</xdr:rowOff>
    </xdr:to>
    <xdr:sp macro="" textlink="">
      <xdr:nvSpPr>
        <xdr:cNvPr id="478" name="楕円 477"/>
        <xdr:cNvSpPr/>
      </xdr:nvSpPr>
      <xdr:spPr>
        <a:xfrm>
          <a:off x="10426700" y="1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47091</xdr:rowOff>
    </xdr:from>
    <xdr:ext cx="534377" cy="259045"/>
    <xdr:sp macro="" textlink="">
      <xdr:nvSpPr>
        <xdr:cNvPr id="479" name="土木費該当値テキスト"/>
        <xdr:cNvSpPr txBox="1"/>
      </xdr:nvSpPr>
      <xdr:spPr>
        <a:xfrm>
          <a:off x="10528300" y="163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129096</xdr:rowOff>
    </xdr:from>
    <xdr:to>
      <xdr:col>50</xdr:col>
      <xdr:colOff>165100</xdr:colOff>
      <xdr:row>96</xdr:row>
      <xdr:rowOff>59246</xdr:rowOff>
    </xdr:to>
    <xdr:sp macro="" textlink="">
      <xdr:nvSpPr>
        <xdr:cNvPr id="480" name="楕円 479"/>
        <xdr:cNvSpPr/>
      </xdr:nvSpPr>
      <xdr:spPr>
        <a:xfrm>
          <a:off x="9588500" y="164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75773</xdr:rowOff>
    </xdr:from>
    <xdr:ext cx="534377" cy="259045"/>
    <xdr:sp macro="" textlink="">
      <xdr:nvSpPr>
        <xdr:cNvPr id="481" name="テキスト ボックス 480"/>
        <xdr:cNvSpPr txBox="1"/>
      </xdr:nvSpPr>
      <xdr:spPr>
        <a:xfrm>
          <a:off x="9372111" y="161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27665</xdr:rowOff>
    </xdr:from>
    <xdr:to>
      <xdr:col>46</xdr:col>
      <xdr:colOff>38100</xdr:colOff>
      <xdr:row>95</xdr:row>
      <xdr:rowOff>129265</xdr:rowOff>
    </xdr:to>
    <xdr:sp macro="" textlink="">
      <xdr:nvSpPr>
        <xdr:cNvPr id="482" name="楕円 481"/>
        <xdr:cNvSpPr/>
      </xdr:nvSpPr>
      <xdr:spPr>
        <a:xfrm>
          <a:off x="8699500" y="1631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145792</xdr:rowOff>
    </xdr:from>
    <xdr:ext cx="534377" cy="259045"/>
    <xdr:sp macro="" textlink="">
      <xdr:nvSpPr>
        <xdr:cNvPr id="483" name="テキスト ボックス 482"/>
        <xdr:cNvSpPr txBox="1"/>
      </xdr:nvSpPr>
      <xdr:spPr>
        <a:xfrm>
          <a:off x="8483111" y="1609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79497</xdr:rowOff>
    </xdr:from>
    <xdr:to>
      <xdr:col>41</xdr:col>
      <xdr:colOff>101600</xdr:colOff>
      <xdr:row>96</xdr:row>
      <xdr:rowOff>9647</xdr:rowOff>
    </xdr:to>
    <xdr:sp macro="" textlink="">
      <xdr:nvSpPr>
        <xdr:cNvPr id="484" name="楕円 483"/>
        <xdr:cNvSpPr/>
      </xdr:nvSpPr>
      <xdr:spPr>
        <a:xfrm>
          <a:off x="7810500" y="1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26174</xdr:rowOff>
    </xdr:from>
    <xdr:ext cx="534377" cy="259045"/>
    <xdr:sp macro="" textlink="">
      <xdr:nvSpPr>
        <xdr:cNvPr id="485" name="テキスト ボックス 484"/>
        <xdr:cNvSpPr txBox="1"/>
      </xdr:nvSpPr>
      <xdr:spPr>
        <a:xfrm>
          <a:off x="7594111" y="1614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160863</xdr:rowOff>
    </xdr:from>
    <xdr:to>
      <xdr:col>36</xdr:col>
      <xdr:colOff>165100</xdr:colOff>
      <xdr:row>96</xdr:row>
      <xdr:rowOff>91013</xdr:rowOff>
    </xdr:to>
    <xdr:sp macro="" textlink="">
      <xdr:nvSpPr>
        <xdr:cNvPr id="486" name="楕円 485"/>
        <xdr:cNvSpPr/>
      </xdr:nvSpPr>
      <xdr:spPr>
        <a:xfrm>
          <a:off x="6921500" y="1644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107540</xdr:rowOff>
    </xdr:from>
    <xdr:ext cx="534377" cy="259045"/>
    <xdr:sp macro="" textlink="">
      <xdr:nvSpPr>
        <xdr:cNvPr id="487" name="テキスト ボックス 486"/>
        <xdr:cNvSpPr txBox="1"/>
      </xdr:nvSpPr>
      <xdr:spPr>
        <a:xfrm>
          <a:off x="6705111" y="162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71283</xdr:rowOff>
    </xdr:from>
    <xdr:to>
      <xdr:col>85</xdr:col>
      <xdr:colOff>127000</xdr:colOff>
      <xdr:row>37</xdr:row>
      <xdr:rowOff>86469</xdr:rowOff>
    </xdr:to>
    <xdr:cxnSp macro="">
      <xdr:nvCxnSpPr>
        <xdr:cNvPr id="518" name="直線コネクタ 517"/>
        <xdr:cNvCxnSpPr/>
      </xdr:nvCxnSpPr>
      <xdr:spPr>
        <a:xfrm>
          <a:off x="15481300" y="6414933"/>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71283</xdr:rowOff>
    </xdr:from>
    <xdr:to>
      <xdr:col>81</xdr:col>
      <xdr:colOff>50800</xdr:colOff>
      <xdr:row>37</xdr:row>
      <xdr:rowOff>83285</xdr:rowOff>
    </xdr:to>
    <xdr:cxnSp macro="">
      <xdr:nvCxnSpPr>
        <xdr:cNvPr id="521" name="直線コネクタ 520"/>
        <xdr:cNvCxnSpPr/>
      </xdr:nvCxnSpPr>
      <xdr:spPr>
        <a:xfrm flipV="1">
          <a:off x="14592300" y="6414933"/>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83285</xdr:rowOff>
    </xdr:from>
    <xdr:to>
      <xdr:col>76</xdr:col>
      <xdr:colOff>114300</xdr:colOff>
      <xdr:row>37</xdr:row>
      <xdr:rowOff>103728</xdr:rowOff>
    </xdr:to>
    <xdr:cxnSp macro="">
      <xdr:nvCxnSpPr>
        <xdr:cNvPr id="524" name="直線コネクタ 523"/>
        <xdr:cNvCxnSpPr/>
      </xdr:nvCxnSpPr>
      <xdr:spPr>
        <a:xfrm flipV="1">
          <a:off x="13703300" y="6426935"/>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5" name="フローチャート: 判断 524"/>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100989</xdr:rowOff>
    </xdr:from>
    <xdr:ext cx="534377" cy="259045"/>
    <xdr:sp macro="" textlink="">
      <xdr:nvSpPr>
        <xdr:cNvPr id="526" name="テキスト ボックス 525"/>
        <xdr:cNvSpPr txBox="1"/>
      </xdr:nvSpPr>
      <xdr:spPr>
        <a:xfrm>
          <a:off x="14325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85995</xdr:rowOff>
    </xdr:from>
    <xdr:to>
      <xdr:col>71</xdr:col>
      <xdr:colOff>177800</xdr:colOff>
      <xdr:row>37</xdr:row>
      <xdr:rowOff>103728</xdr:rowOff>
    </xdr:to>
    <xdr:cxnSp macro="">
      <xdr:nvCxnSpPr>
        <xdr:cNvPr id="527" name="直線コネクタ 526"/>
        <xdr:cNvCxnSpPr/>
      </xdr:nvCxnSpPr>
      <xdr:spPr>
        <a:xfrm>
          <a:off x="12814300" y="6429645"/>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8" name="フローチャート: 判断 527"/>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106133</xdr:rowOff>
    </xdr:from>
    <xdr:ext cx="534377" cy="259045"/>
    <xdr:sp macro="" textlink="">
      <xdr:nvSpPr>
        <xdr:cNvPr id="529" name="テキスト ボックス 528"/>
        <xdr:cNvSpPr txBox="1"/>
      </xdr:nvSpPr>
      <xdr:spPr>
        <a:xfrm>
          <a:off x="13436111" y="610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30" name="フローチャート: 判断 529"/>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121955</xdr:rowOff>
    </xdr:from>
    <xdr:ext cx="534377" cy="259045"/>
    <xdr:sp macro="" textlink="">
      <xdr:nvSpPr>
        <xdr:cNvPr id="531" name="テキスト ボックス 530"/>
        <xdr:cNvSpPr txBox="1"/>
      </xdr:nvSpPr>
      <xdr:spPr>
        <a:xfrm>
          <a:off x="12547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35669</xdr:rowOff>
    </xdr:from>
    <xdr:to>
      <xdr:col>85</xdr:col>
      <xdr:colOff>177800</xdr:colOff>
      <xdr:row>37</xdr:row>
      <xdr:rowOff>137269</xdr:rowOff>
    </xdr:to>
    <xdr:sp macro="" textlink="">
      <xdr:nvSpPr>
        <xdr:cNvPr id="537" name="楕円 536"/>
        <xdr:cNvSpPr/>
      </xdr:nvSpPr>
      <xdr:spPr>
        <a:xfrm>
          <a:off x="162687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14096</xdr:rowOff>
    </xdr:from>
    <xdr:ext cx="534377" cy="259045"/>
    <xdr:sp macro="" textlink="">
      <xdr:nvSpPr>
        <xdr:cNvPr id="538" name="消防費該当値テキスト"/>
        <xdr:cNvSpPr txBox="1"/>
      </xdr:nvSpPr>
      <xdr:spPr>
        <a:xfrm>
          <a:off x="16370300" y="635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20483</xdr:rowOff>
    </xdr:from>
    <xdr:to>
      <xdr:col>81</xdr:col>
      <xdr:colOff>101600</xdr:colOff>
      <xdr:row>37</xdr:row>
      <xdr:rowOff>122083</xdr:rowOff>
    </xdr:to>
    <xdr:sp macro="" textlink="">
      <xdr:nvSpPr>
        <xdr:cNvPr id="539" name="楕円 538"/>
        <xdr:cNvSpPr/>
      </xdr:nvSpPr>
      <xdr:spPr>
        <a:xfrm>
          <a:off x="15430500" y="63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113210</xdr:rowOff>
    </xdr:from>
    <xdr:ext cx="534377" cy="259045"/>
    <xdr:sp macro="" textlink="">
      <xdr:nvSpPr>
        <xdr:cNvPr id="540" name="テキスト ボックス 539"/>
        <xdr:cNvSpPr txBox="1"/>
      </xdr:nvSpPr>
      <xdr:spPr>
        <a:xfrm>
          <a:off x="15214111" y="64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32485</xdr:rowOff>
    </xdr:from>
    <xdr:to>
      <xdr:col>76</xdr:col>
      <xdr:colOff>165100</xdr:colOff>
      <xdr:row>37</xdr:row>
      <xdr:rowOff>134085</xdr:rowOff>
    </xdr:to>
    <xdr:sp macro="" textlink="">
      <xdr:nvSpPr>
        <xdr:cNvPr id="541" name="楕円 540"/>
        <xdr:cNvSpPr/>
      </xdr:nvSpPr>
      <xdr:spPr>
        <a:xfrm>
          <a:off x="14541500" y="637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125212</xdr:rowOff>
    </xdr:from>
    <xdr:ext cx="534377" cy="259045"/>
    <xdr:sp macro="" textlink="">
      <xdr:nvSpPr>
        <xdr:cNvPr id="542" name="テキスト ボックス 541"/>
        <xdr:cNvSpPr txBox="1"/>
      </xdr:nvSpPr>
      <xdr:spPr>
        <a:xfrm>
          <a:off x="14325111" y="646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52928</xdr:rowOff>
    </xdr:from>
    <xdr:to>
      <xdr:col>72</xdr:col>
      <xdr:colOff>38100</xdr:colOff>
      <xdr:row>37</xdr:row>
      <xdr:rowOff>154528</xdr:rowOff>
    </xdr:to>
    <xdr:sp macro="" textlink="">
      <xdr:nvSpPr>
        <xdr:cNvPr id="543" name="楕円 542"/>
        <xdr:cNvSpPr/>
      </xdr:nvSpPr>
      <xdr:spPr>
        <a:xfrm>
          <a:off x="13652500" y="639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145655</xdr:rowOff>
    </xdr:from>
    <xdr:ext cx="534377" cy="259045"/>
    <xdr:sp macro="" textlink="">
      <xdr:nvSpPr>
        <xdr:cNvPr id="544" name="テキスト ボックス 543"/>
        <xdr:cNvSpPr txBox="1"/>
      </xdr:nvSpPr>
      <xdr:spPr>
        <a:xfrm>
          <a:off x="13436111" y="648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35195</xdr:rowOff>
    </xdr:from>
    <xdr:to>
      <xdr:col>67</xdr:col>
      <xdr:colOff>101600</xdr:colOff>
      <xdr:row>37</xdr:row>
      <xdr:rowOff>136795</xdr:rowOff>
    </xdr:to>
    <xdr:sp macro="" textlink="">
      <xdr:nvSpPr>
        <xdr:cNvPr id="545" name="楕円 544"/>
        <xdr:cNvSpPr/>
      </xdr:nvSpPr>
      <xdr:spPr>
        <a:xfrm>
          <a:off x="12763500" y="63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127923</xdr:rowOff>
    </xdr:from>
    <xdr:ext cx="534377" cy="259045"/>
    <xdr:sp macro="" textlink="">
      <xdr:nvSpPr>
        <xdr:cNvPr id="546" name="テキスト ボックス 545"/>
        <xdr:cNvSpPr txBox="1"/>
      </xdr:nvSpPr>
      <xdr:spPr>
        <a:xfrm>
          <a:off x="12547111" y="647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166803</xdr:rowOff>
    </xdr:from>
    <xdr:to>
      <xdr:col>85</xdr:col>
      <xdr:colOff>127000</xdr:colOff>
      <xdr:row>57</xdr:row>
      <xdr:rowOff>8241</xdr:rowOff>
    </xdr:to>
    <xdr:cxnSp macro="">
      <xdr:nvCxnSpPr>
        <xdr:cNvPr id="573" name="直線コネクタ 572"/>
        <xdr:cNvCxnSpPr/>
      </xdr:nvCxnSpPr>
      <xdr:spPr>
        <a:xfrm>
          <a:off x="15481300" y="9596553"/>
          <a:ext cx="838200" cy="18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4" name="教育費平均値テキスト"/>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166803</xdr:rowOff>
    </xdr:from>
    <xdr:to>
      <xdr:col>81</xdr:col>
      <xdr:colOff>50800</xdr:colOff>
      <xdr:row>56</xdr:row>
      <xdr:rowOff>107317</xdr:rowOff>
    </xdr:to>
    <xdr:cxnSp macro="">
      <xdr:nvCxnSpPr>
        <xdr:cNvPr id="576" name="直線コネクタ 575"/>
        <xdr:cNvCxnSpPr/>
      </xdr:nvCxnSpPr>
      <xdr:spPr>
        <a:xfrm flipV="1">
          <a:off x="14592300" y="9596553"/>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107317</xdr:rowOff>
    </xdr:from>
    <xdr:to>
      <xdr:col>76</xdr:col>
      <xdr:colOff>114300</xdr:colOff>
      <xdr:row>57</xdr:row>
      <xdr:rowOff>89166</xdr:rowOff>
    </xdr:to>
    <xdr:cxnSp macro="">
      <xdr:nvCxnSpPr>
        <xdr:cNvPr id="579" name="直線コネクタ 578"/>
        <xdr:cNvCxnSpPr/>
      </xdr:nvCxnSpPr>
      <xdr:spPr>
        <a:xfrm flipV="1">
          <a:off x="13703300" y="9708517"/>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80" name="フローチャート: 判断 579"/>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81" name="テキスト ボックス 580"/>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81014</xdr:rowOff>
    </xdr:from>
    <xdr:to>
      <xdr:col>71</xdr:col>
      <xdr:colOff>177800</xdr:colOff>
      <xdr:row>57</xdr:row>
      <xdr:rowOff>89166</xdr:rowOff>
    </xdr:to>
    <xdr:cxnSp macro="">
      <xdr:nvCxnSpPr>
        <xdr:cNvPr id="582" name="直線コネクタ 581"/>
        <xdr:cNvCxnSpPr/>
      </xdr:nvCxnSpPr>
      <xdr:spPr>
        <a:xfrm>
          <a:off x="12814300" y="9853664"/>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83" name="フローチャート: 判断 582"/>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4" name="テキスト ボックス 583"/>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5" name="フローチャート: 判断 584"/>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6" name="テキスト ボックス 585"/>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128891</xdr:rowOff>
    </xdr:from>
    <xdr:to>
      <xdr:col>85</xdr:col>
      <xdr:colOff>177800</xdr:colOff>
      <xdr:row>57</xdr:row>
      <xdr:rowOff>59041</xdr:rowOff>
    </xdr:to>
    <xdr:sp macro="" textlink="">
      <xdr:nvSpPr>
        <xdr:cNvPr id="592" name="楕円 591"/>
        <xdr:cNvSpPr/>
      </xdr:nvSpPr>
      <xdr:spPr>
        <a:xfrm>
          <a:off x="16268700" y="973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107318</xdr:rowOff>
    </xdr:from>
    <xdr:ext cx="534377" cy="259045"/>
    <xdr:sp macro="" textlink="">
      <xdr:nvSpPr>
        <xdr:cNvPr id="593" name="教育費該当値テキスト"/>
        <xdr:cNvSpPr txBox="1"/>
      </xdr:nvSpPr>
      <xdr:spPr>
        <a:xfrm>
          <a:off x="16370300" y="970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116003</xdr:rowOff>
    </xdr:from>
    <xdr:to>
      <xdr:col>81</xdr:col>
      <xdr:colOff>101600</xdr:colOff>
      <xdr:row>56</xdr:row>
      <xdr:rowOff>46153</xdr:rowOff>
    </xdr:to>
    <xdr:sp macro="" textlink="">
      <xdr:nvSpPr>
        <xdr:cNvPr id="594" name="楕円 593"/>
        <xdr:cNvSpPr/>
      </xdr:nvSpPr>
      <xdr:spPr>
        <a:xfrm>
          <a:off x="15430500" y="95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62680</xdr:rowOff>
    </xdr:from>
    <xdr:ext cx="599010" cy="259045"/>
    <xdr:sp macro="" textlink="">
      <xdr:nvSpPr>
        <xdr:cNvPr id="595" name="テキスト ボックス 594"/>
        <xdr:cNvSpPr txBox="1"/>
      </xdr:nvSpPr>
      <xdr:spPr>
        <a:xfrm>
          <a:off x="15181795" y="932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56517</xdr:rowOff>
    </xdr:from>
    <xdr:to>
      <xdr:col>76</xdr:col>
      <xdr:colOff>165100</xdr:colOff>
      <xdr:row>56</xdr:row>
      <xdr:rowOff>158117</xdr:rowOff>
    </xdr:to>
    <xdr:sp macro="" textlink="">
      <xdr:nvSpPr>
        <xdr:cNvPr id="596" name="楕円 595"/>
        <xdr:cNvSpPr/>
      </xdr:nvSpPr>
      <xdr:spPr>
        <a:xfrm>
          <a:off x="14541500" y="96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3194</xdr:rowOff>
    </xdr:from>
    <xdr:ext cx="534377" cy="259045"/>
    <xdr:sp macro="" textlink="">
      <xdr:nvSpPr>
        <xdr:cNvPr id="597" name="テキスト ボックス 596"/>
        <xdr:cNvSpPr txBox="1"/>
      </xdr:nvSpPr>
      <xdr:spPr>
        <a:xfrm>
          <a:off x="14325111" y="94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38366</xdr:rowOff>
    </xdr:from>
    <xdr:to>
      <xdr:col>72</xdr:col>
      <xdr:colOff>38100</xdr:colOff>
      <xdr:row>57</xdr:row>
      <xdr:rowOff>139966</xdr:rowOff>
    </xdr:to>
    <xdr:sp macro="" textlink="">
      <xdr:nvSpPr>
        <xdr:cNvPr id="598" name="楕円 597"/>
        <xdr:cNvSpPr/>
      </xdr:nvSpPr>
      <xdr:spPr>
        <a:xfrm>
          <a:off x="13652500" y="98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131093</xdr:rowOff>
    </xdr:from>
    <xdr:ext cx="534377" cy="259045"/>
    <xdr:sp macro="" textlink="">
      <xdr:nvSpPr>
        <xdr:cNvPr id="599" name="テキスト ボックス 598"/>
        <xdr:cNvSpPr txBox="1"/>
      </xdr:nvSpPr>
      <xdr:spPr>
        <a:xfrm>
          <a:off x="13436111" y="99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30214</xdr:rowOff>
    </xdr:from>
    <xdr:to>
      <xdr:col>67</xdr:col>
      <xdr:colOff>101600</xdr:colOff>
      <xdr:row>57</xdr:row>
      <xdr:rowOff>131814</xdr:rowOff>
    </xdr:to>
    <xdr:sp macro="" textlink="">
      <xdr:nvSpPr>
        <xdr:cNvPr id="600" name="楕円 599"/>
        <xdr:cNvSpPr/>
      </xdr:nvSpPr>
      <xdr:spPr>
        <a:xfrm>
          <a:off x="12763500" y="98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122941</xdr:rowOff>
    </xdr:from>
    <xdr:ext cx="534377" cy="259045"/>
    <xdr:sp macro="" textlink="">
      <xdr:nvSpPr>
        <xdr:cNvPr id="601" name="テキスト ボックス 600"/>
        <xdr:cNvSpPr txBox="1"/>
      </xdr:nvSpPr>
      <xdr:spPr>
        <a:xfrm>
          <a:off x="12547111" y="98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26505</xdr:rowOff>
    </xdr:from>
    <xdr:to>
      <xdr:col>85</xdr:col>
      <xdr:colOff>127000</xdr:colOff>
      <xdr:row>79</xdr:row>
      <xdr:rowOff>43326</xdr:rowOff>
    </xdr:to>
    <xdr:cxnSp macro="">
      <xdr:nvCxnSpPr>
        <xdr:cNvPr id="630" name="直線コネクタ 629"/>
        <xdr:cNvCxnSpPr/>
      </xdr:nvCxnSpPr>
      <xdr:spPr>
        <a:xfrm>
          <a:off x="15481300" y="13571055"/>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92247</xdr:rowOff>
    </xdr:from>
    <xdr:to>
      <xdr:col>81</xdr:col>
      <xdr:colOff>50800</xdr:colOff>
      <xdr:row>79</xdr:row>
      <xdr:rowOff>26505</xdr:rowOff>
    </xdr:to>
    <xdr:cxnSp macro="">
      <xdr:nvCxnSpPr>
        <xdr:cNvPr id="633" name="直線コネクタ 632"/>
        <xdr:cNvCxnSpPr/>
      </xdr:nvCxnSpPr>
      <xdr:spPr>
        <a:xfrm>
          <a:off x="14592300" y="13465347"/>
          <a:ext cx="889000" cy="10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92247</xdr:rowOff>
    </xdr:from>
    <xdr:to>
      <xdr:col>76</xdr:col>
      <xdr:colOff>114300</xdr:colOff>
      <xdr:row>78</xdr:row>
      <xdr:rowOff>162961</xdr:rowOff>
    </xdr:to>
    <xdr:cxnSp macro="">
      <xdr:nvCxnSpPr>
        <xdr:cNvPr id="636" name="直線コネクタ 635"/>
        <xdr:cNvCxnSpPr/>
      </xdr:nvCxnSpPr>
      <xdr:spPr>
        <a:xfrm flipV="1">
          <a:off x="13703300" y="13465347"/>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7" name="フローチャート: 判断 636"/>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142212</xdr:rowOff>
    </xdr:from>
    <xdr:ext cx="469744" cy="259045"/>
    <xdr:sp macro="" textlink="">
      <xdr:nvSpPr>
        <xdr:cNvPr id="638" name="テキスト ボックス 637"/>
        <xdr:cNvSpPr txBox="1"/>
      </xdr:nvSpPr>
      <xdr:spPr>
        <a:xfrm>
          <a:off x="14357428" y="1351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162961</xdr:rowOff>
    </xdr:from>
    <xdr:to>
      <xdr:col>71</xdr:col>
      <xdr:colOff>177800</xdr:colOff>
      <xdr:row>79</xdr:row>
      <xdr:rowOff>32772</xdr:rowOff>
    </xdr:to>
    <xdr:cxnSp macro="">
      <xdr:nvCxnSpPr>
        <xdr:cNvPr id="639" name="直線コネクタ 638"/>
        <xdr:cNvCxnSpPr/>
      </xdr:nvCxnSpPr>
      <xdr:spPr>
        <a:xfrm flipV="1">
          <a:off x="12814300" y="13536061"/>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40" name="フローチャート: 判断 639"/>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41" name="テキスト ボックス 640"/>
        <xdr:cNvSpPr txBox="1"/>
      </xdr:nvSpPr>
      <xdr:spPr>
        <a:xfrm>
          <a:off x="13468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42" name="フローチャート: 判断 641"/>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43" name="テキスト ボックス 642"/>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163976</xdr:rowOff>
    </xdr:from>
    <xdr:to>
      <xdr:col>85</xdr:col>
      <xdr:colOff>177800</xdr:colOff>
      <xdr:row>79</xdr:row>
      <xdr:rowOff>94126</xdr:rowOff>
    </xdr:to>
    <xdr:sp macro="" textlink="">
      <xdr:nvSpPr>
        <xdr:cNvPr id="649" name="楕円 648"/>
        <xdr:cNvSpPr/>
      </xdr:nvSpPr>
      <xdr:spPr>
        <a:xfrm>
          <a:off x="16268700" y="135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78903</xdr:rowOff>
    </xdr:from>
    <xdr:ext cx="313932" cy="259045"/>
    <xdr:sp macro="" textlink="">
      <xdr:nvSpPr>
        <xdr:cNvPr id="650" name="災害復旧費該当値テキスト"/>
        <xdr:cNvSpPr txBox="1"/>
      </xdr:nvSpPr>
      <xdr:spPr>
        <a:xfrm>
          <a:off x="16370300" y="13452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147155</xdr:rowOff>
    </xdr:from>
    <xdr:to>
      <xdr:col>81</xdr:col>
      <xdr:colOff>101600</xdr:colOff>
      <xdr:row>79</xdr:row>
      <xdr:rowOff>77305</xdr:rowOff>
    </xdr:to>
    <xdr:sp macro="" textlink="">
      <xdr:nvSpPr>
        <xdr:cNvPr id="651" name="楕円 650"/>
        <xdr:cNvSpPr/>
      </xdr:nvSpPr>
      <xdr:spPr>
        <a:xfrm>
          <a:off x="15430500" y="135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68432</xdr:rowOff>
    </xdr:from>
    <xdr:ext cx="378565" cy="259045"/>
    <xdr:sp macro="" textlink="">
      <xdr:nvSpPr>
        <xdr:cNvPr id="652" name="テキスト ボックス 651"/>
        <xdr:cNvSpPr txBox="1"/>
      </xdr:nvSpPr>
      <xdr:spPr>
        <a:xfrm>
          <a:off x="15292017" y="13612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41447</xdr:rowOff>
    </xdr:from>
    <xdr:to>
      <xdr:col>76</xdr:col>
      <xdr:colOff>165100</xdr:colOff>
      <xdr:row>78</xdr:row>
      <xdr:rowOff>143047</xdr:rowOff>
    </xdr:to>
    <xdr:sp macro="" textlink="">
      <xdr:nvSpPr>
        <xdr:cNvPr id="653" name="楕円 652"/>
        <xdr:cNvSpPr/>
      </xdr:nvSpPr>
      <xdr:spPr>
        <a:xfrm>
          <a:off x="14541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159574</xdr:rowOff>
    </xdr:from>
    <xdr:ext cx="469744" cy="259045"/>
    <xdr:sp macro="" textlink="">
      <xdr:nvSpPr>
        <xdr:cNvPr id="654" name="テキスト ボックス 653"/>
        <xdr:cNvSpPr txBox="1"/>
      </xdr:nvSpPr>
      <xdr:spPr>
        <a:xfrm>
          <a:off x="14357428" y="1318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112161</xdr:rowOff>
    </xdr:from>
    <xdr:to>
      <xdr:col>72</xdr:col>
      <xdr:colOff>38100</xdr:colOff>
      <xdr:row>79</xdr:row>
      <xdr:rowOff>42311</xdr:rowOff>
    </xdr:to>
    <xdr:sp macro="" textlink="">
      <xdr:nvSpPr>
        <xdr:cNvPr id="655" name="楕円 654"/>
        <xdr:cNvSpPr/>
      </xdr:nvSpPr>
      <xdr:spPr>
        <a:xfrm>
          <a:off x="13652500" y="134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33438</xdr:rowOff>
    </xdr:from>
    <xdr:ext cx="469744" cy="259045"/>
    <xdr:sp macro="" textlink="">
      <xdr:nvSpPr>
        <xdr:cNvPr id="656" name="テキスト ボックス 655"/>
        <xdr:cNvSpPr txBox="1"/>
      </xdr:nvSpPr>
      <xdr:spPr>
        <a:xfrm>
          <a:off x="13468428" y="135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153422</xdr:rowOff>
    </xdr:from>
    <xdr:to>
      <xdr:col>67</xdr:col>
      <xdr:colOff>101600</xdr:colOff>
      <xdr:row>79</xdr:row>
      <xdr:rowOff>83572</xdr:rowOff>
    </xdr:to>
    <xdr:sp macro="" textlink="">
      <xdr:nvSpPr>
        <xdr:cNvPr id="657" name="楕円 656"/>
        <xdr:cNvSpPr/>
      </xdr:nvSpPr>
      <xdr:spPr>
        <a:xfrm>
          <a:off x="12763500" y="13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74699</xdr:rowOff>
    </xdr:from>
    <xdr:ext cx="378565" cy="259045"/>
    <xdr:sp macro="" textlink="">
      <xdr:nvSpPr>
        <xdr:cNvPr id="658" name="テキスト ボックス 657"/>
        <xdr:cNvSpPr txBox="1"/>
      </xdr:nvSpPr>
      <xdr:spPr>
        <a:xfrm>
          <a:off x="12625017" y="13619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118988</xdr:rowOff>
    </xdr:from>
    <xdr:to>
      <xdr:col>85</xdr:col>
      <xdr:colOff>127000</xdr:colOff>
      <xdr:row>95</xdr:row>
      <xdr:rowOff>76350</xdr:rowOff>
    </xdr:to>
    <xdr:cxnSp macro="">
      <xdr:nvCxnSpPr>
        <xdr:cNvPr id="685" name="直線コネクタ 684"/>
        <xdr:cNvCxnSpPr/>
      </xdr:nvCxnSpPr>
      <xdr:spPr>
        <a:xfrm>
          <a:off x="15481300" y="16235288"/>
          <a:ext cx="838200" cy="1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6" name="公債費平均値テキスト"/>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118988</xdr:rowOff>
    </xdr:from>
    <xdr:to>
      <xdr:col>81</xdr:col>
      <xdr:colOff>50800</xdr:colOff>
      <xdr:row>95</xdr:row>
      <xdr:rowOff>106141</xdr:rowOff>
    </xdr:to>
    <xdr:cxnSp macro="">
      <xdr:nvCxnSpPr>
        <xdr:cNvPr id="688" name="直線コネクタ 687"/>
        <xdr:cNvCxnSpPr/>
      </xdr:nvCxnSpPr>
      <xdr:spPr>
        <a:xfrm flipV="1">
          <a:off x="14592300" y="16235288"/>
          <a:ext cx="889000" cy="15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0" name="テキスト ボックス 689"/>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106141</xdr:rowOff>
    </xdr:from>
    <xdr:to>
      <xdr:col>76</xdr:col>
      <xdr:colOff>114300</xdr:colOff>
      <xdr:row>95</xdr:row>
      <xdr:rowOff>137113</xdr:rowOff>
    </xdr:to>
    <xdr:cxnSp macro="">
      <xdr:nvCxnSpPr>
        <xdr:cNvPr id="691" name="直線コネクタ 690"/>
        <xdr:cNvCxnSpPr/>
      </xdr:nvCxnSpPr>
      <xdr:spPr>
        <a:xfrm flipV="1">
          <a:off x="13703300" y="16393891"/>
          <a:ext cx="889000" cy="3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92" name="フローチャート: 判断 691"/>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47046</xdr:rowOff>
    </xdr:from>
    <xdr:ext cx="534377" cy="259045"/>
    <xdr:sp macro="" textlink="">
      <xdr:nvSpPr>
        <xdr:cNvPr id="693" name="テキスト ボックス 692"/>
        <xdr:cNvSpPr txBox="1"/>
      </xdr:nvSpPr>
      <xdr:spPr>
        <a:xfrm>
          <a:off x="14325111" y="165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136334</xdr:rowOff>
    </xdr:from>
    <xdr:to>
      <xdr:col>71</xdr:col>
      <xdr:colOff>177800</xdr:colOff>
      <xdr:row>95</xdr:row>
      <xdr:rowOff>137113</xdr:rowOff>
    </xdr:to>
    <xdr:cxnSp macro="">
      <xdr:nvCxnSpPr>
        <xdr:cNvPr id="694" name="直線コネクタ 693"/>
        <xdr:cNvCxnSpPr/>
      </xdr:nvCxnSpPr>
      <xdr:spPr>
        <a:xfrm>
          <a:off x="12814300" y="16424084"/>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5" name="フローチャート: 判断 694"/>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38916</xdr:rowOff>
    </xdr:from>
    <xdr:ext cx="534377" cy="259045"/>
    <xdr:sp macro="" textlink="">
      <xdr:nvSpPr>
        <xdr:cNvPr id="696" name="テキスト ボックス 695"/>
        <xdr:cNvSpPr txBox="1"/>
      </xdr:nvSpPr>
      <xdr:spPr>
        <a:xfrm>
          <a:off x="13436111" y="164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7" name="フローチャート: 判断 696"/>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55897</xdr:rowOff>
    </xdr:from>
    <xdr:ext cx="534377" cy="259045"/>
    <xdr:sp macro="" textlink="">
      <xdr:nvSpPr>
        <xdr:cNvPr id="698" name="テキスト ボックス 697"/>
        <xdr:cNvSpPr txBox="1"/>
      </xdr:nvSpPr>
      <xdr:spPr>
        <a:xfrm>
          <a:off x="12547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25550</xdr:rowOff>
    </xdr:from>
    <xdr:to>
      <xdr:col>85</xdr:col>
      <xdr:colOff>177800</xdr:colOff>
      <xdr:row>95</xdr:row>
      <xdr:rowOff>127150</xdr:rowOff>
    </xdr:to>
    <xdr:sp macro="" textlink="">
      <xdr:nvSpPr>
        <xdr:cNvPr id="704" name="楕円 703"/>
        <xdr:cNvSpPr/>
      </xdr:nvSpPr>
      <xdr:spPr>
        <a:xfrm>
          <a:off x="16268700" y="163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48427</xdr:rowOff>
    </xdr:from>
    <xdr:ext cx="534377" cy="259045"/>
    <xdr:sp macro="" textlink="">
      <xdr:nvSpPr>
        <xdr:cNvPr id="705" name="公債費該当値テキスト"/>
        <xdr:cNvSpPr txBox="1"/>
      </xdr:nvSpPr>
      <xdr:spPr>
        <a:xfrm>
          <a:off x="16370300" y="161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68188</xdr:rowOff>
    </xdr:from>
    <xdr:to>
      <xdr:col>81</xdr:col>
      <xdr:colOff>101600</xdr:colOff>
      <xdr:row>94</xdr:row>
      <xdr:rowOff>169788</xdr:rowOff>
    </xdr:to>
    <xdr:sp macro="" textlink="">
      <xdr:nvSpPr>
        <xdr:cNvPr id="706" name="楕円 705"/>
        <xdr:cNvSpPr/>
      </xdr:nvSpPr>
      <xdr:spPr>
        <a:xfrm>
          <a:off x="15430500" y="161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14865</xdr:rowOff>
    </xdr:from>
    <xdr:ext cx="534377" cy="259045"/>
    <xdr:sp macro="" textlink="">
      <xdr:nvSpPr>
        <xdr:cNvPr id="707" name="テキスト ボックス 706"/>
        <xdr:cNvSpPr txBox="1"/>
      </xdr:nvSpPr>
      <xdr:spPr>
        <a:xfrm>
          <a:off x="15214111" y="1595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55341</xdr:rowOff>
    </xdr:from>
    <xdr:to>
      <xdr:col>76</xdr:col>
      <xdr:colOff>165100</xdr:colOff>
      <xdr:row>95</xdr:row>
      <xdr:rowOff>156941</xdr:rowOff>
    </xdr:to>
    <xdr:sp macro="" textlink="">
      <xdr:nvSpPr>
        <xdr:cNvPr id="708" name="楕円 707"/>
        <xdr:cNvSpPr/>
      </xdr:nvSpPr>
      <xdr:spPr>
        <a:xfrm>
          <a:off x="14541500" y="163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2018</xdr:rowOff>
    </xdr:from>
    <xdr:ext cx="534377" cy="259045"/>
    <xdr:sp macro="" textlink="">
      <xdr:nvSpPr>
        <xdr:cNvPr id="709" name="テキスト ボックス 708"/>
        <xdr:cNvSpPr txBox="1"/>
      </xdr:nvSpPr>
      <xdr:spPr>
        <a:xfrm>
          <a:off x="14325111" y="161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86313</xdr:rowOff>
    </xdr:from>
    <xdr:to>
      <xdr:col>72</xdr:col>
      <xdr:colOff>38100</xdr:colOff>
      <xdr:row>96</xdr:row>
      <xdr:rowOff>16463</xdr:rowOff>
    </xdr:to>
    <xdr:sp macro="" textlink="">
      <xdr:nvSpPr>
        <xdr:cNvPr id="710" name="楕円 709"/>
        <xdr:cNvSpPr/>
      </xdr:nvSpPr>
      <xdr:spPr>
        <a:xfrm>
          <a:off x="13652500" y="163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32990</xdr:rowOff>
    </xdr:from>
    <xdr:ext cx="534377" cy="259045"/>
    <xdr:sp macro="" textlink="">
      <xdr:nvSpPr>
        <xdr:cNvPr id="711" name="テキスト ボックス 710"/>
        <xdr:cNvSpPr txBox="1"/>
      </xdr:nvSpPr>
      <xdr:spPr>
        <a:xfrm>
          <a:off x="13436111" y="1614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85534</xdr:rowOff>
    </xdr:from>
    <xdr:to>
      <xdr:col>67</xdr:col>
      <xdr:colOff>101600</xdr:colOff>
      <xdr:row>96</xdr:row>
      <xdr:rowOff>15684</xdr:rowOff>
    </xdr:to>
    <xdr:sp macro="" textlink="">
      <xdr:nvSpPr>
        <xdr:cNvPr id="712" name="楕円 711"/>
        <xdr:cNvSpPr/>
      </xdr:nvSpPr>
      <xdr:spPr>
        <a:xfrm>
          <a:off x="12763500" y="163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32211</xdr:rowOff>
    </xdr:from>
    <xdr:ext cx="534377" cy="259045"/>
    <xdr:sp macro="" textlink="">
      <xdr:nvSpPr>
        <xdr:cNvPr id="713" name="テキスト ボックス 712"/>
        <xdr:cNvSpPr txBox="1"/>
      </xdr:nvSpPr>
      <xdr:spPr>
        <a:xfrm>
          <a:off x="12547111" y="1614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51" name="フローチャート: 判断 750"/>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52" name="テキスト ボックス 751"/>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4" name="フローチャート: 判断 753"/>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5" name="テキスト ボックス 754"/>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6" name="フローチャート: 判断 755"/>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7" name="テキスト ボックス 756"/>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・当町の衛生費が類似団体平均を上回っている要因は病院事業に係る負担金によるものである。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・前年と比較し、総務費が大きく減少しているのは特別定額給付金の減が主な要因である。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・民生費は子育て世帯等臨時特別給付金の増により前年より増加した。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・商工費は前年と比較し大幅な増となった。また類似団体平均も大きく上回っている。プレミアム商品券事業や道の駅農産物加工所増築工事が主な要因である。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財政調整期金については取り崩しは行わなかった。積立は利息等の</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千円のみである。また、地方交付税の増額などにより実質収支額が前年より増となった。そのため、標準財政規模比も前年より高い値となった。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今後も大型普通建設事業を控えているため、事業の見直しや歳出の合理化の推進により健全な財政運営に努めていく。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連結実質赤字比率については、全会計において黒字であり、赤字比率はない。一般会計からの繰入金等により、安定した運営を保っている。今後も経費削減や料金の適正化を図り健全な財政運営に努める。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水道事業会計については、黒字額の比率が高いため、一般会計からの補助金について精査していく。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9607185</v>
      </c>
      <c r="BO4" s="488"/>
      <c r="BP4" s="488"/>
      <c r="BQ4" s="488"/>
      <c r="BR4" s="488"/>
      <c r="BS4" s="488"/>
      <c r="BT4" s="488"/>
      <c r="BU4" s="489"/>
      <c r="BV4" s="487">
        <v>11470584</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7.7</v>
      </c>
      <c r="CU4" s="628"/>
      <c r="CV4" s="628"/>
      <c r="CW4" s="628"/>
      <c r="CX4" s="628"/>
      <c r="CY4" s="628"/>
      <c r="CZ4" s="628"/>
      <c r="DA4" s="629"/>
      <c r="DB4" s="627">
        <v>6.2</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9099209</v>
      </c>
      <c r="BO5" s="459"/>
      <c r="BP5" s="459"/>
      <c r="BQ5" s="459"/>
      <c r="BR5" s="459"/>
      <c r="BS5" s="459"/>
      <c r="BT5" s="459"/>
      <c r="BU5" s="460"/>
      <c r="BV5" s="458">
        <v>11103325</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84.6</v>
      </c>
      <c r="CU5" s="456"/>
      <c r="CV5" s="456"/>
      <c r="CW5" s="456"/>
      <c r="CX5" s="456"/>
      <c r="CY5" s="456"/>
      <c r="CZ5" s="456"/>
      <c r="DA5" s="457"/>
      <c r="DB5" s="455">
        <v>88.3</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507976</v>
      </c>
      <c r="BO6" s="459"/>
      <c r="BP6" s="459"/>
      <c r="BQ6" s="459"/>
      <c r="BR6" s="459"/>
      <c r="BS6" s="459"/>
      <c r="BT6" s="459"/>
      <c r="BU6" s="460"/>
      <c r="BV6" s="458">
        <v>367259</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88.2</v>
      </c>
      <c r="CU6" s="602"/>
      <c r="CV6" s="602"/>
      <c r="CW6" s="602"/>
      <c r="CX6" s="602"/>
      <c r="CY6" s="602"/>
      <c r="CZ6" s="602"/>
      <c r="DA6" s="603"/>
      <c r="DB6" s="601">
        <v>91.6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106359</v>
      </c>
      <c r="BO7" s="459"/>
      <c r="BP7" s="459"/>
      <c r="BQ7" s="459"/>
      <c r="BR7" s="459"/>
      <c r="BS7" s="459"/>
      <c r="BT7" s="459"/>
      <c r="BU7" s="460"/>
      <c r="BV7" s="458">
        <v>60053</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5182592</v>
      </c>
      <c r="CU7" s="459"/>
      <c r="CV7" s="459"/>
      <c r="CW7" s="459"/>
      <c r="CX7" s="459"/>
      <c r="CY7" s="459"/>
      <c r="CZ7" s="459"/>
      <c r="DA7" s="460"/>
      <c r="DB7" s="458">
        <v>4917976</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401617</v>
      </c>
      <c r="BO8" s="459"/>
      <c r="BP8" s="459"/>
      <c r="BQ8" s="459"/>
      <c r="BR8" s="459"/>
      <c r="BS8" s="459"/>
      <c r="BT8" s="459"/>
      <c r="BU8" s="460"/>
      <c r="BV8" s="458">
        <v>307206</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0.35</v>
      </c>
      <c r="CU8" s="562"/>
      <c r="CV8" s="562"/>
      <c r="CW8" s="562"/>
      <c r="CX8" s="562"/>
      <c r="CY8" s="562"/>
      <c r="CZ8" s="562"/>
      <c r="DA8" s="563"/>
      <c r="DB8" s="561">
        <v>0.36</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14219</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116</v>
      </c>
      <c r="AV9" s="517"/>
      <c r="AW9" s="517"/>
      <c r="AX9" s="517"/>
      <c r="AY9" s="472" t="s">
        <v>117</v>
      </c>
      <c r="AZ9" s="473"/>
      <c r="BA9" s="473"/>
      <c r="BB9" s="473"/>
      <c r="BC9" s="473"/>
      <c r="BD9" s="473"/>
      <c r="BE9" s="473"/>
      <c r="BF9" s="473"/>
      <c r="BG9" s="473"/>
      <c r="BH9" s="473"/>
      <c r="BI9" s="473"/>
      <c r="BJ9" s="473"/>
      <c r="BK9" s="473"/>
      <c r="BL9" s="473"/>
      <c r="BM9" s="474"/>
      <c r="BN9" s="458">
        <v>94411</v>
      </c>
      <c r="BO9" s="459"/>
      <c r="BP9" s="459"/>
      <c r="BQ9" s="459"/>
      <c r="BR9" s="459"/>
      <c r="BS9" s="459"/>
      <c r="BT9" s="459"/>
      <c r="BU9" s="460"/>
      <c r="BV9" s="458">
        <v>-109704</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14.5</v>
      </c>
      <c r="CU9" s="456"/>
      <c r="CV9" s="456"/>
      <c r="CW9" s="456"/>
      <c r="CX9" s="456"/>
      <c r="CY9" s="456"/>
      <c r="CZ9" s="456"/>
      <c r="DA9" s="457"/>
      <c r="DB9" s="455">
        <v>16.600000000000001</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119</v>
      </c>
      <c r="M10" s="415"/>
      <c r="N10" s="415"/>
      <c r="O10" s="415"/>
      <c r="P10" s="415"/>
      <c r="Q10" s="416"/>
      <c r="R10" s="411">
        <v>15291</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16</v>
      </c>
      <c r="BO10" s="459"/>
      <c r="BP10" s="459"/>
      <c r="BQ10" s="459"/>
      <c r="BR10" s="459"/>
      <c r="BS10" s="459"/>
      <c r="BT10" s="459"/>
      <c r="BU10" s="460"/>
      <c r="BV10" s="458">
        <v>38</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121</v>
      </c>
      <c r="AV11" s="517"/>
      <c r="AW11" s="517"/>
      <c r="AX11" s="517"/>
      <c r="AY11" s="472" t="s">
        <v>127</v>
      </c>
      <c r="AZ11" s="473"/>
      <c r="BA11" s="473"/>
      <c r="BB11" s="473"/>
      <c r="BC11" s="473"/>
      <c r="BD11" s="473"/>
      <c r="BE11" s="473"/>
      <c r="BF11" s="473"/>
      <c r="BG11" s="473"/>
      <c r="BH11" s="473"/>
      <c r="BI11" s="473"/>
      <c r="BJ11" s="473"/>
      <c r="BK11" s="473"/>
      <c r="BL11" s="473"/>
      <c r="BM11" s="474"/>
      <c r="BN11" s="458">
        <v>62875</v>
      </c>
      <c r="BO11" s="459"/>
      <c r="BP11" s="459"/>
      <c r="BQ11" s="459"/>
      <c r="BR11" s="459"/>
      <c r="BS11" s="459"/>
      <c r="BT11" s="459"/>
      <c r="BU11" s="460"/>
      <c r="BV11" s="458">
        <v>260700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14475</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14318</v>
      </c>
      <c r="S13" s="546"/>
      <c r="T13" s="546"/>
      <c r="U13" s="546"/>
      <c r="V13" s="547"/>
      <c r="W13" s="548" t="s">
        <v>140</v>
      </c>
      <c r="X13" s="444"/>
      <c r="Y13" s="444"/>
      <c r="Z13" s="444"/>
      <c r="AA13" s="444"/>
      <c r="AB13" s="445"/>
      <c r="AC13" s="411">
        <v>265</v>
      </c>
      <c r="AD13" s="412"/>
      <c r="AE13" s="412"/>
      <c r="AF13" s="412"/>
      <c r="AG13" s="413"/>
      <c r="AH13" s="411">
        <v>312</v>
      </c>
      <c r="AI13" s="412"/>
      <c r="AJ13" s="412"/>
      <c r="AK13" s="412"/>
      <c r="AL13" s="471"/>
      <c r="AM13" s="515" t="s">
        <v>141</v>
      </c>
      <c r="AN13" s="415"/>
      <c r="AO13" s="415"/>
      <c r="AP13" s="415"/>
      <c r="AQ13" s="415"/>
      <c r="AR13" s="415"/>
      <c r="AS13" s="415"/>
      <c r="AT13" s="416"/>
      <c r="AU13" s="516" t="s">
        <v>135</v>
      </c>
      <c r="AV13" s="517"/>
      <c r="AW13" s="517"/>
      <c r="AX13" s="517"/>
      <c r="AY13" s="472" t="s">
        <v>142</v>
      </c>
      <c r="AZ13" s="473"/>
      <c r="BA13" s="473"/>
      <c r="BB13" s="473"/>
      <c r="BC13" s="473"/>
      <c r="BD13" s="473"/>
      <c r="BE13" s="473"/>
      <c r="BF13" s="473"/>
      <c r="BG13" s="473"/>
      <c r="BH13" s="473"/>
      <c r="BI13" s="473"/>
      <c r="BJ13" s="473"/>
      <c r="BK13" s="473"/>
      <c r="BL13" s="473"/>
      <c r="BM13" s="474"/>
      <c r="BN13" s="458">
        <v>157302</v>
      </c>
      <c r="BO13" s="459"/>
      <c r="BP13" s="459"/>
      <c r="BQ13" s="459"/>
      <c r="BR13" s="459"/>
      <c r="BS13" s="459"/>
      <c r="BT13" s="459"/>
      <c r="BU13" s="460"/>
      <c r="BV13" s="458">
        <v>151034</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12</v>
      </c>
      <c r="CU13" s="456"/>
      <c r="CV13" s="456"/>
      <c r="CW13" s="456"/>
      <c r="CX13" s="456"/>
      <c r="CY13" s="456"/>
      <c r="CZ13" s="456"/>
      <c r="DA13" s="457"/>
      <c r="DB13" s="455">
        <v>12.3</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14683</v>
      </c>
      <c r="S14" s="546"/>
      <c r="T14" s="546"/>
      <c r="U14" s="546"/>
      <c r="V14" s="547"/>
      <c r="W14" s="549"/>
      <c r="X14" s="447"/>
      <c r="Y14" s="447"/>
      <c r="Z14" s="447"/>
      <c r="AA14" s="447"/>
      <c r="AB14" s="448"/>
      <c r="AC14" s="538">
        <v>3.8</v>
      </c>
      <c r="AD14" s="539"/>
      <c r="AE14" s="539"/>
      <c r="AF14" s="539"/>
      <c r="AG14" s="540"/>
      <c r="AH14" s="538">
        <v>4.0999999999999996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48.4</v>
      </c>
      <c r="CU14" s="556"/>
      <c r="CV14" s="556"/>
      <c r="CW14" s="556"/>
      <c r="CX14" s="556"/>
      <c r="CY14" s="556"/>
      <c r="CZ14" s="556"/>
      <c r="DA14" s="557"/>
      <c r="DB14" s="555">
        <v>55.3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14532</v>
      </c>
      <c r="S15" s="546"/>
      <c r="T15" s="546"/>
      <c r="U15" s="546"/>
      <c r="V15" s="547"/>
      <c r="W15" s="548" t="s">
        <v>146</v>
      </c>
      <c r="X15" s="444"/>
      <c r="Y15" s="444"/>
      <c r="Z15" s="444"/>
      <c r="AA15" s="444"/>
      <c r="AB15" s="445"/>
      <c r="AC15" s="411">
        <v>2271</v>
      </c>
      <c r="AD15" s="412"/>
      <c r="AE15" s="412"/>
      <c r="AF15" s="412"/>
      <c r="AG15" s="413"/>
      <c r="AH15" s="411">
        <v>2465</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1508760</v>
      </c>
      <c r="BO15" s="488"/>
      <c r="BP15" s="488"/>
      <c r="BQ15" s="488"/>
      <c r="BR15" s="488"/>
      <c r="BS15" s="488"/>
      <c r="BT15" s="488"/>
      <c r="BU15" s="489"/>
      <c r="BV15" s="487">
        <v>1583977</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32.299999999999997</v>
      </c>
      <c r="AD16" s="539"/>
      <c r="AE16" s="539"/>
      <c r="AF16" s="539"/>
      <c r="AG16" s="540"/>
      <c r="AH16" s="538">
        <v>32.5</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4598414</v>
      </c>
      <c r="BO16" s="459"/>
      <c r="BP16" s="459"/>
      <c r="BQ16" s="459"/>
      <c r="BR16" s="459"/>
      <c r="BS16" s="459"/>
      <c r="BT16" s="459"/>
      <c r="BU16" s="460"/>
      <c r="BV16" s="458">
        <v>4379655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4491</v>
      </c>
      <c r="AD17" s="412"/>
      <c r="AE17" s="412"/>
      <c r="AF17" s="412"/>
      <c r="AG17" s="413"/>
      <c r="AH17" s="411">
        <v>4816</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1872891</v>
      </c>
      <c r="BO17" s="459"/>
      <c r="BP17" s="459"/>
      <c r="BQ17" s="459"/>
      <c r="BR17" s="459"/>
      <c r="BS17" s="459"/>
      <c r="BT17" s="459"/>
      <c r="BU17" s="460"/>
      <c r="BV17" s="458">
        <v>1974901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112</v>
      </c>
      <c r="M18" s="511"/>
      <c r="N18" s="511"/>
      <c r="O18" s="511"/>
      <c r="P18" s="511"/>
      <c r="Q18" s="511"/>
      <c r="R18" s="512"/>
      <c r="S18" s="512"/>
      <c r="T18" s="512"/>
      <c r="U18" s="512"/>
      <c r="V18" s="513"/>
      <c r="W18" s="529"/>
      <c r="X18" s="530"/>
      <c r="Y18" s="530"/>
      <c r="Z18" s="530"/>
      <c r="AA18" s="530"/>
      <c r="AB18" s="554"/>
      <c r="AC18" s="428">
        <v>63.9</v>
      </c>
      <c r="AD18" s="429"/>
      <c r="AE18" s="429"/>
      <c r="AF18" s="429"/>
      <c r="AG18" s="514"/>
      <c r="AH18" s="428">
        <v>63.4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4520129</v>
      </c>
      <c r="BO18" s="459"/>
      <c r="BP18" s="459"/>
      <c r="BQ18" s="459"/>
      <c r="BR18" s="459"/>
      <c r="BS18" s="459"/>
      <c r="BT18" s="459"/>
      <c r="BU18" s="460"/>
      <c r="BV18" s="458">
        <v>4395408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127</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6152721</v>
      </c>
      <c r="BO19" s="459"/>
      <c r="BP19" s="459"/>
      <c r="BQ19" s="459"/>
      <c r="BR19" s="459"/>
      <c r="BS19" s="459"/>
      <c r="BT19" s="459"/>
      <c r="BU19" s="460"/>
      <c r="BV19" s="458">
        <v>6538028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5638</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8250243</v>
      </c>
      <c r="BO22" s="488"/>
      <c r="BP22" s="488"/>
      <c r="BQ22" s="488"/>
      <c r="BR22" s="488"/>
      <c r="BS22" s="488"/>
      <c r="BT22" s="488"/>
      <c r="BU22" s="489"/>
      <c r="BV22" s="487">
        <v>8042564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5270026</v>
      </c>
      <c r="BO23" s="459"/>
      <c r="BP23" s="459"/>
      <c r="BQ23" s="459"/>
      <c r="BR23" s="459"/>
      <c r="BS23" s="459"/>
      <c r="BT23" s="459"/>
      <c r="BU23" s="460"/>
      <c r="BV23" s="458">
        <v>4830844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6850</v>
      </c>
      <c r="R24" s="412"/>
      <c r="S24" s="412"/>
      <c r="T24" s="412"/>
      <c r="U24" s="412"/>
      <c r="V24" s="413"/>
      <c r="W24" s="501"/>
      <c r="X24" s="438"/>
      <c r="Y24" s="439"/>
      <c r="Z24" s="414" t="s">
        <v>171</v>
      </c>
      <c r="AA24" s="415"/>
      <c r="AB24" s="415"/>
      <c r="AC24" s="415"/>
      <c r="AD24" s="415"/>
      <c r="AE24" s="415"/>
      <c r="AF24" s="415"/>
      <c r="AG24" s="416"/>
      <c r="AH24" s="411">
        <v>154</v>
      </c>
      <c r="AI24" s="412"/>
      <c r="AJ24" s="412"/>
      <c r="AK24" s="412"/>
      <c r="AL24" s="413"/>
      <c r="AM24" s="411">
        <v>485562</v>
      </c>
      <c r="AN24" s="412"/>
      <c r="AO24" s="412"/>
      <c r="AP24" s="412"/>
      <c r="AQ24" s="412"/>
      <c r="AR24" s="413"/>
      <c r="AS24" s="411">
        <v>3153</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5163104</v>
      </c>
      <c r="BO24" s="459"/>
      <c r="BP24" s="459"/>
      <c r="BQ24" s="459"/>
      <c r="BR24" s="459"/>
      <c r="BS24" s="459"/>
      <c r="BT24" s="459"/>
      <c r="BU24" s="460"/>
      <c r="BV24" s="458">
        <v>4881322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5800</v>
      </c>
      <c r="R25" s="412"/>
      <c r="S25" s="412"/>
      <c r="T25" s="412"/>
      <c r="U25" s="412"/>
      <c r="V25" s="413"/>
      <c r="W25" s="501"/>
      <c r="X25" s="438"/>
      <c r="Y25" s="439"/>
      <c r="Z25" s="414" t="s">
        <v>174</v>
      </c>
      <c r="AA25" s="415"/>
      <c r="AB25" s="415"/>
      <c r="AC25" s="415"/>
      <c r="AD25" s="415"/>
      <c r="AE25" s="415"/>
      <c r="AF25" s="415"/>
      <c r="AG25" s="416"/>
      <c r="AH25" s="411" t="s">
        <v>138</v>
      </c>
      <c r="AI25" s="412"/>
      <c r="AJ25" s="412"/>
      <c r="AK25" s="412"/>
      <c r="AL25" s="413"/>
      <c r="AM25" s="411" t="s">
        <v>138</v>
      </c>
      <c r="AN25" s="412"/>
      <c r="AO25" s="412"/>
      <c r="AP25" s="412"/>
      <c r="AQ25" s="412"/>
      <c r="AR25" s="413"/>
      <c r="AS25" s="411" t="s">
        <v>138</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145810</v>
      </c>
      <c r="BO25" s="488"/>
      <c r="BP25" s="488"/>
      <c r="BQ25" s="488"/>
      <c r="BR25" s="488"/>
      <c r="BS25" s="488"/>
      <c r="BT25" s="488"/>
      <c r="BU25" s="489"/>
      <c r="BV25" s="487">
        <v>213574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5380</v>
      </c>
      <c r="R26" s="412"/>
      <c r="S26" s="412"/>
      <c r="T26" s="412"/>
      <c r="U26" s="412"/>
      <c r="V26" s="413"/>
      <c r="W26" s="501"/>
      <c r="X26" s="438"/>
      <c r="Y26" s="439"/>
      <c r="Z26" s="414" t="s">
        <v>177</v>
      </c>
      <c r="AA26" s="469"/>
      <c r="AB26" s="469"/>
      <c r="AC26" s="469"/>
      <c r="AD26" s="469"/>
      <c r="AE26" s="469"/>
      <c r="AF26" s="469"/>
      <c r="AG26" s="470"/>
      <c r="AH26" s="411" t="s">
        <v>138</v>
      </c>
      <c r="AI26" s="412"/>
      <c r="AJ26" s="412"/>
      <c r="AK26" s="412"/>
      <c r="AL26" s="413"/>
      <c r="AM26" s="411" t="s">
        <v>138</v>
      </c>
      <c r="AN26" s="412"/>
      <c r="AO26" s="412"/>
      <c r="AP26" s="412"/>
      <c r="AQ26" s="412"/>
      <c r="AR26" s="413"/>
      <c r="AS26" s="411" t="s">
        <v>138</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138</v>
      </c>
      <c r="BO26" s="459"/>
      <c r="BP26" s="459"/>
      <c r="BQ26" s="459"/>
      <c r="BR26" s="459"/>
      <c r="BS26" s="459"/>
      <c r="BT26" s="459"/>
      <c r="BU26" s="460"/>
      <c r="BV26" s="458" t="s">
        <v>138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179</v>
      </c>
      <c r="F27" s="415"/>
      <c r="G27" s="415"/>
      <c r="H27" s="415"/>
      <c r="I27" s="415"/>
      <c r="J27" s="415"/>
      <c r="K27" s="416"/>
      <c r="L27" s="411">
        <v>1</v>
      </c>
      <c r="M27" s="412"/>
      <c r="N27" s="412"/>
      <c r="O27" s="412"/>
      <c r="P27" s="413"/>
      <c r="Q27" s="411">
        <v>2950</v>
      </c>
      <c r="R27" s="412"/>
      <c r="S27" s="412"/>
      <c r="T27" s="412"/>
      <c r="U27" s="412"/>
      <c r="V27" s="413"/>
      <c r="W27" s="501"/>
      <c r="X27" s="438"/>
      <c r="Y27" s="439"/>
      <c r="Z27" s="414" t="s">
        <v>180</v>
      </c>
      <c r="AA27" s="415"/>
      <c r="AB27" s="415"/>
      <c r="AC27" s="415"/>
      <c r="AD27" s="415"/>
      <c r="AE27" s="415"/>
      <c r="AF27" s="415"/>
      <c r="AG27" s="416"/>
      <c r="AH27" s="411" t="s">
        <v>138</v>
      </c>
      <c r="AI27" s="412"/>
      <c r="AJ27" s="412"/>
      <c r="AK27" s="412"/>
      <c r="AL27" s="413"/>
      <c r="AM27" s="411" t="s">
        <v>138</v>
      </c>
      <c r="AN27" s="412"/>
      <c r="AO27" s="412"/>
      <c r="AP27" s="412"/>
      <c r="AQ27" s="412"/>
      <c r="AR27" s="413"/>
      <c r="AS27" s="411" t="s">
        <v>138</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480000</v>
      </c>
      <c r="BO27" s="493"/>
      <c r="BP27" s="493"/>
      <c r="BQ27" s="493"/>
      <c r="BR27" s="493"/>
      <c r="BS27" s="493"/>
      <c r="BT27" s="493"/>
      <c r="BU27" s="494"/>
      <c r="BV27" s="492">
        <v>480000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182</v>
      </c>
      <c r="F28" s="415"/>
      <c r="G28" s="415"/>
      <c r="H28" s="415"/>
      <c r="I28" s="415"/>
      <c r="J28" s="415"/>
      <c r="K28" s="416"/>
      <c r="L28" s="411">
        <v>1</v>
      </c>
      <c r="M28" s="412"/>
      <c r="N28" s="412"/>
      <c r="O28" s="412"/>
      <c r="P28" s="413"/>
      <c r="Q28" s="411">
        <v>2400</v>
      </c>
      <c r="R28" s="412"/>
      <c r="S28" s="412"/>
      <c r="T28" s="412"/>
      <c r="U28" s="412"/>
      <c r="V28" s="413"/>
      <c r="W28" s="501"/>
      <c r="X28" s="438"/>
      <c r="Y28" s="439"/>
      <c r="Z28" s="414" t="s">
        <v>183</v>
      </c>
      <c r="AA28" s="415"/>
      <c r="AB28" s="415"/>
      <c r="AC28" s="415"/>
      <c r="AD28" s="415"/>
      <c r="AE28" s="415"/>
      <c r="AF28" s="415"/>
      <c r="AG28" s="416"/>
      <c r="AH28" s="411" t="s">
        <v>138</v>
      </c>
      <c r="AI28" s="412"/>
      <c r="AJ28" s="412"/>
      <c r="AK28" s="412"/>
      <c r="AL28" s="413"/>
      <c r="AM28" s="411" t="s">
        <v>138</v>
      </c>
      <c r="AN28" s="412"/>
      <c r="AO28" s="412"/>
      <c r="AP28" s="412"/>
      <c r="AQ28" s="412"/>
      <c r="AR28" s="413"/>
      <c r="AS28" s="411" t="s">
        <v>138</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957484</v>
      </c>
      <c r="BO28" s="488"/>
      <c r="BP28" s="488"/>
      <c r="BQ28" s="488"/>
      <c r="BR28" s="488"/>
      <c r="BS28" s="488"/>
      <c r="BT28" s="488"/>
      <c r="BU28" s="489"/>
      <c r="BV28" s="487">
        <v>957468</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185</v>
      </c>
      <c r="F29" s="415"/>
      <c r="G29" s="415"/>
      <c r="H29" s="415"/>
      <c r="I29" s="415"/>
      <c r="J29" s="415"/>
      <c r="K29" s="416"/>
      <c r="L29" s="411">
        <v>12</v>
      </c>
      <c r="M29" s="412"/>
      <c r="N29" s="412"/>
      <c r="O29" s="412"/>
      <c r="P29" s="413"/>
      <c r="Q29" s="411">
        <v>2200</v>
      </c>
      <c r="R29" s="412"/>
      <c r="S29" s="412"/>
      <c r="T29" s="412"/>
      <c r="U29" s="412"/>
      <c r="V29" s="413"/>
      <c r="W29" s="502"/>
      <c r="X29" s="503"/>
      <c r="Y29" s="504"/>
      <c r="Z29" s="414" t="s">
        <v>186</v>
      </c>
      <c r="AA29" s="415"/>
      <c r="AB29" s="415"/>
      <c r="AC29" s="415"/>
      <c r="AD29" s="415"/>
      <c r="AE29" s="415"/>
      <c r="AF29" s="415"/>
      <c r="AG29" s="416"/>
      <c r="AH29" s="411">
        <v>154</v>
      </c>
      <c r="AI29" s="412"/>
      <c r="AJ29" s="412"/>
      <c r="AK29" s="412"/>
      <c r="AL29" s="413"/>
      <c r="AM29" s="411">
        <v>485562</v>
      </c>
      <c r="AN29" s="412"/>
      <c r="AO29" s="412"/>
      <c r="AP29" s="412"/>
      <c r="AQ29" s="412"/>
      <c r="AR29" s="413"/>
      <c r="AS29" s="411">
        <v>3153</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567359</v>
      </c>
      <c r="BO29" s="459"/>
      <c r="BP29" s="459"/>
      <c r="BQ29" s="459"/>
      <c r="BR29" s="459"/>
      <c r="BS29" s="459"/>
      <c r="BT29" s="459"/>
      <c r="BU29" s="460"/>
      <c r="BV29" s="458">
        <v>566583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97.2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1122412</v>
      </c>
      <c r="BO30" s="493"/>
      <c r="BP30" s="493"/>
      <c r="BQ30" s="493"/>
      <c r="BR30" s="493"/>
      <c r="BS30" s="493"/>
      <c r="BT30" s="493"/>
      <c r="BU30" s="494"/>
      <c r="BV30" s="492">
        <v>1256494</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196</v>
      </c>
      <c r="X33" s="409"/>
      <c r="Y33" s="409"/>
      <c r="Z33" s="409"/>
      <c r="AA33" s="409"/>
      <c r="AB33" s="409"/>
      <c r="AC33" s="409"/>
      <c r="AD33" s="409"/>
      <c r="AE33" s="409"/>
      <c r="AF33" s="409"/>
      <c r="AG33" s="409"/>
      <c r="AH33" s="409"/>
      <c r="AI33" s="409"/>
      <c r="AJ33" s="409"/>
      <c r="AK33" s="409"/>
      <c r="AL33" s="203"/>
      <c r="AM33" s="410" t="s">
        <v>195</v>
      </c>
      <c r="AN33" s="410"/>
      <c r="AO33" s="409" t="s">
        <v>196</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195</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6</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10</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IF('各会計、関係団体の財政状況及び健全化判断比率'!B33="","",'各会計、関係団体の財政状況及び健全化判断比率'!B33)</f>
        <v>簡易水道事業特別会計</v>
      </c>
      <c r="BH34" s="407"/>
      <c r="BI34" s="407"/>
      <c r="BJ34" s="407"/>
      <c r="BK34" s="407"/>
      <c r="BL34" s="407"/>
      <c r="BM34" s="407"/>
      <c r="BN34" s="407"/>
      <c r="BO34" s="407"/>
      <c r="BP34" s="407"/>
      <c r="BQ34" s="407"/>
      <c r="BR34" s="407"/>
      <c r="BS34" s="407"/>
      <c r="BT34" s="407"/>
      <c r="BU34" s="407"/>
      <c r="BV34" s="178"/>
      <c r="BW34" s="406">
        <f>IF(BY34="","",MAX(C34:D43,U34:V43,AM34:AN43,BE34:BF43)+1)</f>
        <v>15</v>
      </c>
      <c r="BX34" s="406"/>
      <c r="BY34" s="407" t="str">
        <f>IF('各会計、関係団体の財政状況及び健全化判断比率'!B68="","",'各会計、関係団体の財政状況及び健全化判断比率'!B68)</f>
        <v>三郡衛生組合（一般会計）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25</v>
      </c>
      <c r="CP34" s="406"/>
      <c r="CQ34" s="407" t="str">
        <f>IF('各会計、関係団体の財政状況及び健全化判断比率'!BS7="","",'各会計、関係団体の財政状況及び健全化判断比率'!BS7)</f>
        <v>（株）富士川</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奨学金特別会計</v>
      </c>
      <c r="F35" s="407"/>
      <c r="G35" s="407"/>
      <c r="H35" s="407"/>
      <c r="I35" s="407"/>
      <c r="J35" s="407"/>
      <c r="K35" s="407"/>
      <c r="L35" s="407"/>
      <c r="M35" s="407"/>
      <c r="N35" s="407"/>
      <c r="O35" s="407"/>
      <c r="P35" s="407"/>
      <c r="Q35" s="407"/>
      <c r="R35" s="407"/>
      <c r="S35" s="407"/>
      <c r="T35" s="178"/>
      <c r="U35" s="406">
        <f>IF(W35="","",U34+1)</f>
        <v>7</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12</v>
      </c>
      <c r="BF35" s="406"/>
      <c r="BG35" s="407" t="str">
        <f>IF('各会計、関係団体の財政状況及び健全化判断比率'!B34="","",'各会計、関係団体の財政状況及び健全化判断比率'!B34)</f>
        <v>下水道事業特別会計</v>
      </c>
      <c r="BH35" s="407"/>
      <c r="BI35" s="407"/>
      <c r="BJ35" s="407"/>
      <c r="BK35" s="407"/>
      <c r="BL35" s="407"/>
      <c r="BM35" s="407"/>
      <c r="BN35" s="407"/>
      <c r="BO35" s="407"/>
      <c r="BP35" s="407"/>
      <c r="BQ35" s="407"/>
      <c r="BR35" s="407"/>
      <c r="BS35" s="407"/>
      <c r="BT35" s="407"/>
      <c r="BU35" s="407"/>
      <c r="BV35" s="178"/>
      <c r="BW35" s="406">
        <f t="shared" ref="BW35:BW43" si="2">IF(BY35="","",BW34+1)</f>
        <v>16</v>
      </c>
      <c r="BX35" s="406"/>
      <c r="BY35" s="407" t="str">
        <f>IF('各会計、関係団体の財政状況及び健全化判断比率'!B69="","",'各会計、関係団体の財政状況及び健全化判断比率'!B69)</f>
        <v>三郡衛生組合（し尿処理事業特別会計）</v>
      </c>
      <c r="BZ35" s="407"/>
      <c r="CA35" s="407"/>
      <c r="CB35" s="407"/>
      <c r="CC35" s="407"/>
      <c r="CD35" s="407"/>
      <c r="CE35" s="407"/>
      <c r="CF35" s="407"/>
      <c r="CG35" s="407"/>
      <c r="CH35" s="407"/>
      <c r="CI35" s="407"/>
      <c r="CJ35" s="407"/>
      <c r="CK35" s="407"/>
      <c r="CL35" s="407"/>
      <c r="CM35" s="407"/>
      <c r="CN35" s="178"/>
      <c r="CO35" s="406">
        <f t="shared" ref="CO35:CO43" si="3">IF(CQ35="","",CO34+1)</f>
        <v>26</v>
      </c>
      <c r="CP35" s="406"/>
      <c r="CQ35" s="407" t="str">
        <f>IF('各会計、関係団体の財政状況及び健全化判断比率'!BS8="","",'各会計、関係団体の財政状況及び健全化判断比率'!BS8)</f>
        <v>一般社団法人ふじかわ</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かじかの湯事業特別会計</v>
      </c>
      <c r="F36" s="407"/>
      <c r="G36" s="407"/>
      <c r="H36" s="407"/>
      <c r="I36" s="407"/>
      <c r="J36" s="407"/>
      <c r="K36" s="407"/>
      <c r="L36" s="407"/>
      <c r="M36" s="407"/>
      <c r="N36" s="407"/>
      <c r="O36" s="407"/>
      <c r="P36" s="407"/>
      <c r="Q36" s="407"/>
      <c r="R36" s="407"/>
      <c r="S36" s="407"/>
      <c r="T36" s="178"/>
      <c r="U36" s="406">
        <f t="shared" ref="U36:U43" si="4">IF(W36="","",U35+1)</f>
        <v>8</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13</v>
      </c>
      <c r="BF36" s="406"/>
      <c r="BG36" s="407" t="str">
        <f>IF('各会計、関係団体の財政状況及び健全化判断比率'!B35="","",'各会計、関係団体の財政状況及び健全化判断比率'!B35)</f>
        <v>営農飲雑用水事業特別会計</v>
      </c>
      <c r="BH36" s="407"/>
      <c r="BI36" s="407"/>
      <c r="BJ36" s="407"/>
      <c r="BK36" s="407"/>
      <c r="BL36" s="407"/>
      <c r="BM36" s="407"/>
      <c r="BN36" s="407"/>
      <c r="BO36" s="407"/>
      <c r="BP36" s="407"/>
      <c r="BQ36" s="407"/>
      <c r="BR36" s="407"/>
      <c r="BS36" s="407"/>
      <c r="BT36" s="407"/>
      <c r="BU36" s="407"/>
      <c r="BV36" s="178"/>
      <c r="BW36" s="406">
        <f t="shared" si="2"/>
        <v>17</v>
      </c>
      <c r="BX36" s="406"/>
      <c r="BY36" s="407" t="str">
        <f>IF('各会計、関係団体の財政状況及び健全化判断比率'!B70="","",'各会計、関係団体の財政状況及び健全化判断比率'!B70)</f>
        <v>三郡衛生組合（火葬事業特別会計）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f>IF(E37="","",C36+1)</f>
        <v>4</v>
      </c>
      <c r="D37" s="406"/>
      <c r="E37" s="407" t="str">
        <f>IF('各会計、関係団体の財政状況及び健全化判断比率'!B10="","",'各会計、関係団体の財政状況及び健全化判断比率'!B10)</f>
        <v>峡南地区通級指導教室共同設置特別会計</v>
      </c>
      <c r="F37" s="407"/>
      <c r="G37" s="407"/>
      <c r="H37" s="407"/>
      <c r="I37" s="407"/>
      <c r="J37" s="407"/>
      <c r="K37" s="407"/>
      <c r="L37" s="407"/>
      <c r="M37" s="407"/>
      <c r="N37" s="407"/>
      <c r="O37" s="407"/>
      <c r="P37" s="407"/>
      <c r="Q37" s="407"/>
      <c r="R37" s="407"/>
      <c r="S37" s="407"/>
      <c r="T37" s="178"/>
      <c r="U37" s="406">
        <f t="shared" si="4"/>
        <v>9</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14</v>
      </c>
      <c r="BF37" s="406"/>
      <c r="BG37" s="407" t="str">
        <f>IF('各会計、関係団体の財政状況及び健全化判断比率'!B36="","",'各会計、関係団体の財政状況及び健全化判断比率'!B36)</f>
        <v>箱原農業集落排水事業特別会計</v>
      </c>
      <c r="BH37" s="407"/>
      <c r="BI37" s="407"/>
      <c r="BJ37" s="407"/>
      <c r="BK37" s="407"/>
      <c r="BL37" s="407"/>
      <c r="BM37" s="407"/>
      <c r="BN37" s="407"/>
      <c r="BO37" s="407"/>
      <c r="BP37" s="407"/>
      <c r="BQ37" s="407"/>
      <c r="BR37" s="407"/>
      <c r="BS37" s="407"/>
      <c r="BT37" s="407"/>
      <c r="BU37" s="407"/>
      <c r="BV37" s="178"/>
      <c r="BW37" s="406">
        <f t="shared" si="2"/>
        <v>18</v>
      </c>
      <c r="BX37" s="406"/>
      <c r="BY37" s="407" t="str">
        <f>IF('各会計、関係団体の財政状況及び健全化判断比率'!B71="","",'各会計、関係団体の財政状況及び健全化判断比率'!B71)</f>
        <v>中巨摩地区広域事務組合（一般会計）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f t="shared" ref="C38:C43" si="5">IF(E38="","",C37+1)</f>
        <v>5</v>
      </c>
      <c r="D38" s="406"/>
      <c r="E38" s="407" t="str">
        <f>IF('各会計、関係団体の財政状況及び健全化判断比率'!B11="","",'各会計、関係団体の財政状況及び健全化判断比率'!B11)</f>
        <v>峡南地区充指導主事共同設置特別会計</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19</v>
      </c>
      <c r="BX38" s="406"/>
      <c r="BY38" s="407" t="str">
        <f>IF('各会計、関係団体の財政状況及び健全化判断比率'!B72="","",'各会計、関係団体の財政状況及び健全化判断比率'!B72)</f>
        <v>中巨摩地区広域事務組合（ごみ処理事業特別会計）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20</v>
      </c>
      <c r="BX39" s="406"/>
      <c r="BY39" s="407" t="str">
        <f>IF('各会計、関係団体の財政状況及び健全化判断比率'!B73="","",'各会計、関係団体の財政状況及び健全化判断比率'!B73)</f>
        <v>中巨摩地区広域事務組合（地区公園事業特別会計）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21</v>
      </c>
      <c r="BX40" s="406"/>
      <c r="BY40" s="407" t="str">
        <f>IF('各会計、関係団体の財政状況及び健全化判断比率'!B74="","",'各会計、関係団体の財政状況及び健全化判断比率'!B74)</f>
        <v>中巨摩地区広域事務組合（老人福祉事業特別会計）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22</v>
      </c>
      <c r="BX41" s="406"/>
      <c r="BY41" s="407" t="str">
        <f>IF('各会計、関係団体の財政状況及び健全化判断比率'!B75="","",'各会計、関係団体の財政状況及び健全化判断比率'!B75)</f>
        <v>中巨摩地区広域事務組合（勤労青年センター事業特別会計）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23</v>
      </c>
      <c r="BX42" s="406"/>
      <c r="BY42" s="407" t="str">
        <f>IF('各会計、関係団体の財政状況及び健全化判断比率'!B76="","",'各会計、関係団体の財政状況及び健全化判断比率'!B76)</f>
        <v>中巨摩地区広域事務組合（し尿処理事業特別会計）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24</v>
      </c>
      <c r="BX43" s="406"/>
      <c r="BY43" s="407" t="str">
        <f>IF('各会計、関係団体の財政状況及び健全化判断比率'!B77="","",'各会計、関係団体の財政状況及び健全化判断比率'!B77)</f>
        <v>峡南広域行政組合（一般会計）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14" t="s">
        <v>567</v>
      </c>
      <c r="D34" s="1214"/>
      <c r="E34" s="1215"/>
      <c r="F34" s="32">
        <v>9.19</v>
      </c>
      <c r="G34" s="33">
        <v>9.9700000000000006</v>
      </c>
      <c r="H34" s="33">
        <v>11.45</v>
      </c>
      <c r="I34" s="33">
        <v>12.67</v>
      </c>
      <c r="J34" s="34">
        <v>11.9</v>
      </c>
      <c r="K34" s="22"/>
      <c r="L34" s="22"/>
      <c r="M34" s="22"/>
      <c r="N34" s="22"/>
      <c r="O34" s="22"/>
      <c r="P34" s="22"/>
    </row>
    <row r="35" spans="1:16" ht="39" customHeight="1" x14ac:dyDescent="0.2">
      <c r="A35" s="22"/>
      <c r="B35" s="35"/>
      <c r="C35" s="1208" t="s">
        <v>568</v>
      </c>
      <c r="D35" s="1209"/>
      <c r="E35" s="1210"/>
      <c r="F35" s="36">
        <v>6.63</v>
      </c>
      <c r="G35" s="37">
        <v>5.41</v>
      </c>
      <c r="H35" s="37">
        <v>8.64</v>
      </c>
      <c r="I35" s="37">
        <v>6.14</v>
      </c>
      <c r="J35" s="38">
        <v>7.65</v>
      </c>
      <c r="K35" s="22"/>
      <c r="L35" s="22"/>
      <c r="M35" s="22"/>
      <c r="N35" s="22"/>
      <c r="O35" s="22"/>
      <c r="P35" s="22"/>
    </row>
    <row r="36" spans="1:16" ht="39" customHeight="1" x14ac:dyDescent="0.2">
      <c r="A36" s="22"/>
      <c r="B36" s="35"/>
      <c r="C36" s="1208" t="s">
        <v>569</v>
      </c>
      <c r="D36" s="1209"/>
      <c r="E36" s="1210"/>
      <c r="F36" s="36">
        <v>3.1</v>
      </c>
      <c r="G36" s="37">
        <v>3.44</v>
      </c>
      <c r="H36" s="37">
        <v>3.31</v>
      </c>
      <c r="I36" s="37">
        <v>2.96</v>
      </c>
      <c r="J36" s="38">
        <v>3.3</v>
      </c>
      <c r="K36" s="22"/>
      <c r="L36" s="22"/>
      <c r="M36" s="22"/>
      <c r="N36" s="22"/>
      <c r="O36" s="22"/>
      <c r="P36" s="22"/>
    </row>
    <row r="37" spans="1:16" ht="39" customHeight="1" x14ac:dyDescent="0.2">
      <c r="A37" s="22"/>
      <c r="B37" s="35"/>
      <c r="C37" s="1208" t="s">
        <v>570</v>
      </c>
      <c r="D37" s="1209"/>
      <c r="E37" s="1210"/>
      <c r="F37" s="36">
        <v>1.63</v>
      </c>
      <c r="G37" s="37">
        <v>1.53</v>
      </c>
      <c r="H37" s="37">
        <v>1.08</v>
      </c>
      <c r="I37" s="37">
        <v>1.51</v>
      </c>
      <c r="J37" s="38">
        <v>1.66</v>
      </c>
      <c r="K37" s="22"/>
      <c r="L37" s="22"/>
      <c r="M37" s="22"/>
      <c r="N37" s="22"/>
      <c r="O37" s="22"/>
      <c r="P37" s="22"/>
    </row>
    <row r="38" spans="1:16" ht="39" customHeight="1" x14ac:dyDescent="0.2">
      <c r="A38" s="22"/>
      <c r="B38" s="35"/>
      <c r="C38" s="1208" t="s">
        <v>571</v>
      </c>
      <c r="D38" s="1209"/>
      <c r="E38" s="1210"/>
      <c r="F38" s="36">
        <v>1.17</v>
      </c>
      <c r="G38" s="37">
        <v>1.02</v>
      </c>
      <c r="H38" s="37">
        <v>0.77</v>
      </c>
      <c r="I38" s="37">
        <v>0.61</v>
      </c>
      <c r="J38" s="38">
        <v>0.36</v>
      </c>
      <c r="K38" s="22"/>
      <c r="L38" s="22"/>
      <c r="M38" s="22"/>
      <c r="N38" s="22"/>
      <c r="O38" s="22"/>
      <c r="P38" s="22"/>
    </row>
    <row r="39" spans="1:16" ht="39" customHeight="1" x14ac:dyDescent="0.2">
      <c r="A39" s="22"/>
      <c r="B39" s="35"/>
      <c r="C39" s="1208" t="s">
        <v>572</v>
      </c>
      <c r="D39" s="1209"/>
      <c r="E39" s="1210"/>
      <c r="F39" s="36">
        <v>0.17</v>
      </c>
      <c r="G39" s="37">
        <v>0.16</v>
      </c>
      <c r="H39" s="37">
        <v>0.18</v>
      </c>
      <c r="I39" s="37">
        <v>0.24</v>
      </c>
      <c r="J39" s="38">
        <v>0.16</v>
      </c>
      <c r="K39" s="22"/>
      <c r="L39" s="22"/>
      <c r="M39" s="22"/>
      <c r="N39" s="22"/>
      <c r="O39" s="22"/>
      <c r="P39" s="22"/>
    </row>
    <row r="40" spans="1:16" ht="39" customHeight="1" x14ac:dyDescent="0.2">
      <c r="A40" s="22"/>
      <c r="B40" s="35"/>
      <c r="C40" s="1208" t="s">
        <v>573</v>
      </c>
      <c r="D40" s="1209"/>
      <c r="E40" s="1210"/>
      <c r="F40" s="36">
        <v>0.35</v>
      </c>
      <c r="G40" s="37">
        <v>0.32</v>
      </c>
      <c r="H40" s="37">
        <v>0.16</v>
      </c>
      <c r="I40" s="37">
        <v>7.0000000000000007E-2</v>
      </c>
      <c r="J40" s="38">
        <v>0.11</v>
      </c>
      <c r="K40" s="22"/>
      <c r="L40" s="22"/>
      <c r="M40" s="22"/>
      <c r="N40" s="22"/>
      <c r="O40" s="22"/>
      <c r="P40" s="22"/>
    </row>
    <row r="41" spans="1:16" ht="39" customHeight="1" x14ac:dyDescent="0.2">
      <c r="A41" s="22"/>
      <c r="B41" s="35"/>
      <c r="C41" s="1208" t="s">
        <v>574</v>
      </c>
      <c r="D41" s="1209"/>
      <c r="E41" s="1210"/>
      <c r="F41" s="36">
        <v>0.36</v>
      </c>
      <c r="G41" s="37">
        <v>0.13</v>
      </c>
      <c r="H41" s="37">
        <v>0.15</v>
      </c>
      <c r="I41" s="37">
        <v>0.09</v>
      </c>
      <c r="J41" s="38">
        <v>0.08</v>
      </c>
      <c r="K41" s="22"/>
      <c r="L41" s="22"/>
      <c r="M41" s="22"/>
      <c r="N41" s="22"/>
      <c r="O41" s="22"/>
      <c r="P41" s="22"/>
    </row>
    <row r="42" spans="1:16" ht="39" customHeight="1" x14ac:dyDescent="0.2">
      <c r="A42" s="22"/>
      <c r="B42" s="39"/>
      <c r="C42" s="1208" t="s">
        <v>575</v>
      </c>
      <c r="D42" s="1209"/>
      <c r="E42" s="1210"/>
      <c r="F42" s="36" t="s">
        <v>519</v>
      </c>
      <c r="G42" s="37" t="s">
        <v>519</v>
      </c>
      <c r="H42" s="37" t="s">
        <v>519</v>
      </c>
      <c r="I42" s="37" t="s">
        <v>519</v>
      </c>
      <c r="J42" s="38" t="s">
        <v>519</v>
      </c>
      <c r="K42" s="22"/>
      <c r="L42" s="22"/>
      <c r="M42" s="22"/>
      <c r="N42" s="22"/>
      <c r="O42" s="22"/>
      <c r="P42" s="22"/>
    </row>
    <row r="43" spans="1:16" ht="39" customHeight="1" thickBot="1" x14ac:dyDescent="0.25">
      <c r="A43" s="22"/>
      <c r="B43" s="40"/>
      <c r="C43" s="1211" t="s">
        <v>576</v>
      </c>
      <c r="D43" s="1212"/>
      <c r="E43" s="1213"/>
      <c r="F43" s="41">
        <v>0.1</v>
      </c>
      <c r="G43" s="42">
        <v>0.18</v>
      </c>
      <c r="H43" s="42">
        <v>0.24</v>
      </c>
      <c r="I43" s="42">
        <v>0.17</v>
      </c>
      <c r="J43" s="43">
        <v>0.16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9/rKZ9RRvb5boxt721iwvIF0q16gK74SFutEaFQfF5qR6df6cGtsxuQn8yT1xLzKvcChXEcZFF50bRi9aPD3uw==" saltValue="FcyprbLN8WkVTlBga60u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876</v>
      </c>
      <c r="L45" s="60">
        <v>865</v>
      </c>
      <c r="M45" s="60">
        <v>897</v>
      </c>
      <c r="N45" s="60">
        <v>874</v>
      </c>
      <c r="O45" s="61">
        <v>852</v>
      </c>
      <c r="P45" s="48"/>
      <c r="Q45" s="48"/>
      <c r="R45" s="48"/>
      <c r="S45" s="48"/>
      <c r="T45" s="48"/>
      <c r="U45" s="48"/>
    </row>
    <row r="46" spans="1:21" ht="30.75" customHeight="1" x14ac:dyDescent="0.2">
      <c r="A46" s="48"/>
      <c r="B46" s="1236"/>
      <c r="C46" s="1237"/>
      <c r="D46" s="62"/>
      <c r="E46" s="1218" t="s">
        <v>13</v>
      </c>
      <c r="F46" s="1218"/>
      <c r="G46" s="1218"/>
      <c r="H46" s="1218"/>
      <c r="I46" s="1218"/>
      <c r="J46" s="1219"/>
      <c r="K46" s="63" t="s">
        <v>519</v>
      </c>
      <c r="L46" s="64" t="s">
        <v>519</v>
      </c>
      <c r="M46" s="64" t="s">
        <v>519</v>
      </c>
      <c r="N46" s="64" t="s">
        <v>519</v>
      </c>
      <c r="O46" s="65" t="s">
        <v>519</v>
      </c>
      <c r="P46" s="48"/>
      <c r="Q46" s="48"/>
      <c r="R46" s="48"/>
      <c r="S46" s="48"/>
      <c r="T46" s="48"/>
      <c r="U46" s="48"/>
    </row>
    <row r="47" spans="1:21" ht="30.75" customHeight="1" x14ac:dyDescent="0.2">
      <c r="A47" s="48"/>
      <c r="B47" s="1236"/>
      <c r="C47" s="1237"/>
      <c r="D47" s="62"/>
      <c r="E47" s="1218" t="s">
        <v>14</v>
      </c>
      <c r="F47" s="1218"/>
      <c r="G47" s="1218"/>
      <c r="H47" s="1218"/>
      <c r="I47" s="1218"/>
      <c r="J47" s="1219"/>
      <c r="K47" s="63" t="s">
        <v>519</v>
      </c>
      <c r="L47" s="64" t="s">
        <v>519</v>
      </c>
      <c r="M47" s="64" t="s">
        <v>519</v>
      </c>
      <c r="N47" s="64" t="s">
        <v>519</v>
      </c>
      <c r="O47" s="65" t="s">
        <v>519</v>
      </c>
      <c r="P47" s="48"/>
      <c r="Q47" s="48"/>
      <c r="R47" s="48"/>
      <c r="S47" s="48"/>
      <c r="T47" s="48"/>
      <c r="U47" s="48"/>
    </row>
    <row r="48" spans="1:21" ht="30.75" customHeight="1" x14ac:dyDescent="0.2">
      <c r="A48" s="48"/>
      <c r="B48" s="1236"/>
      <c r="C48" s="1237"/>
      <c r="D48" s="62"/>
      <c r="E48" s="1218" t="s">
        <v>15</v>
      </c>
      <c r="F48" s="1218"/>
      <c r="G48" s="1218"/>
      <c r="H48" s="1218"/>
      <c r="I48" s="1218"/>
      <c r="J48" s="1219"/>
      <c r="K48" s="63">
        <v>425</v>
      </c>
      <c r="L48" s="64">
        <v>431</v>
      </c>
      <c r="M48" s="64">
        <v>399</v>
      </c>
      <c r="N48" s="64">
        <v>405</v>
      </c>
      <c r="O48" s="65">
        <v>399</v>
      </c>
      <c r="P48" s="48"/>
      <c r="Q48" s="48"/>
      <c r="R48" s="48"/>
      <c r="S48" s="48"/>
      <c r="T48" s="48"/>
      <c r="U48" s="48"/>
    </row>
    <row r="49" spans="1:21" ht="30.75" customHeight="1" x14ac:dyDescent="0.2">
      <c r="A49" s="48"/>
      <c r="B49" s="1236"/>
      <c r="C49" s="1237"/>
      <c r="D49" s="62"/>
      <c r="E49" s="1218" t="s">
        <v>16</v>
      </c>
      <c r="F49" s="1218"/>
      <c r="G49" s="1218"/>
      <c r="H49" s="1218"/>
      <c r="I49" s="1218"/>
      <c r="J49" s="1219"/>
      <c r="K49" s="63">
        <v>66</v>
      </c>
      <c r="L49" s="64">
        <v>69</v>
      </c>
      <c r="M49" s="64">
        <v>67</v>
      </c>
      <c r="N49" s="64">
        <v>62</v>
      </c>
      <c r="O49" s="65">
        <v>64</v>
      </c>
      <c r="P49" s="48"/>
      <c r="Q49" s="48"/>
      <c r="R49" s="48"/>
      <c r="S49" s="48"/>
      <c r="T49" s="48"/>
      <c r="U49" s="48"/>
    </row>
    <row r="50" spans="1:21" ht="30.75" customHeight="1" x14ac:dyDescent="0.2">
      <c r="A50" s="48"/>
      <c r="B50" s="1236"/>
      <c r="C50" s="1237"/>
      <c r="D50" s="62"/>
      <c r="E50" s="1218" t="s">
        <v>17</v>
      </c>
      <c r="F50" s="1218"/>
      <c r="G50" s="1218"/>
      <c r="H50" s="1218"/>
      <c r="I50" s="1218"/>
      <c r="J50" s="1219"/>
      <c r="K50" s="63" t="s">
        <v>519</v>
      </c>
      <c r="L50" s="64" t="s">
        <v>519</v>
      </c>
      <c r="M50" s="64" t="s">
        <v>519</v>
      </c>
      <c r="N50" s="64" t="s">
        <v>519</v>
      </c>
      <c r="O50" s="65" t="s">
        <v>519</v>
      </c>
      <c r="P50" s="48"/>
      <c r="Q50" s="48"/>
      <c r="R50" s="48"/>
      <c r="S50" s="48"/>
      <c r="T50" s="48"/>
      <c r="U50" s="48"/>
    </row>
    <row r="51" spans="1:21" ht="30.75" customHeight="1" x14ac:dyDescent="0.2">
      <c r="A51" s="48"/>
      <c r="B51" s="1238"/>
      <c r="C51" s="1239"/>
      <c r="D51" s="66"/>
      <c r="E51" s="1218" t="s">
        <v>18</v>
      </c>
      <c r="F51" s="1218"/>
      <c r="G51" s="1218"/>
      <c r="H51" s="1218"/>
      <c r="I51" s="1218"/>
      <c r="J51" s="1219"/>
      <c r="K51" s="63" t="s">
        <v>519</v>
      </c>
      <c r="L51" s="64" t="s">
        <v>519</v>
      </c>
      <c r="M51" s="64" t="s">
        <v>519</v>
      </c>
      <c r="N51" s="64" t="s">
        <v>519</v>
      </c>
      <c r="O51" s="65" t="s">
        <v>519</v>
      </c>
      <c r="P51" s="48"/>
      <c r="Q51" s="48"/>
      <c r="R51" s="48"/>
      <c r="S51" s="48"/>
      <c r="T51" s="48"/>
      <c r="U51" s="48"/>
    </row>
    <row r="52" spans="1:21" ht="30.75" customHeight="1" x14ac:dyDescent="0.2">
      <c r="A52" s="48"/>
      <c r="B52" s="1216" t="s">
        <v>19</v>
      </c>
      <c r="C52" s="1217"/>
      <c r="D52" s="66"/>
      <c r="E52" s="1218" t="s">
        <v>20</v>
      </c>
      <c r="F52" s="1218"/>
      <c r="G52" s="1218"/>
      <c r="H52" s="1218"/>
      <c r="I52" s="1218"/>
      <c r="J52" s="1219"/>
      <c r="K52" s="63">
        <v>906</v>
      </c>
      <c r="L52" s="64">
        <v>879</v>
      </c>
      <c r="M52" s="64">
        <v>834</v>
      </c>
      <c r="N52" s="64">
        <v>846</v>
      </c>
      <c r="O52" s="65">
        <v>820</v>
      </c>
      <c r="P52" s="48"/>
      <c r="Q52" s="48"/>
      <c r="R52" s="48"/>
      <c r="S52" s="48"/>
      <c r="T52" s="48"/>
      <c r="U52" s="48"/>
    </row>
    <row r="53" spans="1:21" ht="30.75" customHeight="1" thickBot="1" x14ac:dyDescent="0.25">
      <c r="A53" s="48"/>
      <c r="B53" s="1220" t="s">
        <v>21</v>
      </c>
      <c r="C53" s="1221"/>
      <c r="D53" s="67"/>
      <c r="E53" s="1222" t="s">
        <v>22</v>
      </c>
      <c r="F53" s="1222"/>
      <c r="G53" s="1222"/>
      <c r="H53" s="1222"/>
      <c r="I53" s="1222"/>
      <c r="J53" s="1223"/>
      <c r="K53" s="68">
        <v>461</v>
      </c>
      <c r="L53" s="69">
        <v>486</v>
      </c>
      <c r="M53" s="69">
        <v>529</v>
      </c>
      <c r="N53" s="69">
        <v>495</v>
      </c>
      <c r="O53" s="70">
        <v>495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24" t="s">
        <v>25</v>
      </c>
      <c r="C57" s="1225"/>
      <c r="D57" s="1228" t="s">
        <v>26</v>
      </c>
      <c r="E57" s="1229"/>
      <c r="F57" s="1229"/>
      <c r="G57" s="1229"/>
      <c r="H57" s="1229"/>
      <c r="I57" s="1229"/>
      <c r="J57" s="1230"/>
      <c r="K57" s="83"/>
      <c r="L57" s="84"/>
      <c r="M57" s="84"/>
      <c r="N57" s="84"/>
      <c r="O57" s="85"/>
    </row>
    <row r="58" spans="1:21" ht="31.5" customHeight="1" thickBot="1" x14ac:dyDescent="0.25">
      <c r="B58" s="1226"/>
      <c r="C58" s="1227"/>
      <c r="D58" s="1231" t="s">
        <v>27</v>
      </c>
      <c r="E58" s="1232"/>
      <c r="F58" s="1232"/>
      <c r="G58" s="1232"/>
      <c r="H58" s="1232"/>
      <c r="I58" s="1232"/>
      <c r="J58" s="123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FeAFE4g/qORNlRYorox9Jz0WEk8t/8v0DxN/gMGup74SsOSbTpb8/z2eX8Z2Ep1V1ufqpB3qiByVA4aPE9YtA==" saltValue="On3dggc/ELInHfzZK7fP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54" t="s">
        <v>30</v>
      </c>
      <c r="C41" s="1255"/>
      <c r="D41" s="102"/>
      <c r="E41" s="1256" t="s">
        <v>31</v>
      </c>
      <c r="F41" s="1256"/>
      <c r="G41" s="1256"/>
      <c r="H41" s="1257"/>
      <c r="I41" s="351">
        <v>7532</v>
      </c>
      <c r="J41" s="352">
        <v>7825</v>
      </c>
      <c r="K41" s="352">
        <v>7920</v>
      </c>
      <c r="L41" s="352">
        <v>8043</v>
      </c>
      <c r="M41" s="353">
        <v>8250</v>
      </c>
    </row>
    <row r="42" spans="2:13" ht="27.75" customHeight="1" x14ac:dyDescent="0.2">
      <c r="B42" s="1244"/>
      <c r="C42" s="1245"/>
      <c r="D42" s="103"/>
      <c r="E42" s="1248" t="s">
        <v>32</v>
      </c>
      <c r="F42" s="1248"/>
      <c r="G42" s="1248"/>
      <c r="H42" s="1249"/>
      <c r="I42" s="354" t="s">
        <v>519</v>
      </c>
      <c r="J42" s="355" t="s">
        <v>519</v>
      </c>
      <c r="K42" s="355" t="s">
        <v>519</v>
      </c>
      <c r="L42" s="355" t="s">
        <v>519</v>
      </c>
      <c r="M42" s="356" t="s">
        <v>519</v>
      </c>
    </row>
    <row r="43" spans="2:13" ht="27.75" customHeight="1" x14ac:dyDescent="0.2">
      <c r="B43" s="1244"/>
      <c r="C43" s="1245"/>
      <c r="D43" s="103"/>
      <c r="E43" s="1248" t="s">
        <v>33</v>
      </c>
      <c r="F43" s="1248"/>
      <c r="G43" s="1248"/>
      <c r="H43" s="1249"/>
      <c r="I43" s="354">
        <v>4044</v>
      </c>
      <c r="J43" s="355">
        <v>4105</v>
      </c>
      <c r="K43" s="355">
        <v>4122</v>
      </c>
      <c r="L43" s="355">
        <v>3912</v>
      </c>
      <c r="M43" s="356">
        <v>3621</v>
      </c>
    </row>
    <row r="44" spans="2:13" ht="27.75" customHeight="1" x14ac:dyDescent="0.2">
      <c r="B44" s="1244"/>
      <c r="C44" s="1245"/>
      <c r="D44" s="103"/>
      <c r="E44" s="1248" t="s">
        <v>34</v>
      </c>
      <c r="F44" s="1248"/>
      <c r="G44" s="1248"/>
      <c r="H44" s="1249"/>
      <c r="I44" s="354">
        <v>550</v>
      </c>
      <c r="J44" s="355">
        <v>512</v>
      </c>
      <c r="K44" s="355">
        <v>542</v>
      </c>
      <c r="L44" s="355">
        <v>633</v>
      </c>
      <c r="M44" s="356">
        <v>688</v>
      </c>
    </row>
    <row r="45" spans="2:13" ht="27.75" customHeight="1" x14ac:dyDescent="0.2">
      <c r="B45" s="1244"/>
      <c r="C45" s="1245"/>
      <c r="D45" s="103"/>
      <c r="E45" s="1248" t="s">
        <v>35</v>
      </c>
      <c r="F45" s="1248"/>
      <c r="G45" s="1248"/>
      <c r="H45" s="1249"/>
      <c r="I45" s="354">
        <v>1556</v>
      </c>
      <c r="J45" s="355">
        <v>1552</v>
      </c>
      <c r="K45" s="355">
        <v>1548</v>
      </c>
      <c r="L45" s="355">
        <v>1562</v>
      </c>
      <c r="M45" s="356">
        <v>1618</v>
      </c>
    </row>
    <row r="46" spans="2:13" ht="27.75" customHeight="1" x14ac:dyDescent="0.2">
      <c r="B46" s="1244"/>
      <c r="C46" s="1245"/>
      <c r="D46" s="104"/>
      <c r="E46" s="1248" t="s">
        <v>36</v>
      </c>
      <c r="F46" s="1248"/>
      <c r="G46" s="1248"/>
      <c r="H46" s="1249"/>
      <c r="I46" s="354" t="s">
        <v>519</v>
      </c>
      <c r="J46" s="355" t="s">
        <v>519</v>
      </c>
      <c r="K46" s="355" t="s">
        <v>519</v>
      </c>
      <c r="L46" s="355" t="s">
        <v>519</v>
      </c>
      <c r="M46" s="356" t="s">
        <v>519</v>
      </c>
    </row>
    <row r="47" spans="2:13" ht="27.75" customHeight="1" x14ac:dyDescent="0.2">
      <c r="B47" s="1244"/>
      <c r="C47" s="1245"/>
      <c r="D47" s="105"/>
      <c r="E47" s="1258" t="s">
        <v>37</v>
      </c>
      <c r="F47" s="1259"/>
      <c r="G47" s="1259"/>
      <c r="H47" s="1260"/>
      <c r="I47" s="354" t="s">
        <v>519</v>
      </c>
      <c r="J47" s="355" t="s">
        <v>519</v>
      </c>
      <c r="K47" s="355" t="s">
        <v>519</v>
      </c>
      <c r="L47" s="355" t="s">
        <v>519</v>
      </c>
      <c r="M47" s="356" t="s">
        <v>519</v>
      </c>
    </row>
    <row r="48" spans="2:13" ht="27.75" customHeight="1" x14ac:dyDescent="0.2">
      <c r="B48" s="1244"/>
      <c r="C48" s="1245"/>
      <c r="D48" s="103"/>
      <c r="E48" s="1248" t="s">
        <v>38</v>
      </c>
      <c r="F48" s="1248"/>
      <c r="G48" s="1248"/>
      <c r="H48" s="1249"/>
      <c r="I48" s="354" t="s">
        <v>519</v>
      </c>
      <c r="J48" s="355" t="s">
        <v>519</v>
      </c>
      <c r="K48" s="355" t="s">
        <v>519</v>
      </c>
      <c r="L48" s="355" t="s">
        <v>519</v>
      </c>
      <c r="M48" s="356" t="s">
        <v>519</v>
      </c>
    </row>
    <row r="49" spans="2:13" ht="27.75" customHeight="1" x14ac:dyDescent="0.2">
      <c r="B49" s="1246"/>
      <c r="C49" s="1247"/>
      <c r="D49" s="103"/>
      <c r="E49" s="1248" t="s">
        <v>39</v>
      </c>
      <c r="F49" s="1248"/>
      <c r="G49" s="1248"/>
      <c r="H49" s="1249"/>
      <c r="I49" s="354">
        <v>244</v>
      </c>
      <c r="J49" s="355">
        <v>39</v>
      </c>
      <c r="K49" s="355" t="s">
        <v>519</v>
      </c>
      <c r="L49" s="355" t="s">
        <v>519</v>
      </c>
      <c r="M49" s="356" t="s">
        <v>519</v>
      </c>
    </row>
    <row r="50" spans="2:13" ht="27.75" customHeight="1" x14ac:dyDescent="0.2">
      <c r="B50" s="1242" t="s">
        <v>40</v>
      </c>
      <c r="C50" s="1243"/>
      <c r="D50" s="106"/>
      <c r="E50" s="1248" t="s">
        <v>41</v>
      </c>
      <c r="F50" s="1248"/>
      <c r="G50" s="1248"/>
      <c r="H50" s="1249"/>
      <c r="I50" s="354">
        <v>3572</v>
      </c>
      <c r="J50" s="355">
        <v>3418</v>
      </c>
      <c r="K50" s="355">
        <v>3508</v>
      </c>
      <c r="L50" s="355">
        <v>3598</v>
      </c>
      <c r="M50" s="356">
        <v>3574</v>
      </c>
    </row>
    <row r="51" spans="2:13" ht="27.75" customHeight="1" x14ac:dyDescent="0.2">
      <c r="B51" s="1244"/>
      <c r="C51" s="1245"/>
      <c r="D51" s="103"/>
      <c r="E51" s="1248" t="s">
        <v>42</v>
      </c>
      <c r="F51" s="1248"/>
      <c r="G51" s="1248"/>
      <c r="H51" s="1249"/>
      <c r="I51" s="354">
        <v>698</v>
      </c>
      <c r="J51" s="355">
        <v>928</v>
      </c>
      <c r="K51" s="355">
        <v>859</v>
      </c>
      <c r="L51" s="355">
        <v>691</v>
      </c>
      <c r="M51" s="356">
        <v>689</v>
      </c>
    </row>
    <row r="52" spans="2:13" ht="27.75" customHeight="1" x14ac:dyDescent="0.2">
      <c r="B52" s="1246"/>
      <c r="C52" s="1247"/>
      <c r="D52" s="103"/>
      <c r="E52" s="1248" t="s">
        <v>43</v>
      </c>
      <c r="F52" s="1248"/>
      <c r="G52" s="1248"/>
      <c r="H52" s="1249"/>
      <c r="I52" s="354">
        <v>7888</v>
      </c>
      <c r="J52" s="355">
        <v>7484</v>
      </c>
      <c r="K52" s="355">
        <v>7455</v>
      </c>
      <c r="L52" s="355">
        <v>7551</v>
      </c>
      <c r="M52" s="356">
        <v>7758</v>
      </c>
    </row>
    <row r="53" spans="2:13" ht="27.75" customHeight="1" thickBot="1" x14ac:dyDescent="0.25">
      <c r="B53" s="1250" t="s">
        <v>44</v>
      </c>
      <c r="C53" s="1251"/>
      <c r="D53" s="107"/>
      <c r="E53" s="1252" t="s">
        <v>45</v>
      </c>
      <c r="F53" s="1252"/>
      <c r="G53" s="1252"/>
      <c r="H53" s="1253"/>
      <c r="I53" s="357">
        <v>1768</v>
      </c>
      <c r="J53" s="358">
        <v>2204</v>
      </c>
      <c r="K53" s="358">
        <v>2310</v>
      </c>
      <c r="L53" s="358">
        <v>2310</v>
      </c>
      <c r="M53" s="359">
        <v>2156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29dDCeDuM/SKvWeXLUVKoQ6S9+0bD1FM1aSPGAVxBIzS/DXOLhC77r+RRF7Kqhk2mLnabDbjuQ9LMXbwKdEixw==" saltValue="9QVIEto219RClJWJCxyb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562</v>
      </c>
      <c r="G54" s="116" t="s">
        <v>563</v>
      </c>
      <c r="H54" s="117" t="s">
        <v>564</v>
      </c>
    </row>
    <row r="55" spans="2:8" ht="52.5" customHeight="1" x14ac:dyDescent="0.2">
      <c r="B55" s="118"/>
      <c r="C55" s="1269" t="s">
        <v>48</v>
      </c>
      <c r="D55" s="1269"/>
      <c r="E55" s="1270"/>
      <c r="F55" s="119">
        <v>957</v>
      </c>
      <c r="G55" s="119">
        <v>957</v>
      </c>
      <c r="H55" s="120">
        <v>957</v>
      </c>
    </row>
    <row r="56" spans="2:8" ht="52.5" customHeight="1" x14ac:dyDescent="0.2">
      <c r="B56" s="121"/>
      <c r="C56" s="1271" t="s">
        <v>49</v>
      </c>
      <c r="D56" s="1271"/>
      <c r="E56" s="1272"/>
      <c r="F56" s="122">
        <v>566</v>
      </c>
      <c r="G56" s="122">
        <v>567</v>
      </c>
      <c r="H56" s="123">
        <v>567</v>
      </c>
    </row>
    <row r="57" spans="2:8" ht="53.25" customHeight="1" x14ac:dyDescent="0.2">
      <c r="B57" s="121"/>
      <c r="C57" s="1273" t="s">
        <v>50</v>
      </c>
      <c r="D57" s="1273"/>
      <c r="E57" s="1274"/>
      <c r="F57" s="124">
        <v>1244</v>
      </c>
      <c r="G57" s="124">
        <v>1256</v>
      </c>
      <c r="H57" s="125">
        <v>1122</v>
      </c>
    </row>
    <row r="58" spans="2:8" ht="45.75" customHeight="1" x14ac:dyDescent="0.2">
      <c r="B58" s="126"/>
      <c r="C58" s="1261" t="s">
        <v>605</v>
      </c>
      <c r="D58" s="1262"/>
      <c r="E58" s="1263"/>
      <c r="F58" s="127">
        <v>1026</v>
      </c>
      <c r="G58" s="127">
        <v>1026</v>
      </c>
      <c r="H58" s="128">
        <v>926</v>
      </c>
    </row>
    <row r="59" spans="2:8" ht="45.75" customHeight="1" x14ac:dyDescent="0.2">
      <c r="B59" s="126"/>
      <c r="C59" s="1261" t="s">
        <v>606</v>
      </c>
      <c r="D59" s="1262"/>
      <c r="E59" s="1263"/>
      <c r="F59" s="127">
        <v>92</v>
      </c>
      <c r="G59" s="127">
        <v>93</v>
      </c>
      <c r="H59" s="128">
        <v>93</v>
      </c>
    </row>
    <row r="60" spans="2:8" ht="45.75" customHeight="1" x14ac:dyDescent="0.2">
      <c r="B60" s="126"/>
      <c r="C60" s="1261" t="s">
        <v>607</v>
      </c>
      <c r="D60" s="1262"/>
      <c r="E60" s="1263"/>
      <c r="F60" s="127">
        <v>55</v>
      </c>
      <c r="G60" s="127">
        <v>55</v>
      </c>
      <c r="H60" s="128">
        <v>55</v>
      </c>
    </row>
    <row r="61" spans="2:8" ht="45.75" customHeight="1" x14ac:dyDescent="0.2">
      <c r="B61" s="126"/>
      <c r="C61" s="1261" t="s">
        <v>608</v>
      </c>
      <c r="D61" s="1262"/>
      <c r="E61" s="1263"/>
      <c r="F61" s="127">
        <v>34</v>
      </c>
      <c r="G61" s="127">
        <v>34</v>
      </c>
      <c r="H61" s="128">
        <v>34</v>
      </c>
    </row>
    <row r="62" spans="2:8" ht="45.75" customHeight="1" thickBot="1" x14ac:dyDescent="0.25">
      <c r="B62" s="129"/>
      <c r="C62" s="1264" t="s">
        <v>609</v>
      </c>
      <c r="D62" s="1265"/>
      <c r="E62" s="1266"/>
      <c r="F62" s="130">
        <v>35</v>
      </c>
      <c r="G62" s="130">
        <v>40</v>
      </c>
      <c r="H62" s="131">
        <v>34</v>
      </c>
    </row>
    <row r="63" spans="2:8" ht="52.5" customHeight="1" thickBot="1" x14ac:dyDescent="0.25">
      <c r="B63" s="132"/>
      <c r="C63" s="1267" t="s">
        <v>51</v>
      </c>
      <c r="D63" s="1267"/>
      <c r="E63" s="1268"/>
      <c r="F63" s="133">
        <v>2767</v>
      </c>
      <c r="G63" s="133">
        <v>2781</v>
      </c>
      <c r="H63" s="134">
        <v>2647</v>
      </c>
    </row>
    <row r="64" spans="2:8" ht="13.2" x14ac:dyDescent="0.2"/>
  </sheetData>
  <sheetProtection algorithmName="SHA-512" hashValue="6HuJsPzX3dtHrhRvTJ3NiXTKn/S5A5dWL1CkQ0fBYcCcMBRNeXEPFq5TyRapBvvG5HeS7bl25RYpl4yQjA6TcA==" saltValue="m1l3VXzC+XE7tjJSp7H0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611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7" t="s">
        <v>620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2" x14ac:dyDescent="0.2">
      <c r="B44" s="375"/>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2" x14ac:dyDescent="0.2">
      <c r="B45" s="375"/>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2" x14ac:dyDescent="0.2">
      <c r="B46" s="375"/>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2" x14ac:dyDescent="0.2">
      <c r="B47" s="375"/>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613</v>
      </c>
    </row>
    <row r="50" spans="1:109" ht="13.2" x14ac:dyDescent="0.2">
      <c r="B50" s="375"/>
      <c r="G50" s="1281"/>
      <c r="H50" s="1281"/>
      <c r="I50" s="1281"/>
      <c r="J50" s="1281"/>
      <c r="K50" s="385"/>
      <c r="L50" s="385"/>
      <c r="M50" s="386"/>
      <c r="N50" s="386"/>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560</v>
      </c>
      <c r="BQ50" s="1280"/>
      <c r="BR50" s="1280"/>
      <c r="BS50" s="1280"/>
      <c r="BT50" s="1280"/>
      <c r="BU50" s="1280"/>
      <c r="BV50" s="1280"/>
      <c r="BW50" s="1280"/>
      <c r="BX50" s="1280" t="s">
        <v>561</v>
      </c>
      <c r="BY50" s="1280"/>
      <c r="BZ50" s="1280"/>
      <c r="CA50" s="1280"/>
      <c r="CB50" s="1280"/>
      <c r="CC50" s="1280"/>
      <c r="CD50" s="1280"/>
      <c r="CE50" s="1280"/>
      <c r="CF50" s="1280" t="s">
        <v>562</v>
      </c>
      <c r="CG50" s="1280"/>
      <c r="CH50" s="1280"/>
      <c r="CI50" s="1280"/>
      <c r="CJ50" s="1280"/>
      <c r="CK50" s="1280"/>
      <c r="CL50" s="1280"/>
      <c r="CM50" s="1280"/>
      <c r="CN50" s="1280" t="s">
        <v>563</v>
      </c>
      <c r="CO50" s="1280"/>
      <c r="CP50" s="1280"/>
      <c r="CQ50" s="1280"/>
      <c r="CR50" s="1280"/>
      <c r="CS50" s="1280"/>
      <c r="CT50" s="1280"/>
      <c r="CU50" s="1280"/>
      <c r="CV50" s="1280" t="s">
        <v>564</v>
      </c>
      <c r="CW50" s="1280"/>
      <c r="CX50" s="1280"/>
      <c r="CY50" s="1280"/>
      <c r="CZ50" s="1280"/>
      <c r="DA50" s="1280"/>
      <c r="DB50" s="1280"/>
      <c r="DC50" s="1280"/>
    </row>
    <row r="51" spans="1:109" ht="13.5" customHeight="1" x14ac:dyDescent="0.2">
      <c r="B51" s="375"/>
      <c r="G51" s="1283"/>
      <c r="H51" s="1283"/>
      <c r="I51" s="1296"/>
      <c r="J51" s="1296"/>
      <c r="K51" s="1282"/>
      <c r="L51" s="1282"/>
      <c r="M51" s="1282"/>
      <c r="N51" s="1282"/>
      <c r="AM51" s="384"/>
      <c r="AN51" s="1278" t="s">
        <v>614</v>
      </c>
      <c r="AO51" s="1278"/>
      <c r="AP51" s="1278"/>
      <c r="AQ51" s="1278"/>
      <c r="AR51" s="1278"/>
      <c r="AS51" s="1278"/>
      <c r="AT51" s="1278"/>
      <c r="AU51" s="1278"/>
      <c r="AV51" s="1278"/>
      <c r="AW51" s="1278"/>
      <c r="AX51" s="1278"/>
      <c r="AY51" s="1278"/>
      <c r="AZ51" s="1278"/>
      <c r="BA51" s="1278"/>
      <c r="BB51" s="1278" t="s">
        <v>615</v>
      </c>
      <c r="BC51" s="1278"/>
      <c r="BD51" s="1278"/>
      <c r="BE51" s="1278"/>
      <c r="BF51" s="1278"/>
      <c r="BG51" s="1278"/>
      <c r="BH51" s="1278"/>
      <c r="BI51" s="1278"/>
      <c r="BJ51" s="1278"/>
      <c r="BK51" s="1278"/>
      <c r="BL51" s="1278"/>
      <c r="BM51" s="1278"/>
      <c r="BN51" s="1278"/>
      <c r="BO51" s="1278"/>
      <c r="BP51" s="1275">
        <v>43.3</v>
      </c>
      <c r="BQ51" s="1275"/>
      <c r="BR51" s="1275"/>
      <c r="BS51" s="1275"/>
      <c r="BT51" s="1275"/>
      <c r="BU51" s="1275"/>
      <c r="BV51" s="1275"/>
      <c r="BW51" s="1275"/>
      <c r="BX51" s="1275">
        <v>54.3</v>
      </c>
      <c r="BY51" s="1275"/>
      <c r="BZ51" s="1275"/>
      <c r="CA51" s="1275"/>
      <c r="CB51" s="1275"/>
      <c r="CC51" s="1275"/>
      <c r="CD51" s="1275"/>
      <c r="CE51" s="1275"/>
      <c r="CF51" s="1275">
        <v>58</v>
      </c>
      <c r="CG51" s="1275"/>
      <c r="CH51" s="1275"/>
      <c r="CI51" s="1275"/>
      <c r="CJ51" s="1275"/>
      <c r="CK51" s="1275"/>
      <c r="CL51" s="1275"/>
      <c r="CM51" s="1275"/>
      <c r="CN51" s="1275">
        <v>55.3</v>
      </c>
      <c r="CO51" s="1275"/>
      <c r="CP51" s="1275"/>
      <c r="CQ51" s="1275"/>
      <c r="CR51" s="1275"/>
      <c r="CS51" s="1275"/>
      <c r="CT51" s="1275"/>
      <c r="CU51" s="1275"/>
      <c r="CV51" s="1275">
        <v>48.4</v>
      </c>
      <c r="CW51" s="1275"/>
      <c r="CX51" s="1275"/>
      <c r="CY51" s="1275"/>
      <c r="CZ51" s="1275"/>
      <c r="DA51" s="1275"/>
      <c r="DB51" s="1275"/>
      <c r="DC51" s="1275"/>
    </row>
    <row r="52" spans="1:109" ht="13.2" x14ac:dyDescent="0.2">
      <c r="B52" s="375"/>
      <c r="G52" s="1283"/>
      <c r="H52" s="1283"/>
      <c r="I52" s="1296"/>
      <c r="J52" s="1296"/>
      <c r="K52" s="1282"/>
      <c r="L52" s="1282"/>
      <c r="M52" s="1282"/>
      <c r="N52" s="1282"/>
      <c r="AM52" s="38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3"/>
      <c r="B53" s="375"/>
      <c r="G53" s="1283"/>
      <c r="H53" s="1283"/>
      <c r="I53" s="1281"/>
      <c r="J53" s="1281"/>
      <c r="K53" s="1282"/>
      <c r="L53" s="1282"/>
      <c r="M53" s="1282"/>
      <c r="N53" s="1282"/>
      <c r="AM53" s="384"/>
      <c r="AN53" s="1278"/>
      <c r="AO53" s="1278"/>
      <c r="AP53" s="1278"/>
      <c r="AQ53" s="1278"/>
      <c r="AR53" s="1278"/>
      <c r="AS53" s="1278"/>
      <c r="AT53" s="1278"/>
      <c r="AU53" s="1278"/>
      <c r="AV53" s="1278"/>
      <c r="AW53" s="1278"/>
      <c r="AX53" s="1278"/>
      <c r="AY53" s="1278"/>
      <c r="AZ53" s="1278"/>
      <c r="BA53" s="1278"/>
      <c r="BB53" s="1278" t="s">
        <v>616</v>
      </c>
      <c r="BC53" s="1278"/>
      <c r="BD53" s="1278"/>
      <c r="BE53" s="1278"/>
      <c r="BF53" s="1278"/>
      <c r="BG53" s="1278"/>
      <c r="BH53" s="1278"/>
      <c r="BI53" s="1278"/>
      <c r="BJ53" s="1278"/>
      <c r="BK53" s="1278"/>
      <c r="BL53" s="1278"/>
      <c r="BM53" s="1278"/>
      <c r="BN53" s="1278"/>
      <c r="BO53" s="1278"/>
      <c r="BP53" s="1275">
        <v>67.5</v>
      </c>
      <c r="BQ53" s="1275"/>
      <c r="BR53" s="1275"/>
      <c r="BS53" s="1275"/>
      <c r="BT53" s="1275"/>
      <c r="BU53" s="1275"/>
      <c r="BV53" s="1275"/>
      <c r="BW53" s="1275"/>
      <c r="BX53" s="1275">
        <v>67.900000000000006</v>
      </c>
      <c r="BY53" s="1275"/>
      <c r="BZ53" s="1275"/>
      <c r="CA53" s="1275"/>
      <c r="CB53" s="1275"/>
      <c r="CC53" s="1275"/>
      <c r="CD53" s="1275"/>
      <c r="CE53" s="1275"/>
      <c r="CF53" s="1275">
        <v>69</v>
      </c>
      <c r="CG53" s="1275"/>
      <c r="CH53" s="1275"/>
      <c r="CI53" s="1275"/>
      <c r="CJ53" s="1275"/>
      <c r="CK53" s="1275"/>
      <c r="CL53" s="1275"/>
      <c r="CM53" s="1275"/>
      <c r="CN53" s="1275">
        <v>69</v>
      </c>
      <c r="CO53" s="1275"/>
      <c r="CP53" s="1275"/>
      <c r="CQ53" s="1275"/>
      <c r="CR53" s="1275"/>
      <c r="CS53" s="1275"/>
      <c r="CT53" s="1275"/>
      <c r="CU53" s="1275"/>
      <c r="CV53" s="1275">
        <v>69.900000000000006</v>
      </c>
      <c r="CW53" s="1275"/>
      <c r="CX53" s="1275"/>
      <c r="CY53" s="1275"/>
      <c r="CZ53" s="1275"/>
      <c r="DA53" s="1275"/>
      <c r="DB53" s="1275"/>
      <c r="DC53" s="1275"/>
    </row>
    <row r="54" spans="1:109" ht="13.2" x14ac:dyDescent="0.2">
      <c r="A54" s="383"/>
      <c r="B54" s="375"/>
      <c r="G54" s="1283"/>
      <c r="H54" s="1283"/>
      <c r="I54" s="1281"/>
      <c r="J54" s="1281"/>
      <c r="K54" s="1282"/>
      <c r="L54" s="1282"/>
      <c r="M54" s="1282"/>
      <c r="N54" s="1282"/>
      <c r="AM54" s="38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3"/>
      <c r="B55" s="375"/>
      <c r="G55" s="1281"/>
      <c r="H55" s="1281"/>
      <c r="I55" s="1281"/>
      <c r="J55" s="1281"/>
      <c r="K55" s="1282"/>
      <c r="L55" s="1282"/>
      <c r="M55" s="1282"/>
      <c r="N55" s="1282"/>
      <c r="AN55" s="1280" t="s">
        <v>617</v>
      </c>
      <c r="AO55" s="1280"/>
      <c r="AP55" s="1280"/>
      <c r="AQ55" s="1280"/>
      <c r="AR55" s="1280"/>
      <c r="AS55" s="1280"/>
      <c r="AT55" s="1280"/>
      <c r="AU55" s="1280"/>
      <c r="AV55" s="1280"/>
      <c r="AW55" s="1280"/>
      <c r="AX55" s="1280"/>
      <c r="AY55" s="1280"/>
      <c r="AZ55" s="1280"/>
      <c r="BA55" s="1280"/>
      <c r="BB55" s="1278" t="s">
        <v>615</v>
      </c>
      <c r="BC55" s="1278"/>
      <c r="BD55" s="1278"/>
      <c r="BE55" s="1278"/>
      <c r="BF55" s="1278"/>
      <c r="BG55" s="1278"/>
      <c r="BH55" s="1278"/>
      <c r="BI55" s="1278"/>
      <c r="BJ55" s="1278"/>
      <c r="BK55" s="1278"/>
      <c r="BL55" s="1278"/>
      <c r="BM55" s="1278"/>
      <c r="BN55" s="1278"/>
      <c r="BO55" s="1278"/>
      <c r="BP55" s="1275">
        <v>28.5</v>
      </c>
      <c r="BQ55" s="1275"/>
      <c r="BR55" s="1275"/>
      <c r="BS55" s="1275"/>
      <c r="BT55" s="1275"/>
      <c r="BU55" s="1275"/>
      <c r="BV55" s="1275"/>
      <c r="BW55" s="1275"/>
      <c r="BX55" s="1275">
        <v>20.5</v>
      </c>
      <c r="BY55" s="1275"/>
      <c r="BZ55" s="1275"/>
      <c r="CA55" s="1275"/>
      <c r="CB55" s="1275"/>
      <c r="CC55" s="1275"/>
      <c r="CD55" s="1275"/>
      <c r="CE55" s="1275"/>
      <c r="CF55" s="1275">
        <v>21.4</v>
      </c>
      <c r="CG55" s="1275"/>
      <c r="CH55" s="1275"/>
      <c r="CI55" s="1275"/>
      <c r="CJ55" s="1275"/>
      <c r="CK55" s="1275"/>
      <c r="CL55" s="1275"/>
      <c r="CM55" s="1275"/>
      <c r="CN55" s="1275">
        <v>13.7</v>
      </c>
      <c r="CO55" s="1275"/>
      <c r="CP55" s="1275"/>
      <c r="CQ55" s="1275"/>
      <c r="CR55" s="1275"/>
      <c r="CS55" s="1275"/>
      <c r="CT55" s="1275"/>
      <c r="CU55" s="1275"/>
      <c r="CV55" s="1275">
        <v>6.9</v>
      </c>
      <c r="CW55" s="1275"/>
      <c r="CX55" s="1275"/>
      <c r="CY55" s="1275"/>
      <c r="CZ55" s="1275"/>
      <c r="DA55" s="1275"/>
      <c r="DB55" s="1275"/>
      <c r="DC55" s="1275"/>
    </row>
    <row r="56" spans="1:109" ht="13.2" x14ac:dyDescent="0.2">
      <c r="A56" s="383"/>
      <c r="B56" s="375"/>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3" customFormat="1" ht="13.2" x14ac:dyDescent="0.2">
      <c r="B57" s="387"/>
      <c r="G57" s="1281"/>
      <c r="H57" s="1281"/>
      <c r="I57" s="1276"/>
      <c r="J57" s="1276"/>
      <c r="K57" s="1282"/>
      <c r="L57" s="1282"/>
      <c r="M57" s="1282"/>
      <c r="N57" s="1282"/>
      <c r="AM57" s="369"/>
      <c r="AN57" s="1280"/>
      <c r="AO57" s="1280"/>
      <c r="AP57" s="1280"/>
      <c r="AQ57" s="1280"/>
      <c r="AR57" s="1280"/>
      <c r="AS57" s="1280"/>
      <c r="AT57" s="1280"/>
      <c r="AU57" s="1280"/>
      <c r="AV57" s="1280"/>
      <c r="AW57" s="1280"/>
      <c r="AX57" s="1280"/>
      <c r="AY57" s="1280"/>
      <c r="AZ57" s="1280"/>
      <c r="BA57" s="1280"/>
      <c r="BB57" s="1278" t="s">
        <v>616</v>
      </c>
      <c r="BC57" s="1278"/>
      <c r="BD57" s="1278"/>
      <c r="BE57" s="1278"/>
      <c r="BF57" s="1278"/>
      <c r="BG57" s="1278"/>
      <c r="BH57" s="1278"/>
      <c r="BI57" s="1278"/>
      <c r="BJ57" s="1278"/>
      <c r="BK57" s="1278"/>
      <c r="BL57" s="1278"/>
      <c r="BM57" s="1278"/>
      <c r="BN57" s="1278"/>
      <c r="BO57" s="1278"/>
      <c r="BP57" s="1275">
        <v>59.7</v>
      </c>
      <c r="BQ57" s="1275"/>
      <c r="BR57" s="1275"/>
      <c r="BS57" s="1275"/>
      <c r="BT57" s="1275"/>
      <c r="BU57" s="1275"/>
      <c r="BV57" s="1275"/>
      <c r="BW57" s="1275"/>
      <c r="BX57" s="1275">
        <v>60.3</v>
      </c>
      <c r="BY57" s="1275"/>
      <c r="BZ57" s="1275"/>
      <c r="CA57" s="1275"/>
      <c r="CB57" s="1275"/>
      <c r="CC57" s="1275"/>
      <c r="CD57" s="1275"/>
      <c r="CE57" s="1275"/>
      <c r="CF57" s="1275">
        <v>60.5</v>
      </c>
      <c r="CG57" s="1275"/>
      <c r="CH57" s="1275"/>
      <c r="CI57" s="1275"/>
      <c r="CJ57" s="1275"/>
      <c r="CK57" s="1275"/>
      <c r="CL57" s="1275"/>
      <c r="CM57" s="1275"/>
      <c r="CN57" s="1275">
        <v>62</v>
      </c>
      <c r="CO57" s="1275"/>
      <c r="CP57" s="1275"/>
      <c r="CQ57" s="1275"/>
      <c r="CR57" s="1275"/>
      <c r="CS57" s="1275"/>
      <c r="CT57" s="1275"/>
      <c r="CU57" s="1275"/>
      <c r="CV57" s="1275">
        <v>62.9</v>
      </c>
      <c r="CW57" s="1275"/>
      <c r="CX57" s="1275"/>
      <c r="CY57" s="1275"/>
      <c r="CZ57" s="1275"/>
      <c r="DA57" s="1275"/>
      <c r="DB57" s="1275"/>
      <c r="DC57" s="1275"/>
      <c r="DD57" s="388"/>
      <c r="DE57" s="387"/>
    </row>
    <row r="58" spans="1:109" s="383" customFormat="1" ht="13.2" x14ac:dyDescent="0.2">
      <c r="A58" s="369"/>
      <c r="B58" s="387"/>
      <c r="G58" s="1281"/>
      <c r="H58" s="1281"/>
      <c r="I58" s="1276"/>
      <c r="J58" s="1276"/>
      <c r="K58" s="1282"/>
      <c r="L58" s="1282"/>
      <c r="M58" s="1282"/>
      <c r="N58" s="1282"/>
      <c r="AM58" s="369"/>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618</v>
      </c>
    </row>
    <row r="64" spans="1:109" ht="13.2" x14ac:dyDescent="0.2">
      <c r="B64" s="375"/>
      <c r="G64" s="382"/>
      <c r="I64" s="395"/>
      <c r="J64" s="395"/>
      <c r="K64" s="395"/>
      <c r="L64" s="395"/>
      <c r="M64" s="395"/>
      <c r="N64" s="396"/>
      <c r="AM64" s="382"/>
      <c r="AN64" s="382" t="s">
        <v>612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7" t="s">
        <v>621</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2" x14ac:dyDescent="0.2">
      <c r="B66" s="375"/>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2" x14ac:dyDescent="0.2">
      <c r="B67" s="375"/>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2" x14ac:dyDescent="0.2">
      <c r="B68" s="375"/>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2" x14ac:dyDescent="0.2">
      <c r="B69" s="375"/>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613</v>
      </c>
    </row>
    <row r="72" spans="2:107" ht="13.2" x14ac:dyDescent="0.2">
      <c r="B72" s="375"/>
      <c r="G72" s="1281"/>
      <c r="H72" s="1281"/>
      <c r="I72" s="1281"/>
      <c r="J72" s="1281"/>
      <c r="K72" s="385"/>
      <c r="L72" s="385"/>
      <c r="M72" s="386"/>
      <c r="N72" s="386"/>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560</v>
      </c>
      <c r="BQ72" s="1280"/>
      <c r="BR72" s="1280"/>
      <c r="BS72" s="1280"/>
      <c r="BT72" s="1280"/>
      <c r="BU72" s="1280"/>
      <c r="BV72" s="1280"/>
      <c r="BW72" s="1280"/>
      <c r="BX72" s="1280" t="s">
        <v>561</v>
      </c>
      <c r="BY72" s="1280"/>
      <c r="BZ72" s="1280"/>
      <c r="CA72" s="1280"/>
      <c r="CB72" s="1280"/>
      <c r="CC72" s="1280"/>
      <c r="CD72" s="1280"/>
      <c r="CE72" s="1280"/>
      <c r="CF72" s="1280" t="s">
        <v>562</v>
      </c>
      <c r="CG72" s="1280"/>
      <c r="CH72" s="1280"/>
      <c r="CI72" s="1280"/>
      <c r="CJ72" s="1280"/>
      <c r="CK72" s="1280"/>
      <c r="CL72" s="1280"/>
      <c r="CM72" s="1280"/>
      <c r="CN72" s="1280" t="s">
        <v>563</v>
      </c>
      <c r="CO72" s="1280"/>
      <c r="CP72" s="1280"/>
      <c r="CQ72" s="1280"/>
      <c r="CR72" s="1280"/>
      <c r="CS72" s="1280"/>
      <c r="CT72" s="1280"/>
      <c r="CU72" s="1280"/>
      <c r="CV72" s="1280" t="s">
        <v>564</v>
      </c>
      <c r="CW72" s="1280"/>
      <c r="CX72" s="1280"/>
      <c r="CY72" s="1280"/>
      <c r="CZ72" s="1280"/>
      <c r="DA72" s="1280"/>
      <c r="DB72" s="1280"/>
      <c r="DC72" s="1280"/>
    </row>
    <row r="73" spans="2:107" ht="13.2" x14ac:dyDescent="0.2">
      <c r="B73" s="375"/>
      <c r="G73" s="1283"/>
      <c r="H73" s="1283"/>
      <c r="I73" s="1283"/>
      <c r="J73" s="1283"/>
      <c r="K73" s="1279"/>
      <c r="L73" s="1279"/>
      <c r="M73" s="1279"/>
      <c r="N73" s="1279"/>
      <c r="AM73" s="384"/>
      <c r="AN73" s="1278" t="s">
        <v>614</v>
      </c>
      <c r="AO73" s="1278"/>
      <c r="AP73" s="1278"/>
      <c r="AQ73" s="1278"/>
      <c r="AR73" s="1278"/>
      <c r="AS73" s="1278"/>
      <c r="AT73" s="1278"/>
      <c r="AU73" s="1278"/>
      <c r="AV73" s="1278"/>
      <c r="AW73" s="1278"/>
      <c r="AX73" s="1278"/>
      <c r="AY73" s="1278"/>
      <c r="AZ73" s="1278"/>
      <c r="BA73" s="1278"/>
      <c r="BB73" s="1278" t="s">
        <v>615</v>
      </c>
      <c r="BC73" s="1278"/>
      <c r="BD73" s="1278"/>
      <c r="BE73" s="1278"/>
      <c r="BF73" s="1278"/>
      <c r="BG73" s="1278"/>
      <c r="BH73" s="1278"/>
      <c r="BI73" s="1278"/>
      <c r="BJ73" s="1278"/>
      <c r="BK73" s="1278"/>
      <c r="BL73" s="1278"/>
      <c r="BM73" s="1278"/>
      <c r="BN73" s="1278"/>
      <c r="BO73" s="1278"/>
      <c r="BP73" s="1275">
        <v>43.3</v>
      </c>
      <c r="BQ73" s="1275"/>
      <c r="BR73" s="1275"/>
      <c r="BS73" s="1275"/>
      <c r="BT73" s="1275"/>
      <c r="BU73" s="1275"/>
      <c r="BV73" s="1275"/>
      <c r="BW73" s="1275"/>
      <c r="BX73" s="1275">
        <v>54.3</v>
      </c>
      <c r="BY73" s="1275"/>
      <c r="BZ73" s="1275"/>
      <c r="CA73" s="1275"/>
      <c r="CB73" s="1275"/>
      <c r="CC73" s="1275"/>
      <c r="CD73" s="1275"/>
      <c r="CE73" s="1275"/>
      <c r="CF73" s="1275">
        <v>58</v>
      </c>
      <c r="CG73" s="1275"/>
      <c r="CH73" s="1275"/>
      <c r="CI73" s="1275"/>
      <c r="CJ73" s="1275"/>
      <c r="CK73" s="1275"/>
      <c r="CL73" s="1275"/>
      <c r="CM73" s="1275"/>
      <c r="CN73" s="1275">
        <v>55.3</v>
      </c>
      <c r="CO73" s="1275"/>
      <c r="CP73" s="1275"/>
      <c r="CQ73" s="1275"/>
      <c r="CR73" s="1275"/>
      <c r="CS73" s="1275"/>
      <c r="CT73" s="1275"/>
      <c r="CU73" s="1275"/>
      <c r="CV73" s="1275">
        <v>48.4</v>
      </c>
      <c r="CW73" s="1275"/>
      <c r="CX73" s="1275"/>
      <c r="CY73" s="1275"/>
      <c r="CZ73" s="1275"/>
      <c r="DA73" s="1275"/>
      <c r="DB73" s="1275"/>
      <c r="DC73" s="1275"/>
    </row>
    <row r="74" spans="2:107" ht="13.2" x14ac:dyDescent="0.2">
      <c r="B74" s="375"/>
      <c r="G74" s="1283"/>
      <c r="H74" s="1283"/>
      <c r="I74" s="1283"/>
      <c r="J74" s="1283"/>
      <c r="K74" s="1279"/>
      <c r="L74" s="1279"/>
      <c r="M74" s="1279"/>
      <c r="N74" s="1279"/>
      <c r="AM74" s="38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5"/>
      <c r="G75" s="1283"/>
      <c r="H75" s="1283"/>
      <c r="I75" s="1281"/>
      <c r="J75" s="1281"/>
      <c r="K75" s="1282"/>
      <c r="L75" s="1282"/>
      <c r="M75" s="1282"/>
      <c r="N75" s="1282"/>
      <c r="AM75" s="384"/>
      <c r="AN75" s="1278"/>
      <c r="AO75" s="1278"/>
      <c r="AP75" s="1278"/>
      <c r="AQ75" s="1278"/>
      <c r="AR75" s="1278"/>
      <c r="AS75" s="1278"/>
      <c r="AT75" s="1278"/>
      <c r="AU75" s="1278"/>
      <c r="AV75" s="1278"/>
      <c r="AW75" s="1278"/>
      <c r="AX75" s="1278"/>
      <c r="AY75" s="1278"/>
      <c r="AZ75" s="1278"/>
      <c r="BA75" s="1278"/>
      <c r="BB75" s="1278" t="s">
        <v>619</v>
      </c>
      <c r="BC75" s="1278"/>
      <c r="BD75" s="1278"/>
      <c r="BE75" s="1278"/>
      <c r="BF75" s="1278"/>
      <c r="BG75" s="1278"/>
      <c r="BH75" s="1278"/>
      <c r="BI75" s="1278"/>
      <c r="BJ75" s="1278"/>
      <c r="BK75" s="1278"/>
      <c r="BL75" s="1278"/>
      <c r="BM75" s="1278"/>
      <c r="BN75" s="1278"/>
      <c r="BO75" s="1278"/>
      <c r="BP75" s="1275">
        <v>10.6</v>
      </c>
      <c r="BQ75" s="1275"/>
      <c r="BR75" s="1275"/>
      <c r="BS75" s="1275"/>
      <c r="BT75" s="1275"/>
      <c r="BU75" s="1275"/>
      <c r="BV75" s="1275"/>
      <c r="BW75" s="1275"/>
      <c r="BX75" s="1275">
        <v>11.1</v>
      </c>
      <c r="BY75" s="1275"/>
      <c r="BZ75" s="1275"/>
      <c r="CA75" s="1275"/>
      <c r="CB75" s="1275"/>
      <c r="CC75" s="1275"/>
      <c r="CD75" s="1275"/>
      <c r="CE75" s="1275"/>
      <c r="CF75" s="1275">
        <v>12.1</v>
      </c>
      <c r="CG75" s="1275"/>
      <c r="CH75" s="1275"/>
      <c r="CI75" s="1275"/>
      <c r="CJ75" s="1275"/>
      <c r="CK75" s="1275"/>
      <c r="CL75" s="1275"/>
      <c r="CM75" s="1275"/>
      <c r="CN75" s="1275">
        <v>12.3</v>
      </c>
      <c r="CO75" s="1275"/>
      <c r="CP75" s="1275"/>
      <c r="CQ75" s="1275"/>
      <c r="CR75" s="1275"/>
      <c r="CS75" s="1275"/>
      <c r="CT75" s="1275"/>
      <c r="CU75" s="1275"/>
      <c r="CV75" s="1275">
        <v>12</v>
      </c>
      <c r="CW75" s="1275"/>
      <c r="CX75" s="1275"/>
      <c r="CY75" s="1275"/>
      <c r="CZ75" s="1275"/>
      <c r="DA75" s="1275"/>
      <c r="DB75" s="1275"/>
      <c r="DC75" s="1275"/>
    </row>
    <row r="76" spans="2:107" ht="13.2" x14ac:dyDescent="0.2">
      <c r="B76" s="375"/>
      <c r="G76" s="1283"/>
      <c r="H76" s="1283"/>
      <c r="I76" s="1281"/>
      <c r="J76" s="1281"/>
      <c r="K76" s="1282"/>
      <c r="L76" s="1282"/>
      <c r="M76" s="1282"/>
      <c r="N76" s="1282"/>
      <c r="AM76" s="38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5"/>
      <c r="G77" s="1281"/>
      <c r="H77" s="1281"/>
      <c r="I77" s="1281"/>
      <c r="J77" s="1281"/>
      <c r="K77" s="1279"/>
      <c r="L77" s="1279"/>
      <c r="M77" s="1279"/>
      <c r="N77" s="1279"/>
      <c r="AN77" s="1280" t="s">
        <v>617</v>
      </c>
      <c r="AO77" s="1280"/>
      <c r="AP77" s="1280"/>
      <c r="AQ77" s="1280"/>
      <c r="AR77" s="1280"/>
      <c r="AS77" s="1280"/>
      <c r="AT77" s="1280"/>
      <c r="AU77" s="1280"/>
      <c r="AV77" s="1280"/>
      <c r="AW77" s="1280"/>
      <c r="AX77" s="1280"/>
      <c r="AY77" s="1280"/>
      <c r="AZ77" s="1280"/>
      <c r="BA77" s="1280"/>
      <c r="BB77" s="1278" t="s">
        <v>615</v>
      </c>
      <c r="BC77" s="1278"/>
      <c r="BD77" s="1278"/>
      <c r="BE77" s="1278"/>
      <c r="BF77" s="1278"/>
      <c r="BG77" s="1278"/>
      <c r="BH77" s="1278"/>
      <c r="BI77" s="1278"/>
      <c r="BJ77" s="1278"/>
      <c r="BK77" s="1278"/>
      <c r="BL77" s="1278"/>
      <c r="BM77" s="1278"/>
      <c r="BN77" s="1278"/>
      <c r="BO77" s="1278"/>
      <c r="BP77" s="1275">
        <v>28.5</v>
      </c>
      <c r="BQ77" s="1275"/>
      <c r="BR77" s="1275"/>
      <c r="BS77" s="1275"/>
      <c r="BT77" s="1275"/>
      <c r="BU77" s="1275"/>
      <c r="BV77" s="1275"/>
      <c r="BW77" s="1275"/>
      <c r="BX77" s="1275">
        <v>20.5</v>
      </c>
      <c r="BY77" s="1275"/>
      <c r="BZ77" s="1275"/>
      <c r="CA77" s="1275"/>
      <c r="CB77" s="1275"/>
      <c r="CC77" s="1275"/>
      <c r="CD77" s="1275"/>
      <c r="CE77" s="1275"/>
      <c r="CF77" s="1275">
        <v>21.4</v>
      </c>
      <c r="CG77" s="1275"/>
      <c r="CH77" s="1275"/>
      <c r="CI77" s="1275"/>
      <c r="CJ77" s="1275"/>
      <c r="CK77" s="1275"/>
      <c r="CL77" s="1275"/>
      <c r="CM77" s="1275"/>
      <c r="CN77" s="1275">
        <v>13.7</v>
      </c>
      <c r="CO77" s="1275"/>
      <c r="CP77" s="1275"/>
      <c r="CQ77" s="1275"/>
      <c r="CR77" s="1275"/>
      <c r="CS77" s="1275"/>
      <c r="CT77" s="1275"/>
      <c r="CU77" s="1275"/>
      <c r="CV77" s="1275">
        <v>6.9</v>
      </c>
      <c r="CW77" s="1275"/>
      <c r="CX77" s="1275"/>
      <c r="CY77" s="1275"/>
      <c r="CZ77" s="1275"/>
      <c r="DA77" s="1275"/>
      <c r="DB77" s="1275"/>
      <c r="DC77" s="1275"/>
    </row>
    <row r="78" spans="2:107" ht="13.2" x14ac:dyDescent="0.2">
      <c r="B78" s="375"/>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5"/>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619</v>
      </c>
      <c r="BC79" s="1278"/>
      <c r="BD79" s="1278"/>
      <c r="BE79" s="1278"/>
      <c r="BF79" s="1278"/>
      <c r="BG79" s="1278"/>
      <c r="BH79" s="1278"/>
      <c r="BI79" s="1278"/>
      <c r="BJ79" s="1278"/>
      <c r="BK79" s="1278"/>
      <c r="BL79" s="1278"/>
      <c r="BM79" s="1278"/>
      <c r="BN79" s="1278"/>
      <c r="BO79" s="1278"/>
      <c r="BP79" s="1275">
        <v>8</v>
      </c>
      <c r="BQ79" s="1275"/>
      <c r="BR79" s="1275"/>
      <c r="BS79" s="1275"/>
      <c r="BT79" s="1275"/>
      <c r="BU79" s="1275"/>
      <c r="BV79" s="1275"/>
      <c r="BW79" s="1275"/>
      <c r="BX79" s="1275">
        <v>7.9</v>
      </c>
      <c r="BY79" s="1275"/>
      <c r="BZ79" s="1275"/>
      <c r="CA79" s="1275"/>
      <c r="CB79" s="1275"/>
      <c r="CC79" s="1275"/>
      <c r="CD79" s="1275"/>
      <c r="CE79" s="1275"/>
      <c r="CF79" s="1275">
        <v>7.7</v>
      </c>
      <c r="CG79" s="1275"/>
      <c r="CH79" s="1275"/>
      <c r="CI79" s="1275"/>
      <c r="CJ79" s="1275"/>
      <c r="CK79" s="1275"/>
      <c r="CL79" s="1275"/>
      <c r="CM79" s="1275"/>
      <c r="CN79" s="1275">
        <v>7.9</v>
      </c>
      <c r="CO79" s="1275"/>
      <c r="CP79" s="1275"/>
      <c r="CQ79" s="1275"/>
      <c r="CR79" s="1275"/>
      <c r="CS79" s="1275"/>
      <c r="CT79" s="1275"/>
      <c r="CU79" s="1275"/>
      <c r="CV79" s="1275">
        <v>8</v>
      </c>
      <c r="CW79" s="1275"/>
      <c r="CX79" s="1275"/>
      <c r="CY79" s="1275"/>
      <c r="CZ79" s="1275"/>
      <c r="DA79" s="1275"/>
      <c r="DB79" s="1275"/>
      <c r="DC79" s="1275"/>
    </row>
    <row r="80" spans="2:107" ht="13.2" x14ac:dyDescent="0.2">
      <c r="B80" s="375"/>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gINrapcfy9Hl6aEvkO7OfWd+Xg7Rdje8eVu0biat1A+kdeNUZx45S79NGebKgRtmH75zN8ElaZrTqjit0V8wHA==" saltValue="+wFpLBHXpkq4kfXtd2Jk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nJuXNAX1R5rffOo8H55O5RDlBnuj+9AcldULRJBiewfQgMNtCnvxPhJaT2NkGM+r7dsn/U2PVagV/XzbY8gmXA==" saltValue="4Z+1DlRCrg79ENcZHuRs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507</v>
      </c>
    </row>
  </sheetData>
  <sheetProtection algorithmName="SHA-512" hashValue="LdNICAIJ+siAx9x60d2rJxPZNvRnbZp7v5gJr4ddbyo8H3Qwg4cslwb3gK1dxnz4CfRX8RUa4fV78iZCXnYJiA==" saltValue="8PqBEBCO2TW1HjgV7hgY4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557</v>
      </c>
      <c r="G2" s="148"/>
      <c r="H2" s="149"/>
    </row>
    <row r="3" spans="1:8" x14ac:dyDescent="0.2">
      <c r="A3" s="145" t="s">
        <v>550</v>
      </c>
      <c r="B3" s="150"/>
      <c r="C3" s="151"/>
      <c r="D3" s="152">
        <v>68769</v>
      </c>
      <c r="E3" s="153"/>
      <c r="F3" s="154">
        <v>67343</v>
      </c>
      <c r="G3" s="155"/>
      <c r="H3" s="156"/>
    </row>
    <row r="4" spans="1:8" x14ac:dyDescent="0.2">
      <c r="A4" s="157"/>
      <c r="B4" s="158"/>
      <c r="C4" s="159"/>
      <c r="D4" s="160">
        <v>27245</v>
      </c>
      <c r="E4" s="161"/>
      <c r="F4" s="162">
        <v>32865</v>
      </c>
      <c r="G4" s="163"/>
      <c r="H4" s="164"/>
    </row>
    <row r="5" spans="1:8" x14ac:dyDescent="0.2">
      <c r="A5" s="145" t="s">
        <v>552</v>
      </c>
      <c r="B5" s="150"/>
      <c r="C5" s="151"/>
      <c r="D5" s="152">
        <v>99851</v>
      </c>
      <c r="E5" s="153"/>
      <c r="F5" s="154">
        <v>73475</v>
      </c>
      <c r="G5" s="155"/>
      <c r="H5" s="156"/>
    </row>
    <row r="6" spans="1:8" x14ac:dyDescent="0.2">
      <c r="A6" s="157"/>
      <c r="B6" s="158"/>
      <c r="C6" s="159"/>
      <c r="D6" s="160">
        <v>64460</v>
      </c>
      <c r="E6" s="161"/>
      <c r="F6" s="162">
        <v>43072</v>
      </c>
      <c r="G6" s="163"/>
      <c r="H6" s="164"/>
    </row>
    <row r="7" spans="1:8" x14ac:dyDescent="0.2">
      <c r="A7" s="145" t="s">
        <v>553</v>
      </c>
      <c r="B7" s="150"/>
      <c r="C7" s="151"/>
      <c r="D7" s="152">
        <v>111548</v>
      </c>
      <c r="E7" s="153"/>
      <c r="F7" s="154">
        <v>87464</v>
      </c>
      <c r="G7" s="155"/>
      <c r="H7" s="156"/>
    </row>
    <row r="8" spans="1:8" x14ac:dyDescent="0.2">
      <c r="A8" s="157"/>
      <c r="B8" s="158"/>
      <c r="C8" s="159"/>
      <c r="D8" s="160">
        <v>49175</v>
      </c>
      <c r="E8" s="161"/>
      <c r="F8" s="162">
        <v>47479</v>
      </c>
      <c r="G8" s="163"/>
      <c r="H8" s="164"/>
    </row>
    <row r="9" spans="1:8" x14ac:dyDescent="0.2">
      <c r="A9" s="145" t="s">
        <v>554</v>
      </c>
      <c r="B9" s="150"/>
      <c r="C9" s="151"/>
      <c r="D9" s="152">
        <v>146400</v>
      </c>
      <c r="E9" s="153"/>
      <c r="F9" s="154">
        <v>117234</v>
      </c>
      <c r="G9" s="155"/>
      <c r="H9" s="156"/>
    </row>
    <row r="10" spans="1:8" x14ac:dyDescent="0.2">
      <c r="A10" s="157"/>
      <c r="B10" s="158"/>
      <c r="C10" s="159"/>
      <c r="D10" s="160">
        <v>71646</v>
      </c>
      <c r="E10" s="161"/>
      <c r="F10" s="162">
        <v>59796</v>
      </c>
      <c r="G10" s="163"/>
      <c r="H10" s="164"/>
    </row>
    <row r="11" spans="1:8" x14ac:dyDescent="0.2">
      <c r="A11" s="145" t="s">
        <v>555</v>
      </c>
      <c r="B11" s="150"/>
      <c r="C11" s="151"/>
      <c r="D11" s="152">
        <v>119815</v>
      </c>
      <c r="E11" s="153"/>
      <c r="F11" s="154">
        <v>97758</v>
      </c>
      <c r="G11" s="155"/>
      <c r="H11" s="156"/>
    </row>
    <row r="12" spans="1:8" x14ac:dyDescent="0.2">
      <c r="A12" s="157"/>
      <c r="B12" s="158"/>
      <c r="C12" s="165"/>
      <c r="D12" s="160">
        <v>59529</v>
      </c>
      <c r="E12" s="161"/>
      <c r="F12" s="162">
        <v>45946</v>
      </c>
      <c r="G12" s="163"/>
      <c r="H12" s="164"/>
    </row>
    <row r="13" spans="1:8" x14ac:dyDescent="0.2">
      <c r="A13" s="145"/>
      <c r="B13" s="150"/>
      <c r="C13" s="166"/>
      <c r="D13" s="167">
        <v>109277</v>
      </c>
      <c r="E13" s="168"/>
      <c r="F13" s="169">
        <v>88655</v>
      </c>
      <c r="G13" s="170"/>
      <c r="H13" s="156"/>
    </row>
    <row r="14" spans="1:8" x14ac:dyDescent="0.2">
      <c r="A14" s="157"/>
      <c r="B14" s="158"/>
      <c r="C14" s="159"/>
      <c r="D14" s="160">
        <v>54411</v>
      </c>
      <c r="E14" s="161"/>
      <c r="F14" s="162">
        <v>45832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6.69</v>
      </c>
      <c r="C19" s="171">
        <f>ROUND(VALUE(SUBSTITUTE(実質収支比率等に係る経年分析!G$48,"▲","-")),2)</f>
        <v>5.54</v>
      </c>
      <c r="D19" s="171">
        <f>ROUND(VALUE(SUBSTITUTE(実質収支比率等に係る経年分析!H$48,"▲","-")),2)</f>
        <v>8.82</v>
      </c>
      <c r="E19" s="171">
        <f>ROUND(VALUE(SUBSTITUTE(実質収支比率等に係る経年分析!I$48,"▲","-")),2)</f>
        <v>6.25</v>
      </c>
      <c r="F19" s="171">
        <f>ROUND(VALUE(SUBSTITUTE(実質収支比率等に係る経年分析!J$48,"▲","-")),2)</f>
        <v>7.75</v>
      </c>
    </row>
    <row r="20" spans="1:11" x14ac:dyDescent="0.2">
      <c r="A20" s="171" t="s">
        <v>55</v>
      </c>
      <c r="B20" s="171">
        <f>ROUND(VALUE(SUBSTITUTE(実質収支比率等に係る経年分析!F$47,"▲","-")),2)</f>
        <v>21.23</v>
      </c>
      <c r="C20" s="171">
        <f>ROUND(VALUE(SUBSTITUTE(実質収支比率等に係る経年分析!G$47,"▲","-")),2)</f>
        <v>19.77</v>
      </c>
      <c r="D20" s="171">
        <f>ROUND(VALUE(SUBSTITUTE(実質収支比率等に係る経年分析!H$47,"▲","-")),2)</f>
        <v>20.260000000000002</v>
      </c>
      <c r="E20" s="171">
        <f>ROUND(VALUE(SUBSTITUTE(実質収支比率等に係る経年分析!I$47,"▲","-")),2)</f>
        <v>19.47</v>
      </c>
      <c r="F20" s="171">
        <f>ROUND(VALUE(SUBSTITUTE(実質収支比率等に係る経年分析!J$47,"▲","-")),2)</f>
        <v>18.48</v>
      </c>
    </row>
    <row r="21" spans="1:11" x14ac:dyDescent="0.2">
      <c r="A21" s="171" t="s">
        <v>56</v>
      </c>
      <c r="B21" s="171">
        <f>IF(ISNUMBER(VALUE(SUBSTITUTE(実質収支比率等に係る経年分析!F$49,"▲","-"))),ROUND(VALUE(SUBSTITUTE(実質収支比率等に係る経年分析!F$49,"▲","-")),2),NA())</f>
        <v>-0.17</v>
      </c>
      <c r="C21" s="171">
        <f>IF(ISNUMBER(VALUE(SUBSTITUTE(実質収支比率等に係る経年分析!G$49,"▲","-"))),ROUND(VALUE(SUBSTITUTE(実質収支比率等に係る経年分析!G$49,"▲","-")),2),NA())</f>
        <v>-2.87</v>
      </c>
      <c r="D21" s="171">
        <f>IF(ISNUMBER(VALUE(SUBSTITUTE(実質収支比率等に係る経年分析!H$49,"▲","-"))),ROUND(VALUE(SUBSTITUTE(実質収支比率等に係る経年分析!H$49,"▲","-")),2),NA())</f>
        <v>3.15</v>
      </c>
      <c r="E21" s="171">
        <f>IF(ISNUMBER(VALUE(SUBSTITUTE(実質収支比率等に係る経年分析!I$49,"▲","-"))),ROUND(VALUE(SUBSTITUTE(実質収支比率等に係る経年分析!I$49,"▲","-")),2),NA())</f>
        <v>3.07</v>
      </c>
      <c r="F21" s="171">
        <f>IF(ISNUMBER(VALUE(SUBSTITUTE(実質収支比率等に係る経年分析!J$49,"▲","-"))),ROUND(VALUE(SUBSTITUTE(実質収支比率等に係る経年分析!J$49,"▲","-")),2),NA())</f>
        <v>3.04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0.09</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2">
      <c r="A30" s="172" t="str">
        <f>IF(連結実質赤字比率に係る赤字・黒字の構成分析!C$40="",NA(),連結実質赤字比率に係る赤字・黒字の構成分析!C$40)</f>
        <v>簡易水道事業特別会計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x14ac:dyDescent="0.2">
      <c r="A31" s="172" t="str">
        <f>IF(連結実質赤字比率に係る赤字・黒字の構成分析!C$39="",NA(),連結実質赤字比率に係る赤字・黒字の構成分析!C$39)</f>
        <v>介護サービス事業特別会計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2">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0.36</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1.66</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3.44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3.31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5.41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8.64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7.65</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9.9700000000000006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906</v>
      </c>
      <c r="E42" s="173"/>
      <c r="F42" s="173"/>
      <c r="G42" s="173">
        <f>'実質公債費比率（分子）の構造'!L$52</f>
        <v>879</v>
      </c>
      <c r="H42" s="173"/>
      <c r="I42" s="173"/>
      <c r="J42" s="173">
        <f>'実質公債費比率（分子）の構造'!M$52</f>
        <v>834</v>
      </c>
      <c r="K42" s="173"/>
      <c r="L42" s="173"/>
      <c r="M42" s="173">
        <f>'実質公債費比率（分子）の構造'!N$52</f>
        <v>846</v>
      </c>
      <c r="N42" s="173"/>
      <c r="O42" s="173"/>
      <c r="P42" s="173">
        <f>'実質公債費比率（分子）の構造'!O$52</f>
        <v>820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66</v>
      </c>
      <c r="C45" s="173"/>
      <c r="D45" s="173"/>
      <c r="E45" s="173">
        <f>'実質公債費比率（分子）の構造'!L$49</f>
        <v>69</v>
      </c>
      <c r="F45" s="173"/>
      <c r="G45" s="173"/>
      <c r="H45" s="173">
        <f>'実質公債費比率（分子）の構造'!M$49</f>
        <v>67</v>
      </c>
      <c r="I45" s="173"/>
      <c r="J45" s="173"/>
      <c r="K45" s="173">
        <f>'実質公債費比率（分子）の構造'!N$49</f>
        <v>62</v>
      </c>
      <c r="L45" s="173"/>
      <c r="M45" s="173"/>
      <c r="N45" s="173">
        <f>'実質公債費比率（分子）の構造'!O$49</f>
        <v>64</v>
      </c>
      <c r="O45" s="173"/>
      <c r="P45" s="173"/>
    </row>
    <row r="46" spans="1:16" x14ac:dyDescent="0.2">
      <c r="A46" s="173" t="s">
        <v>67</v>
      </c>
      <c r="B46" s="173">
        <f>'実質公債費比率（分子）の構造'!K$48</f>
        <v>425</v>
      </c>
      <c r="C46" s="173"/>
      <c r="D46" s="173"/>
      <c r="E46" s="173">
        <f>'実質公債費比率（分子）の構造'!L$48</f>
        <v>431</v>
      </c>
      <c r="F46" s="173"/>
      <c r="G46" s="173"/>
      <c r="H46" s="173">
        <f>'実質公債費比率（分子）の構造'!M$48</f>
        <v>399</v>
      </c>
      <c r="I46" s="173"/>
      <c r="J46" s="173"/>
      <c r="K46" s="173">
        <f>'実質公債費比率（分子）の構造'!N$48</f>
        <v>405</v>
      </c>
      <c r="L46" s="173"/>
      <c r="M46" s="173"/>
      <c r="N46" s="173">
        <f>'実質公債費比率（分子）の構造'!O$48</f>
        <v>399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876</v>
      </c>
      <c r="C49" s="173"/>
      <c r="D49" s="173"/>
      <c r="E49" s="173">
        <f>'実質公債費比率（分子）の構造'!L$45</f>
        <v>865</v>
      </c>
      <c r="F49" s="173"/>
      <c r="G49" s="173"/>
      <c r="H49" s="173">
        <f>'実質公債費比率（分子）の構造'!M$45</f>
        <v>897</v>
      </c>
      <c r="I49" s="173"/>
      <c r="J49" s="173"/>
      <c r="K49" s="173">
        <f>'実質公債費比率（分子）の構造'!N$45</f>
        <v>874</v>
      </c>
      <c r="L49" s="173"/>
      <c r="M49" s="173"/>
      <c r="N49" s="173">
        <f>'実質公債費比率（分子）の構造'!O$45</f>
        <v>852</v>
      </c>
      <c r="O49" s="173"/>
      <c r="P49" s="173"/>
    </row>
    <row r="50" spans="1:16" x14ac:dyDescent="0.2">
      <c r="A50" s="173" t="s">
        <v>71</v>
      </c>
      <c r="B50" s="173" t="e">
        <f>NA()</f>
        <v>#N/A</v>
      </c>
      <c r="C50" s="173">
        <f>IF(ISNUMBER('実質公債費比率（分子）の構造'!K$53),'実質公債費比率（分子）の構造'!K$53,NA())</f>
        <v>461</v>
      </c>
      <c r="D50" s="173" t="e">
        <f>NA()</f>
        <v>#N/A</v>
      </c>
      <c r="E50" s="173" t="e">
        <f>NA()</f>
        <v>#N/A</v>
      </c>
      <c r="F50" s="173">
        <f>IF(ISNUMBER('実質公債費比率（分子）の構造'!L$53),'実質公債費比率（分子）の構造'!L$53,NA())</f>
        <v>486</v>
      </c>
      <c r="G50" s="173" t="e">
        <f>NA()</f>
        <v>#N/A</v>
      </c>
      <c r="H50" s="173" t="e">
        <f>NA()</f>
        <v>#N/A</v>
      </c>
      <c r="I50" s="173">
        <f>IF(ISNUMBER('実質公債費比率（分子）の構造'!M$53),'実質公債費比率（分子）の構造'!M$53,NA())</f>
        <v>529</v>
      </c>
      <c r="J50" s="173" t="e">
        <f>NA()</f>
        <v>#N/A</v>
      </c>
      <c r="K50" s="173" t="e">
        <f>NA()</f>
        <v>#N/A</v>
      </c>
      <c r="L50" s="173">
        <f>IF(ISNUMBER('実質公債費比率（分子）の構造'!N$53),'実質公債費比率（分子）の構造'!N$53,NA())</f>
        <v>495</v>
      </c>
      <c r="M50" s="173" t="e">
        <f>NA()</f>
        <v>#N/A</v>
      </c>
      <c r="N50" s="173" t="e">
        <f>NA()</f>
        <v>#N/A</v>
      </c>
      <c r="O50" s="173">
        <f>IF(ISNUMBER('実質公債費比率（分子）の構造'!O$53),'実質公債費比率（分子）の構造'!O$53,NA())</f>
        <v>495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7888</v>
      </c>
      <c r="E56" s="172"/>
      <c r="F56" s="172"/>
      <c r="G56" s="172">
        <f>'将来負担比率（分子）の構造'!J$52</f>
        <v>7484</v>
      </c>
      <c r="H56" s="172"/>
      <c r="I56" s="172"/>
      <c r="J56" s="172">
        <f>'将来負担比率（分子）の構造'!K$52</f>
        <v>7455</v>
      </c>
      <c r="K56" s="172"/>
      <c r="L56" s="172"/>
      <c r="M56" s="172">
        <f>'将来負担比率（分子）の構造'!L$52</f>
        <v>7551</v>
      </c>
      <c r="N56" s="172"/>
      <c r="O56" s="172"/>
      <c r="P56" s="172">
        <f>'将来負担比率（分子）の構造'!M$52</f>
        <v>7758</v>
      </c>
    </row>
    <row r="57" spans="1:16" x14ac:dyDescent="0.2">
      <c r="A57" s="172" t="s">
        <v>42</v>
      </c>
      <c r="B57" s="172"/>
      <c r="C57" s="172"/>
      <c r="D57" s="172">
        <f>'将来負担比率（分子）の構造'!I$51</f>
        <v>698</v>
      </c>
      <c r="E57" s="172"/>
      <c r="F57" s="172"/>
      <c r="G57" s="172">
        <f>'将来負担比率（分子）の構造'!J$51</f>
        <v>928</v>
      </c>
      <c r="H57" s="172"/>
      <c r="I57" s="172"/>
      <c r="J57" s="172">
        <f>'将来負担比率（分子）の構造'!K$51</f>
        <v>859</v>
      </c>
      <c r="K57" s="172"/>
      <c r="L57" s="172"/>
      <c r="M57" s="172">
        <f>'将来負担比率（分子）の構造'!L$51</f>
        <v>691</v>
      </c>
      <c r="N57" s="172"/>
      <c r="O57" s="172"/>
      <c r="P57" s="172">
        <f>'将来負担比率（分子）の構造'!M$51</f>
        <v>689</v>
      </c>
    </row>
    <row r="58" spans="1:16" x14ac:dyDescent="0.2">
      <c r="A58" s="172" t="s">
        <v>41</v>
      </c>
      <c r="B58" s="172"/>
      <c r="C58" s="172"/>
      <c r="D58" s="172">
        <f>'将来負担比率（分子）の構造'!I$50</f>
        <v>3572</v>
      </c>
      <c r="E58" s="172"/>
      <c r="F58" s="172"/>
      <c r="G58" s="172">
        <f>'将来負担比率（分子）の構造'!J$50</f>
        <v>3418</v>
      </c>
      <c r="H58" s="172"/>
      <c r="I58" s="172"/>
      <c r="J58" s="172">
        <f>'将来負担比率（分子）の構造'!K$50</f>
        <v>3508</v>
      </c>
      <c r="K58" s="172"/>
      <c r="L58" s="172"/>
      <c r="M58" s="172">
        <f>'将来負担比率（分子）の構造'!L$50</f>
        <v>3598</v>
      </c>
      <c r="N58" s="172"/>
      <c r="O58" s="172"/>
      <c r="P58" s="172">
        <f>'将来負担比率（分子）の構造'!M$50</f>
        <v>3574</v>
      </c>
    </row>
    <row r="59" spans="1:16" x14ac:dyDescent="0.2">
      <c r="A59" s="172" t="s">
        <v>39</v>
      </c>
      <c r="B59" s="172">
        <f>'将来負担比率（分子）の構造'!I$49</f>
        <v>244</v>
      </c>
      <c r="C59" s="172"/>
      <c r="D59" s="172"/>
      <c r="E59" s="172">
        <f>'将来負担比率（分子）の構造'!J$49</f>
        <v>39</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1556</v>
      </c>
      <c r="C62" s="172"/>
      <c r="D62" s="172"/>
      <c r="E62" s="172">
        <f>'将来負担比率（分子）の構造'!J$45</f>
        <v>1552</v>
      </c>
      <c r="F62" s="172"/>
      <c r="G62" s="172"/>
      <c r="H62" s="172">
        <f>'将来負担比率（分子）の構造'!K$45</f>
        <v>1548</v>
      </c>
      <c r="I62" s="172"/>
      <c r="J62" s="172"/>
      <c r="K62" s="172">
        <f>'将来負担比率（分子）の構造'!L$45</f>
        <v>1562</v>
      </c>
      <c r="L62" s="172"/>
      <c r="M62" s="172"/>
      <c r="N62" s="172">
        <f>'将来負担比率（分子）の構造'!M$45</f>
        <v>1618</v>
      </c>
      <c r="O62" s="172"/>
      <c r="P62" s="172"/>
    </row>
    <row r="63" spans="1:16" x14ac:dyDescent="0.2">
      <c r="A63" s="172" t="s">
        <v>34</v>
      </c>
      <c r="B63" s="172">
        <f>'将来負担比率（分子）の構造'!I$44</f>
        <v>550</v>
      </c>
      <c r="C63" s="172"/>
      <c r="D63" s="172"/>
      <c r="E63" s="172">
        <f>'将来負担比率（分子）の構造'!J$44</f>
        <v>512</v>
      </c>
      <c r="F63" s="172"/>
      <c r="G63" s="172"/>
      <c r="H63" s="172">
        <f>'将来負担比率（分子）の構造'!K$44</f>
        <v>542</v>
      </c>
      <c r="I63" s="172"/>
      <c r="J63" s="172"/>
      <c r="K63" s="172">
        <f>'将来負担比率（分子）の構造'!L$44</f>
        <v>633</v>
      </c>
      <c r="L63" s="172"/>
      <c r="M63" s="172"/>
      <c r="N63" s="172">
        <f>'将来負担比率（分子）の構造'!M$44</f>
        <v>688</v>
      </c>
      <c r="O63" s="172"/>
      <c r="P63" s="172"/>
    </row>
    <row r="64" spans="1:16" x14ac:dyDescent="0.2">
      <c r="A64" s="172" t="s">
        <v>33</v>
      </c>
      <c r="B64" s="172">
        <f>'将来負担比率（分子）の構造'!I$43</f>
        <v>4044</v>
      </c>
      <c r="C64" s="172"/>
      <c r="D64" s="172"/>
      <c r="E64" s="172">
        <f>'将来負担比率（分子）の構造'!J$43</f>
        <v>4105</v>
      </c>
      <c r="F64" s="172"/>
      <c r="G64" s="172"/>
      <c r="H64" s="172">
        <f>'将来負担比率（分子）の構造'!K$43</f>
        <v>4122</v>
      </c>
      <c r="I64" s="172"/>
      <c r="J64" s="172"/>
      <c r="K64" s="172">
        <f>'将来負担比率（分子）の構造'!L$43</f>
        <v>3912</v>
      </c>
      <c r="L64" s="172"/>
      <c r="M64" s="172"/>
      <c r="N64" s="172">
        <f>'将来負担比率（分子）の構造'!M$43</f>
        <v>3621</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7532</v>
      </c>
      <c r="C66" s="172"/>
      <c r="D66" s="172"/>
      <c r="E66" s="172">
        <f>'将来負担比率（分子）の構造'!J$41</f>
        <v>7825</v>
      </c>
      <c r="F66" s="172"/>
      <c r="G66" s="172"/>
      <c r="H66" s="172">
        <f>'将来負担比率（分子）の構造'!K$41</f>
        <v>7920</v>
      </c>
      <c r="I66" s="172"/>
      <c r="J66" s="172"/>
      <c r="K66" s="172">
        <f>'将来負担比率（分子）の構造'!L$41</f>
        <v>8043</v>
      </c>
      <c r="L66" s="172"/>
      <c r="M66" s="172"/>
      <c r="N66" s="172">
        <f>'将来負担比率（分子）の構造'!M$41</f>
        <v>8250</v>
      </c>
      <c r="O66" s="172"/>
      <c r="P66" s="172"/>
    </row>
    <row r="67" spans="1:16" x14ac:dyDescent="0.2">
      <c r="A67" s="172" t="s">
        <v>75</v>
      </c>
      <c r="B67" s="172" t="e">
        <f>NA()</f>
        <v>#N/A</v>
      </c>
      <c r="C67" s="172">
        <f>IF(ISNUMBER('将来負担比率（分子）の構造'!I$53), IF('将来負担比率（分子）の構造'!I$53 &lt; 0, 0, '将来負担比率（分子）の構造'!I$53), NA())</f>
        <v>1768</v>
      </c>
      <c r="D67" s="172" t="e">
        <f>NA()</f>
        <v>#N/A</v>
      </c>
      <c r="E67" s="172" t="e">
        <f>NA()</f>
        <v>#N/A</v>
      </c>
      <c r="F67" s="172">
        <f>IF(ISNUMBER('将来負担比率（分子）の構造'!J$53), IF('将来負担比率（分子）の構造'!J$53 &lt; 0, 0, '将来負担比率（分子）の構造'!J$53), NA())</f>
        <v>2204</v>
      </c>
      <c r="G67" s="172" t="e">
        <f>NA()</f>
        <v>#N/A</v>
      </c>
      <c r="H67" s="172" t="e">
        <f>NA()</f>
        <v>#N/A</v>
      </c>
      <c r="I67" s="172">
        <f>IF(ISNUMBER('将来負担比率（分子）の構造'!K$53), IF('将来負担比率（分子）の構造'!K$53 &lt; 0, 0, '将来負担比率（分子）の構造'!K$53), NA())</f>
        <v>2310</v>
      </c>
      <c r="J67" s="172" t="e">
        <f>NA()</f>
        <v>#N/A</v>
      </c>
      <c r="K67" s="172" t="e">
        <f>NA()</f>
        <v>#N/A</v>
      </c>
      <c r="L67" s="172">
        <f>IF(ISNUMBER('将来負担比率（分子）の構造'!L$53), IF('将来負担比率（分子）の構造'!L$53 &lt; 0, 0, '将来負担比率（分子）の構造'!L$53), NA())</f>
        <v>2310</v>
      </c>
      <c r="M67" s="172" t="e">
        <f>NA()</f>
        <v>#N/A</v>
      </c>
      <c r="N67" s="172" t="e">
        <f>NA()</f>
        <v>#N/A</v>
      </c>
      <c r="O67" s="172">
        <f>IF(ISNUMBER('将来負担比率（分子）の構造'!M$53), IF('将来負担比率（分子）の構造'!M$53 &lt; 0, 0, '将来負担比率（分子）の構造'!M$53), NA())</f>
        <v>2156</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957</v>
      </c>
      <c r="C72" s="176">
        <f>基金残高に係る経年分析!G55</f>
        <v>957</v>
      </c>
      <c r="D72" s="176">
        <f>基金残高に係る経年分析!H55</f>
        <v>957</v>
      </c>
    </row>
    <row r="73" spans="1:16" x14ac:dyDescent="0.2">
      <c r="A73" s="175" t="s">
        <v>78</v>
      </c>
      <c r="B73" s="176">
        <f>基金残高に係る経年分析!F56</f>
        <v>566</v>
      </c>
      <c r="C73" s="176">
        <f>基金残高に係る経年分析!G56</f>
        <v>567</v>
      </c>
      <c r="D73" s="176">
        <f>基金残高に係る経年分析!H56</f>
        <v>567</v>
      </c>
    </row>
    <row r="74" spans="1:16" x14ac:dyDescent="0.2">
      <c r="A74" s="175" t="s">
        <v>79</v>
      </c>
      <c r="B74" s="176">
        <f>基金残高に係る経年分析!F57</f>
        <v>1244</v>
      </c>
      <c r="C74" s="176">
        <f>基金残高に係る経年分析!G57</f>
        <v>1256</v>
      </c>
      <c r="D74" s="176">
        <f>基金残高に係る経年分析!H57</f>
        <v>1122</v>
      </c>
    </row>
  </sheetData>
  <sheetProtection algorithmName="SHA-512" hashValue="7bHL4UUaufRIxjkdg5c1bzCo0D7RlT+TByO6/vU6NBLpGeckIlYy0ZJ0LDXFpcYNwGWOi1IfMDgQ4qf9q+Zpkg==" saltValue="XtFo1PLdk54R5x/K4aK9U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210</v>
      </c>
      <c r="DI1" s="649"/>
      <c r="DJ1" s="649"/>
      <c r="DK1" s="649"/>
      <c r="DL1" s="649"/>
      <c r="DM1" s="649"/>
      <c r="DN1" s="650"/>
      <c r="DO1" s="212"/>
      <c r="DP1" s="648" t="s">
        <v>211</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1" t="s">
        <v>213</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214</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215</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2">
      <c r="B4" s="641" t="s">
        <v>1</v>
      </c>
      <c r="C4" s="642"/>
      <c r="D4" s="642"/>
      <c r="E4" s="642"/>
      <c r="F4" s="642"/>
      <c r="G4" s="642"/>
      <c r="H4" s="642"/>
      <c r="I4" s="642"/>
      <c r="J4" s="642"/>
      <c r="K4" s="642"/>
      <c r="L4" s="642"/>
      <c r="M4" s="642"/>
      <c r="N4" s="642"/>
      <c r="O4" s="642"/>
      <c r="P4" s="642"/>
      <c r="Q4" s="643"/>
      <c r="R4" s="641" t="s">
        <v>216</v>
      </c>
      <c r="S4" s="642"/>
      <c r="T4" s="642"/>
      <c r="U4" s="642"/>
      <c r="V4" s="642"/>
      <c r="W4" s="642"/>
      <c r="X4" s="642"/>
      <c r="Y4" s="643"/>
      <c r="Z4" s="641" t="s">
        <v>217</v>
      </c>
      <c r="AA4" s="642"/>
      <c r="AB4" s="642"/>
      <c r="AC4" s="643"/>
      <c r="AD4" s="641" t="s">
        <v>218</v>
      </c>
      <c r="AE4" s="642"/>
      <c r="AF4" s="642"/>
      <c r="AG4" s="642"/>
      <c r="AH4" s="642"/>
      <c r="AI4" s="642"/>
      <c r="AJ4" s="642"/>
      <c r="AK4" s="643"/>
      <c r="AL4" s="641" t="s">
        <v>217</v>
      </c>
      <c r="AM4" s="642"/>
      <c r="AN4" s="642"/>
      <c r="AO4" s="643"/>
      <c r="AP4" s="647" t="s">
        <v>219</v>
      </c>
      <c r="AQ4" s="647"/>
      <c r="AR4" s="647"/>
      <c r="AS4" s="647"/>
      <c r="AT4" s="647"/>
      <c r="AU4" s="647"/>
      <c r="AV4" s="647"/>
      <c r="AW4" s="647"/>
      <c r="AX4" s="647"/>
      <c r="AY4" s="647"/>
      <c r="AZ4" s="647"/>
      <c r="BA4" s="647"/>
      <c r="BB4" s="647"/>
      <c r="BC4" s="647"/>
      <c r="BD4" s="647"/>
      <c r="BE4" s="647"/>
      <c r="BF4" s="647"/>
      <c r="BG4" s="647" t="s">
        <v>220</v>
      </c>
      <c r="BH4" s="647"/>
      <c r="BI4" s="647"/>
      <c r="BJ4" s="647"/>
      <c r="BK4" s="647"/>
      <c r="BL4" s="647"/>
      <c r="BM4" s="647"/>
      <c r="BN4" s="647"/>
      <c r="BO4" s="647" t="s">
        <v>217</v>
      </c>
      <c r="BP4" s="647"/>
      <c r="BQ4" s="647"/>
      <c r="BR4" s="647"/>
      <c r="BS4" s="647" t="s">
        <v>221</v>
      </c>
      <c r="BT4" s="647"/>
      <c r="BU4" s="647"/>
      <c r="BV4" s="647"/>
      <c r="BW4" s="647"/>
      <c r="BX4" s="647"/>
      <c r="BY4" s="647"/>
      <c r="BZ4" s="647"/>
      <c r="CA4" s="647"/>
      <c r="CB4" s="647"/>
      <c r="CD4" s="644" t="s">
        <v>222</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2" customFormat="1" ht="11.25" customHeight="1" x14ac:dyDescent="0.2">
      <c r="B5" s="663" t="s">
        <v>223</v>
      </c>
      <c r="C5" s="664"/>
      <c r="D5" s="664"/>
      <c r="E5" s="664"/>
      <c r="F5" s="664"/>
      <c r="G5" s="664"/>
      <c r="H5" s="664"/>
      <c r="I5" s="664"/>
      <c r="J5" s="664"/>
      <c r="K5" s="664"/>
      <c r="L5" s="664"/>
      <c r="M5" s="664"/>
      <c r="N5" s="664"/>
      <c r="O5" s="664"/>
      <c r="P5" s="664"/>
      <c r="Q5" s="665"/>
      <c r="R5" s="666">
        <v>1542118</v>
      </c>
      <c r="S5" s="667"/>
      <c r="T5" s="667"/>
      <c r="U5" s="667"/>
      <c r="V5" s="667"/>
      <c r="W5" s="667"/>
      <c r="X5" s="667"/>
      <c r="Y5" s="668"/>
      <c r="Z5" s="669">
        <v>16.100000000000001</v>
      </c>
      <c r="AA5" s="669"/>
      <c r="AB5" s="669"/>
      <c r="AC5" s="669"/>
      <c r="AD5" s="670">
        <v>1463940</v>
      </c>
      <c r="AE5" s="670"/>
      <c r="AF5" s="670"/>
      <c r="AG5" s="670"/>
      <c r="AH5" s="670"/>
      <c r="AI5" s="670"/>
      <c r="AJ5" s="670"/>
      <c r="AK5" s="670"/>
      <c r="AL5" s="671">
        <v>28.6</v>
      </c>
      <c r="AM5" s="672"/>
      <c r="AN5" s="672"/>
      <c r="AO5" s="673"/>
      <c r="AP5" s="663" t="s">
        <v>224</v>
      </c>
      <c r="AQ5" s="664"/>
      <c r="AR5" s="664"/>
      <c r="AS5" s="664"/>
      <c r="AT5" s="664"/>
      <c r="AU5" s="664"/>
      <c r="AV5" s="664"/>
      <c r="AW5" s="664"/>
      <c r="AX5" s="664"/>
      <c r="AY5" s="664"/>
      <c r="AZ5" s="664"/>
      <c r="BA5" s="664"/>
      <c r="BB5" s="664"/>
      <c r="BC5" s="664"/>
      <c r="BD5" s="664"/>
      <c r="BE5" s="664"/>
      <c r="BF5" s="665"/>
      <c r="BG5" s="655">
        <v>1463755</v>
      </c>
      <c r="BH5" s="656"/>
      <c r="BI5" s="656"/>
      <c r="BJ5" s="656"/>
      <c r="BK5" s="656"/>
      <c r="BL5" s="656"/>
      <c r="BM5" s="656"/>
      <c r="BN5" s="657"/>
      <c r="BO5" s="651">
        <v>94.9</v>
      </c>
      <c r="BP5" s="651"/>
      <c r="BQ5" s="651"/>
      <c r="BR5" s="651"/>
      <c r="BS5" s="658" t="s">
        <v>129</v>
      </c>
      <c r="BT5" s="658"/>
      <c r="BU5" s="658"/>
      <c r="BV5" s="658"/>
      <c r="BW5" s="658"/>
      <c r="BX5" s="658"/>
      <c r="BY5" s="658"/>
      <c r="BZ5" s="658"/>
      <c r="CA5" s="658"/>
      <c r="CB5" s="662"/>
      <c r="CD5" s="644" t="s">
        <v>219</v>
      </c>
      <c r="CE5" s="645"/>
      <c r="CF5" s="645"/>
      <c r="CG5" s="645"/>
      <c r="CH5" s="645"/>
      <c r="CI5" s="645"/>
      <c r="CJ5" s="645"/>
      <c r="CK5" s="645"/>
      <c r="CL5" s="645"/>
      <c r="CM5" s="645"/>
      <c r="CN5" s="645"/>
      <c r="CO5" s="645"/>
      <c r="CP5" s="645"/>
      <c r="CQ5" s="646"/>
      <c r="CR5" s="644" t="s">
        <v>226</v>
      </c>
      <c r="CS5" s="645"/>
      <c r="CT5" s="645"/>
      <c r="CU5" s="645"/>
      <c r="CV5" s="645"/>
      <c r="CW5" s="645"/>
      <c r="CX5" s="645"/>
      <c r="CY5" s="646"/>
      <c r="CZ5" s="644" t="s">
        <v>217</v>
      </c>
      <c r="DA5" s="645"/>
      <c r="DB5" s="645"/>
      <c r="DC5" s="646"/>
      <c r="DD5" s="644" t="s">
        <v>227</v>
      </c>
      <c r="DE5" s="645"/>
      <c r="DF5" s="645"/>
      <c r="DG5" s="645"/>
      <c r="DH5" s="645"/>
      <c r="DI5" s="645"/>
      <c r="DJ5" s="645"/>
      <c r="DK5" s="645"/>
      <c r="DL5" s="645"/>
      <c r="DM5" s="645"/>
      <c r="DN5" s="645"/>
      <c r="DO5" s="645"/>
      <c r="DP5" s="646"/>
      <c r="DQ5" s="644" t="s">
        <v>228</v>
      </c>
      <c r="DR5" s="645"/>
      <c r="DS5" s="645"/>
      <c r="DT5" s="645"/>
      <c r="DU5" s="645"/>
      <c r="DV5" s="645"/>
      <c r="DW5" s="645"/>
      <c r="DX5" s="645"/>
      <c r="DY5" s="645"/>
      <c r="DZ5" s="645"/>
      <c r="EA5" s="645"/>
      <c r="EB5" s="645"/>
      <c r="EC5" s="646"/>
    </row>
    <row r="6" spans="2:143" ht="11.25" customHeight="1" x14ac:dyDescent="0.2">
      <c r="B6" s="652" t="s">
        <v>229</v>
      </c>
      <c r="C6" s="653"/>
      <c r="D6" s="653"/>
      <c r="E6" s="653"/>
      <c r="F6" s="653"/>
      <c r="G6" s="653"/>
      <c r="H6" s="653"/>
      <c r="I6" s="653"/>
      <c r="J6" s="653"/>
      <c r="K6" s="653"/>
      <c r="L6" s="653"/>
      <c r="M6" s="653"/>
      <c r="N6" s="653"/>
      <c r="O6" s="653"/>
      <c r="P6" s="653"/>
      <c r="Q6" s="654"/>
      <c r="R6" s="655">
        <v>77025</v>
      </c>
      <c r="S6" s="656"/>
      <c r="T6" s="656"/>
      <c r="U6" s="656"/>
      <c r="V6" s="656"/>
      <c r="W6" s="656"/>
      <c r="X6" s="656"/>
      <c r="Y6" s="657"/>
      <c r="Z6" s="651">
        <v>0.8</v>
      </c>
      <c r="AA6" s="651"/>
      <c r="AB6" s="651"/>
      <c r="AC6" s="651"/>
      <c r="AD6" s="658">
        <v>77025</v>
      </c>
      <c r="AE6" s="658"/>
      <c r="AF6" s="658"/>
      <c r="AG6" s="658"/>
      <c r="AH6" s="658"/>
      <c r="AI6" s="658"/>
      <c r="AJ6" s="658"/>
      <c r="AK6" s="658"/>
      <c r="AL6" s="659">
        <v>1.5</v>
      </c>
      <c r="AM6" s="660"/>
      <c r="AN6" s="660"/>
      <c r="AO6" s="661"/>
      <c r="AP6" s="652" t="s">
        <v>230</v>
      </c>
      <c r="AQ6" s="653"/>
      <c r="AR6" s="653"/>
      <c r="AS6" s="653"/>
      <c r="AT6" s="653"/>
      <c r="AU6" s="653"/>
      <c r="AV6" s="653"/>
      <c r="AW6" s="653"/>
      <c r="AX6" s="653"/>
      <c r="AY6" s="653"/>
      <c r="AZ6" s="653"/>
      <c r="BA6" s="653"/>
      <c r="BB6" s="653"/>
      <c r="BC6" s="653"/>
      <c r="BD6" s="653"/>
      <c r="BE6" s="653"/>
      <c r="BF6" s="654"/>
      <c r="BG6" s="655">
        <v>1463755</v>
      </c>
      <c r="BH6" s="656"/>
      <c r="BI6" s="656"/>
      <c r="BJ6" s="656"/>
      <c r="BK6" s="656"/>
      <c r="BL6" s="656"/>
      <c r="BM6" s="656"/>
      <c r="BN6" s="657"/>
      <c r="BO6" s="651">
        <v>94.9</v>
      </c>
      <c r="BP6" s="651"/>
      <c r="BQ6" s="651"/>
      <c r="BR6" s="651"/>
      <c r="BS6" s="658" t="s">
        <v>129</v>
      </c>
      <c r="BT6" s="658"/>
      <c r="BU6" s="658"/>
      <c r="BV6" s="658"/>
      <c r="BW6" s="658"/>
      <c r="BX6" s="658"/>
      <c r="BY6" s="658"/>
      <c r="BZ6" s="658"/>
      <c r="CA6" s="658"/>
      <c r="CB6" s="662"/>
      <c r="CD6" s="676" t="s">
        <v>231</v>
      </c>
      <c r="CE6" s="677"/>
      <c r="CF6" s="677"/>
      <c r="CG6" s="677"/>
      <c r="CH6" s="677"/>
      <c r="CI6" s="677"/>
      <c r="CJ6" s="677"/>
      <c r="CK6" s="677"/>
      <c r="CL6" s="677"/>
      <c r="CM6" s="677"/>
      <c r="CN6" s="677"/>
      <c r="CO6" s="677"/>
      <c r="CP6" s="677"/>
      <c r="CQ6" s="678"/>
      <c r="CR6" s="655">
        <v>78525</v>
      </c>
      <c r="CS6" s="656"/>
      <c r="CT6" s="656"/>
      <c r="CU6" s="656"/>
      <c r="CV6" s="656"/>
      <c r="CW6" s="656"/>
      <c r="CX6" s="656"/>
      <c r="CY6" s="657"/>
      <c r="CZ6" s="671">
        <v>0.9</v>
      </c>
      <c r="DA6" s="672"/>
      <c r="DB6" s="672"/>
      <c r="DC6" s="679"/>
      <c r="DD6" s="674" t="s">
        <v>129</v>
      </c>
      <c r="DE6" s="656"/>
      <c r="DF6" s="656"/>
      <c r="DG6" s="656"/>
      <c r="DH6" s="656"/>
      <c r="DI6" s="656"/>
      <c r="DJ6" s="656"/>
      <c r="DK6" s="656"/>
      <c r="DL6" s="656"/>
      <c r="DM6" s="656"/>
      <c r="DN6" s="656"/>
      <c r="DO6" s="656"/>
      <c r="DP6" s="657"/>
      <c r="DQ6" s="674">
        <v>78525</v>
      </c>
      <c r="DR6" s="656"/>
      <c r="DS6" s="656"/>
      <c r="DT6" s="656"/>
      <c r="DU6" s="656"/>
      <c r="DV6" s="656"/>
      <c r="DW6" s="656"/>
      <c r="DX6" s="656"/>
      <c r="DY6" s="656"/>
      <c r="DZ6" s="656"/>
      <c r="EA6" s="656"/>
      <c r="EB6" s="656"/>
      <c r="EC6" s="675"/>
    </row>
    <row r="7" spans="2:143" ht="11.25" customHeight="1" x14ac:dyDescent="0.2">
      <c r="B7" s="652" t="s">
        <v>232</v>
      </c>
      <c r="C7" s="653"/>
      <c r="D7" s="653"/>
      <c r="E7" s="653"/>
      <c r="F7" s="653"/>
      <c r="G7" s="653"/>
      <c r="H7" s="653"/>
      <c r="I7" s="653"/>
      <c r="J7" s="653"/>
      <c r="K7" s="653"/>
      <c r="L7" s="653"/>
      <c r="M7" s="653"/>
      <c r="N7" s="653"/>
      <c r="O7" s="653"/>
      <c r="P7" s="653"/>
      <c r="Q7" s="654"/>
      <c r="R7" s="655">
        <v>1301</v>
      </c>
      <c r="S7" s="656"/>
      <c r="T7" s="656"/>
      <c r="U7" s="656"/>
      <c r="V7" s="656"/>
      <c r="W7" s="656"/>
      <c r="X7" s="656"/>
      <c r="Y7" s="657"/>
      <c r="Z7" s="651">
        <v>0</v>
      </c>
      <c r="AA7" s="651"/>
      <c r="AB7" s="651"/>
      <c r="AC7" s="651"/>
      <c r="AD7" s="658">
        <v>1301</v>
      </c>
      <c r="AE7" s="658"/>
      <c r="AF7" s="658"/>
      <c r="AG7" s="658"/>
      <c r="AH7" s="658"/>
      <c r="AI7" s="658"/>
      <c r="AJ7" s="658"/>
      <c r="AK7" s="658"/>
      <c r="AL7" s="659">
        <v>0</v>
      </c>
      <c r="AM7" s="660"/>
      <c r="AN7" s="660"/>
      <c r="AO7" s="661"/>
      <c r="AP7" s="652" t="s">
        <v>233</v>
      </c>
      <c r="AQ7" s="653"/>
      <c r="AR7" s="653"/>
      <c r="AS7" s="653"/>
      <c r="AT7" s="653"/>
      <c r="AU7" s="653"/>
      <c r="AV7" s="653"/>
      <c r="AW7" s="653"/>
      <c r="AX7" s="653"/>
      <c r="AY7" s="653"/>
      <c r="AZ7" s="653"/>
      <c r="BA7" s="653"/>
      <c r="BB7" s="653"/>
      <c r="BC7" s="653"/>
      <c r="BD7" s="653"/>
      <c r="BE7" s="653"/>
      <c r="BF7" s="654"/>
      <c r="BG7" s="655">
        <v>742709</v>
      </c>
      <c r="BH7" s="656"/>
      <c r="BI7" s="656"/>
      <c r="BJ7" s="656"/>
      <c r="BK7" s="656"/>
      <c r="BL7" s="656"/>
      <c r="BM7" s="656"/>
      <c r="BN7" s="657"/>
      <c r="BO7" s="651">
        <v>48.2</v>
      </c>
      <c r="BP7" s="651"/>
      <c r="BQ7" s="651"/>
      <c r="BR7" s="651"/>
      <c r="BS7" s="658" t="s">
        <v>129</v>
      </c>
      <c r="BT7" s="658"/>
      <c r="BU7" s="658"/>
      <c r="BV7" s="658"/>
      <c r="BW7" s="658"/>
      <c r="BX7" s="658"/>
      <c r="BY7" s="658"/>
      <c r="BZ7" s="658"/>
      <c r="CA7" s="658"/>
      <c r="CB7" s="662"/>
      <c r="CD7" s="680" t="s">
        <v>234</v>
      </c>
      <c r="CE7" s="681"/>
      <c r="CF7" s="681"/>
      <c r="CG7" s="681"/>
      <c r="CH7" s="681"/>
      <c r="CI7" s="681"/>
      <c r="CJ7" s="681"/>
      <c r="CK7" s="681"/>
      <c r="CL7" s="681"/>
      <c r="CM7" s="681"/>
      <c r="CN7" s="681"/>
      <c r="CO7" s="681"/>
      <c r="CP7" s="681"/>
      <c r="CQ7" s="682"/>
      <c r="CR7" s="655">
        <v>1319342</v>
      </c>
      <c r="CS7" s="656"/>
      <c r="CT7" s="656"/>
      <c r="CU7" s="656"/>
      <c r="CV7" s="656"/>
      <c r="CW7" s="656"/>
      <c r="CX7" s="656"/>
      <c r="CY7" s="657"/>
      <c r="CZ7" s="651">
        <v>14.5</v>
      </c>
      <c r="DA7" s="651"/>
      <c r="DB7" s="651"/>
      <c r="DC7" s="651"/>
      <c r="DD7" s="674">
        <v>449571</v>
      </c>
      <c r="DE7" s="656"/>
      <c r="DF7" s="656"/>
      <c r="DG7" s="656"/>
      <c r="DH7" s="656"/>
      <c r="DI7" s="656"/>
      <c r="DJ7" s="656"/>
      <c r="DK7" s="656"/>
      <c r="DL7" s="656"/>
      <c r="DM7" s="656"/>
      <c r="DN7" s="656"/>
      <c r="DO7" s="656"/>
      <c r="DP7" s="657"/>
      <c r="DQ7" s="674">
        <v>775292</v>
      </c>
      <c r="DR7" s="656"/>
      <c r="DS7" s="656"/>
      <c r="DT7" s="656"/>
      <c r="DU7" s="656"/>
      <c r="DV7" s="656"/>
      <c r="DW7" s="656"/>
      <c r="DX7" s="656"/>
      <c r="DY7" s="656"/>
      <c r="DZ7" s="656"/>
      <c r="EA7" s="656"/>
      <c r="EB7" s="656"/>
      <c r="EC7" s="675"/>
    </row>
    <row r="8" spans="2:143" ht="11.25" customHeight="1" x14ac:dyDescent="0.2">
      <c r="B8" s="652" t="s">
        <v>235</v>
      </c>
      <c r="C8" s="653"/>
      <c r="D8" s="653"/>
      <c r="E8" s="653"/>
      <c r="F8" s="653"/>
      <c r="G8" s="653"/>
      <c r="H8" s="653"/>
      <c r="I8" s="653"/>
      <c r="J8" s="653"/>
      <c r="K8" s="653"/>
      <c r="L8" s="653"/>
      <c r="M8" s="653"/>
      <c r="N8" s="653"/>
      <c r="O8" s="653"/>
      <c r="P8" s="653"/>
      <c r="Q8" s="654"/>
      <c r="R8" s="655">
        <v>9218</v>
      </c>
      <c r="S8" s="656"/>
      <c r="T8" s="656"/>
      <c r="U8" s="656"/>
      <c r="V8" s="656"/>
      <c r="W8" s="656"/>
      <c r="X8" s="656"/>
      <c r="Y8" s="657"/>
      <c r="Z8" s="651">
        <v>0.1</v>
      </c>
      <c r="AA8" s="651"/>
      <c r="AB8" s="651"/>
      <c r="AC8" s="651"/>
      <c r="AD8" s="658">
        <v>9218</v>
      </c>
      <c r="AE8" s="658"/>
      <c r="AF8" s="658"/>
      <c r="AG8" s="658"/>
      <c r="AH8" s="658"/>
      <c r="AI8" s="658"/>
      <c r="AJ8" s="658"/>
      <c r="AK8" s="658"/>
      <c r="AL8" s="659">
        <v>0.2</v>
      </c>
      <c r="AM8" s="660"/>
      <c r="AN8" s="660"/>
      <c r="AO8" s="661"/>
      <c r="AP8" s="652" t="s">
        <v>236</v>
      </c>
      <c r="AQ8" s="653"/>
      <c r="AR8" s="653"/>
      <c r="AS8" s="653"/>
      <c r="AT8" s="653"/>
      <c r="AU8" s="653"/>
      <c r="AV8" s="653"/>
      <c r="AW8" s="653"/>
      <c r="AX8" s="653"/>
      <c r="AY8" s="653"/>
      <c r="AZ8" s="653"/>
      <c r="BA8" s="653"/>
      <c r="BB8" s="653"/>
      <c r="BC8" s="653"/>
      <c r="BD8" s="653"/>
      <c r="BE8" s="653"/>
      <c r="BF8" s="654"/>
      <c r="BG8" s="655">
        <v>26384</v>
      </c>
      <c r="BH8" s="656"/>
      <c r="BI8" s="656"/>
      <c r="BJ8" s="656"/>
      <c r="BK8" s="656"/>
      <c r="BL8" s="656"/>
      <c r="BM8" s="656"/>
      <c r="BN8" s="657"/>
      <c r="BO8" s="651">
        <v>1.7</v>
      </c>
      <c r="BP8" s="651"/>
      <c r="BQ8" s="651"/>
      <c r="BR8" s="651"/>
      <c r="BS8" s="658" t="s">
        <v>129</v>
      </c>
      <c r="BT8" s="658"/>
      <c r="BU8" s="658"/>
      <c r="BV8" s="658"/>
      <c r="BW8" s="658"/>
      <c r="BX8" s="658"/>
      <c r="BY8" s="658"/>
      <c r="BZ8" s="658"/>
      <c r="CA8" s="658"/>
      <c r="CB8" s="662"/>
      <c r="CD8" s="680" t="s">
        <v>237</v>
      </c>
      <c r="CE8" s="681"/>
      <c r="CF8" s="681"/>
      <c r="CG8" s="681"/>
      <c r="CH8" s="681"/>
      <c r="CI8" s="681"/>
      <c r="CJ8" s="681"/>
      <c r="CK8" s="681"/>
      <c r="CL8" s="681"/>
      <c r="CM8" s="681"/>
      <c r="CN8" s="681"/>
      <c r="CO8" s="681"/>
      <c r="CP8" s="681"/>
      <c r="CQ8" s="682"/>
      <c r="CR8" s="655">
        <v>2437285</v>
      </c>
      <c r="CS8" s="656"/>
      <c r="CT8" s="656"/>
      <c r="CU8" s="656"/>
      <c r="CV8" s="656"/>
      <c r="CW8" s="656"/>
      <c r="CX8" s="656"/>
      <c r="CY8" s="657"/>
      <c r="CZ8" s="651">
        <v>26.8</v>
      </c>
      <c r="DA8" s="651"/>
      <c r="DB8" s="651"/>
      <c r="DC8" s="651"/>
      <c r="DD8" s="674">
        <v>4926</v>
      </c>
      <c r="DE8" s="656"/>
      <c r="DF8" s="656"/>
      <c r="DG8" s="656"/>
      <c r="DH8" s="656"/>
      <c r="DI8" s="656"/>
      <c r="DJ8" s="656"/>
      <c r="DK8" s="656"/>
      <c r="DL8" s="656"/>
      <c r="DM8" s="656"/>
      <c r="DN8" s="656"/>
      <c r="DO8" s="656"/>
      <c r="DP8" s="657"/>
      <c r="DQ8" s="674">
        <v>1258374</v>
      </c>
      <c r="DR8" s="656"/>
      <c r="DS8" s="656"/>
      <c r="DT8" s="656"/>
      <c r="DU8" s="656"/>
      <c r="DV8" s="656"/>
      <c r="DW8" s="656"/>
      <c r="DX8" s="656"/>
      <c r="DY8" s="656"/>
      <c r="DZ8" s="656"/>
      <c r="EA8" s="656"/>
      <c r="EB8" s="656"/>
      <c r="EC8" s="675"/>
    </row>
    <row r="9" spans="2:143" ht="11.25" customHeight="1" x14ac:dyDescent="0.2">
      <c r="B9" s="652" t="s">
        <v>238</v>
      </c>
      <c r="C9" s="653"/>
      <c r="D9" s="653"/>
      <c r="E9" s="653"/>
      <c r="F9" s="653"/>
      <c r="G9" s="653"/>
      <c r="H9" s="653"/>
      <c r="I9" s="653"/>
      <c r="J9" s="653"/>
      <c r="K9" s="653"/>
      <c r="L9" s="653"/>
      <c r="M9" s="653"/>
      <c r="N9" s="653"/>
      <c r="O9" s="653"/>
      <c r="P9" s="653"/>
      <c r="Q9" s="654"/>
      <c r="R9" s="655">
        <v>11942</v>
      </c>
      <c r="S9" s="656"/>
      <c r="T9" s="656"/>
      <c r="U9" s="656"/>
      <c r="V9" s="656"/>
      <c r="W9" s="656"/>
      <c r="X9" s="656"/>
      <c r="Y9" s="657"/>
      <c r="Z9" s="651">
        <v>0.1</v>
      </c>
      <c r="AA9" s="651"/>
      <c r="AB9" s="651"/>
      <c r="AC9" s="651"/>
      <c r="AD9" s="658">
        <v>11942</v>
      </c>
      <c r="AE9" s="658"/>
      <c r="AF9" s="658"/>
      <c r="AG9" s="658"/>
      <c r="AH9" s="658"/>
      <c r="AI9" s="658"/>
      <c r="AJ9" s="658"/>
      <c r="AK9" s="658"/>
      <c r="AL9" s="659">
        <v>0.2</v>
      </c>
      <c r="AM9" s="660"/>
      <c r="AN9" s="660"/>
      <c r="AO9" s="661"/>
      <c r="AP9" s="652" t="s">
        <v>239</v>
      </c>
      <c r="AQ9" s="653"/>
      <c r="AR9" s="653"/>
      <c r="AS9" s="653"/>
      <c r="AT9" s="653"/>
      <c r="AU9" s="653"/>
      <c r="AV9" s="653"/>
      <c r="AW9" s="653"/>
      <c r="AX9" s="653"/>
      <c r="AY9" s="653"/>
      <c r="AZ9" s="653"/>
      <c r="BA9" s="653"/>
      <c r="BB9" s="653"/>
      <c r="BC9" s="653"/>
      <c r="BD9" s="653"/>
      <c r="BE9" s="653"/>
      <c r="BF9" s="654"/>
      <c r="BG9" s="655">
        <v>652775</v>
      </c>
      <c r="BH9" s="656"/>
      <c r="BI9" s="656"/>
      <c r="BJ9" s="656"/>
      <c r="BK9" s="656"/>
      <c r="BL9" s="656"/>
      <c r="BM9" s="656"/>
      <c r="BN9" s="657"/>
      <c r="BO9" s="651">
        <v>42.3</v>
      </c>
      <c r="BP9" s="651"/>
      <c r="BQ9" s="651"/>
      <c r="BR9" s="651"/>
      <c r="BS9" s="658" t="s">
        <v>129</v>
      </c>
      <c r="BT9" s="658"/>
      <c r="BU9" s="658"/>
      <c r="BV9" s="658"/>
      <c r="BW9" s="658"/>
      <c r="BX9" s="658"/>
      <c r="BY9" s="658"/>
      <c r="BZ9" s="658"/>
      <c r="CA9" s="658"/>
      <c r="CB9" s="662"/>
      <c r="CD9" s="680" t="s">
        <v>240</v>
      </c>
      <c r="CE9" s="681"/>
      <c r="CF9" s="681"/>
      <c r="CG9" s="681"/>
      <c r="CH9" s="681"/>
      <c r="CI9" s="681"/>
      <c r="CJ9" s="681"/>
      <c r="CK9" s="681"/>
      <c r="CL9" s="681"/>
      <c r="CM9" s="681"/>
      <c r="CN9" s="681"/>
      <c r="CO9" s="681"/>
      <c r="CP9" s="681"/>
      <c r="CQ9" s="682"/>
      <c r="CR9" s="655">
        <v>1164598</v>
      </c>
      <c r="CS9" s="656"/>
      <c r="CT9" s="656"/>
      <c r="CU9" s="656"/>
      <c r="CV9" s="656"/>
      <c r="CW9" s="656"/>
      <c r="CX9" s="656"/>
      <c r="CY9" s="657"/>
      <c r="CZ9" s="651">
        <v>12.8</v>
      </c>
      <c r="DA9" s="651"/>
      <c r="DB9" s="651"/>
      <c r="DC9" s="651"/>
      <c r="DD9" s="674">
        <v>1264</v>
      </c>
      <c r="DE9" s="656"/>
      <c r="DF9" s="656"/>
      <c r="DG9" s="656"/>
      <c r="DH9" s="656"/>
      <c r="DI9" s="656"/>
      <c r="DJ9" s="656"/>
      <c r="DK9" s="656"/>
      <c r="DL9" s="656"/>
      <c r="DM9" s="656"/>
      <c r="DN9" s="656"/>
      <c r="DO9" s="656"/>
      <c r="DP9" s="657"/>
      <c r="DQ9" s="674">
        <v>857641</v>
      </c>
      <c r="DR9" s="656"/>
      <c r="DS9" s="656"/>
      <c r="DT9" s="656"/>
      <c r="DU9" s="656"/>
      <c r="DV9" s="656"/>
      <c r="DW9" s="656"/>
      <c r="DX9" s="656"/>
      <c r="DY9" s="656"/>
      <c r="DZ9" s="656"/>
      <c r="EA9" s="656"/>
      <c r="EB9" s="656"/>
      <c r="EC9" s="675"/>
    </row>
    <row r="10" spans="2:143" ht="11.25" customHeight="1" x14ac:dyDescent="0.2">
      <c r="B10" s="652" t="s">
        <v>241</v>
      </c>
      <c r="C10" s="653"/>
      <c r="D10" s="653"/>
      <c r="E10" s="653"/>
      <c r="F10" s="653"/>
      <c r="G10" s="653"/>
      <c r="H10" s="653"/>
      <c r="I10" s="653"/>
      <c r="J10" s="653"/>
      <c r="K10" s="653"/>
      <c r="L10" s="653"/>
      <c r="M10" s="653"/>
      <c r="N10" s="653"/>
      <c r="O10" s="653"/>
      <c r="P10" s="653"/>
      <c r="Q10" s="654"/>
      <c r="R10" s="655" t="s">
        <v>129</v>
      </c>
      <c r="S10" s="656"/>
      <c r="T10" s="656"/>
      <c r="U10" s="656"/>
      <c r="V10" s="656"/>
      <c r="W10" s="656"/>
      <c r="X10" s="656"/>
      <c r="Y10" s="657"/>
      <c r="Z10" s="651" t="s">
        <v>129</v>
      </c>
      <c r="AA10" s="651"/>
      <c r="AB10" s="651"/>
      <c r="AC10" s="651"/>
      <c r="AD10" s="658" t="s">
        <v>129</v>
      </c>
      <c r="AE10" s="658"/>
      <c r="AF10" s="658"/>
      <c r="AG10" s="658"/>
      <c r="AH10" s="658"/>
      <c r="AI10" s="658"/>
      <c r="AJ10" s="658"/>
      <c r="AK10" s="658"/>
      <c r="AL10" s="659" t="s">
        <v>129</v>
      </c>
      <c r="AM10" s="660"/>
      <c r="AN10" s="660"/>
      <c r="AO10" s="661"/>
      <c r="AP10" s="652" t="s">
        <v>242</v>
      </c>
      <c r="AQ10" s="653"/>
      <c r="AR10" s="653"/>
      <c r="AS10" s="653"/>
      <c r="AT10" s="653"/>
      <c r="AU10" s="653"/>
      <c r="AV10" s="653"/>
      <c r="AW10" s="653"/>
      <c r="AX10" s="653"/>
      <c r="AY10" s="653"/>
      <c r="AZ10" s="653"/>
      <c r="BA10" s="653"/>
      <c r="BB10" s="653"/>
      <c r="BC10" s="653"/>
      <c r="BD10" s="653"/>
      <c r="BE10" s="653"/>
      <c r="BF10" s="654"/>
      <c r="BG10" s="655">
        <v>35970</v>
      </c>
      <c r="BH10" s="656"/>
      <c r="BI10" s="656"/>
      <c r="BJ10" s="656"/>
      <c r="BK10" s="656"/>
      <c r="BL10" s="656"/>
      <c r="BM10" s="656"/>
      <c r="BN10" s="657"/>
      <c r="BO10" s="651">
        <v>2.2999999999999998</v>
      </c>
      <c r="BP10" s="651"/>
      <c r="BQ10" s="651"/>
      <c r="BR10" s="651"/>
      <c r="BS10" s="658" t="s">
        <v>129</v>
      </c>
      <c r="BT10" s="658"/>
      <c r="BU10" s="658"/>
      <c r="BV10" s="658"/>
      <c r="BW10" s="658"/>
      <c r="BX10" s="658"/>
      <c r="BY10" s="658"/>
      <c r="BZ10" s="658"/>
      <c r="CA10" s="658"/>
      <c r="CB10" s="662"/>
      <c r="CD10" s="680" t="s">
        <v>243</v>
      </c>
      <c r="CE10" s="681"/>
      <c r="CF10" s="681"/>
      <c r="CG10" s="681"/>
      <c r="CH10" s="681"/>
      <c r="CI10" s="681"/>
      <c r="CJ10" s="681"/>
      <c r="CK10" s="681"/>
      <c r="CL10" s="681"/>
      <c r="CM10" s="681"/>
      <c r="CN10" s="681"/>
      <c r="CO10" s="681"/>
      <c r="CP10" s="681"/>
      <c r="CQ10" s="682"/>
      <c r="CR10" s="655">
        <v>8000</v>
      </c>
      <c r="CS10" s="656"/>
      <c r="CT10" s="656"/>
      <c r="CU10" s="656"/>
      <c r="CV10" s="656"/>
      <c r="CW10" s="656"/>
      <c r="CX10" s="656"/>
      <c r="CY10" s="657"/>
      <c r="CZ10" s="651">
        <v>0.1</v>
      </c>
      <c r="DA10" s="651"/>
      <c r="DB10" s="651"/>
      <c r="DC10" s="651"/>
      <c r="DD10" s="674" t="s">
        <v>129</v>
      </c>
      <c r="DE10" s="656"/>
      <c r="DF10" s="656"/>
      <c r="DG10" s="656"/>
      <c r="DH10" s="656"/>
      <c r="DI10" s="656"/>
      <c r="DJ10" s="656"/>
      <c r="DK10" s="656"/>
      <c r="DL10" s="656"/>
      <c r="DM10" s="656"/>
      <c r="DN10" s="656"/>
      <c r="DO10" s="656"/>
      <c r="DP10" s="657"/>
      <c r="DQ10" s="674" t="s">
        <v>129</v>
      </c>
      <c r="DR10" s="656"/>
      <c r="DS10" s="656"/>
      <c r="DT10" s="656"/>
      <c r="DU10" s="656"/>
      <c r="DV10" s="656"/>
      <c r="DW10" s="656"/>
      <c r="DX10" s="656"/>
      <c r="DY10" s="656"/>
      <c r="DZ10" s="656"/>
      <c r="EA10" s="656"/>
      <c r="EB10" s="656"/>
      <c r="EC10" s="675"/>
    </row>
    <row r="11" spans="2:143" ht="11.25" customHeight="1" x14ac:dyDescent="0.2">
      <c r="B11" s="652" t="s">
        <v>244</v>
      </c>
      <c r="C11" s="653"/>
      <c r="D11" s="653"/>
      <c r="E11" s="653"/>
      <c r="F11" s="653"/>
      <c r="G11" s="653"/>
      <c r="H11" s="653"/>
      <c r="I11" s="653"/>
      <c r="J11" s="653"/>
      <c r="K11" s="653"/>
      <c r="L11" s="653"/>
      <c r="M11" s="653"/>
      <c r="N11" s="653"/>
      <c r="O11" s="653"/>
      <c r="P11" s="653"/>
      <c r="Q11" s="654"/>
      <c r="R11" s="655">
        <v>359096</v>
      </c>
      <c r="S11" s="656"/>
      <c r="T11" s="656"/>
      <c r="U11" s="656"/>
      <c r="V11" s="656"/>
      <c r="W11" s="656"/>
      <c r="X11" s="656"/>
      <c r="Y11" s="657"/>
      <c r="Z11" s="659">
        <v>3.7</v>
      </c>
      <c r="AA11" s="660"/>
      <c r="AB11" s="660"/>
      <c r="AC11" s="683"/>
      <c r="AD11" s="674">
        <v>359096</v>
      </c>
      <c r="AE11" s="656"/>
      <c r="AF11" s="656"/>
      <c r="AG11" s="656"/>
      <c r="AH11" s="656"/>
      <c r="AI11" s="656"/>
      <c r="AJ11" s="656"/>
      <c r="AK11" s="657"/>
      <c r="AL11" s="659">
        <v>7</v>
      </c>
      <c r="AM11" s="660"/>
      <c r="AN11" s="660"/>
      <c r="AO11" s="661"/>
      <c r="AP11" s="652" t="s">
        <v>245</v>
      </c>
      <c r="AQ11" s="653"/>
      <c r="AR11" s="653"/>
      <c r="AS11" s="653"/>
      <c r="AT11" s="653"/>
      <c r="AU11" s="653"/>
      <c r="AV11" s="653"/>
      <c r="AW11" s="653"/>
      <c r="AX11" s="653"/>
      <c r="AY11" s="653"/>
      <c r="AZ11" s="653"/>
      <c r="BA11" s="653"/>
      <c r="BB11" s="653"/>
      <c r="BC11" s="653"/>
      <c r="BD11" s="653"/>
      <c r="BE11" s="653"/>
      <c r="BF11" s="654"/>
      <c r="BG11" s="655">
        <v>27580</v>
      </c>
      <c r="BH11" s="656"/>
      <c r="BI11" s="656"/>
      <c r="BJ11" s="656"/>
      <c r="BK11" s="656"/>
      <c r="BL11" s="656"/>
      <c r="BM11" s="656"/>
      <c r="BN11" s="657"/>
      <c r="BO11" s="651">
        <v>1.8</v>
      </c>
      <c r="BP11" s="651"/>
      <c r="BQ11" s="651"/>
      <c r="BR11" s="651"/>
      <c r="BS11" s="658" t="s">
        <v>129</v>
      </c>
      <c r="BT11" s="658"/>
      <c r="BU11" s="658"/>
      <c r="BV11" s="658"/>
      <c r="BW11" s="658"/>
      <c r="BX11" s="658"/>
      <c r="BY11" s="658"/>
      <c r="BZ11" s="658"/>
      <c r="CA11" s="658"/>
      <c r="CB11" s="662"/>
      <c r="CD11" s="680" t="s">
        <v>246</v>
      </c>
      <c r="CE11" s="681"/>
      <c r="CF11" s="681"/>
      <c r="CG11" s="681"/>
      <c r="CH11" s="681"/>
      <c r="CI11" s="681"/>
      <c r="CJ11" s="681"/>
      <c r="CK11" s="681"/>
      <c r="CL11" s="681"/>
      <c r="CM11" s="681"/>
      <c r="CN11" s="681"/>
      <c r="CO11" s="681"/>
      <c r="CP11" s="681"/>
      <c r="CQ11" s="682"/>
      <c r="CR11" s="655">
        <v>275404</v>
      </c>
      <c r="CS11" s="656"/>
      <c r="CT11" s="656"/>
      <c r="CU11" s="656"/>
      <c r="CV11" s="656"/>
      <c r="CW11" s="656"/>
      <c r="CX11" s="656"/>
      <c r="CY11" s="657"/>
      <c r="CZ11" s="651">
        <v>3</v>
      </c>
      <c r="DA11" s="651"/>
      <c r="DB11" s="651"/>
      <c r="DC11" s="651"/>
      <c r="DD11" s="674">
        <v>149502</v>
      </c>
      <c r="DE11" s="656"/>
      <c r="DF11" s="656"/>
      <c r="DG11" s="656"/>
      <c r="DH11" s="656"/>
      <c r="DI11" s="656"/>
      <c r="DJ11" s="656"/>
      <c r="DK11" s="656"/>
      <c r="DL11" s="656"/>
      <c r="DM11" s="656"/>
      <c r="DN11" s="656"/>
      <c r="DO11" s="656"/>
      <c r="DP11" s="657"/>
      <c r="DQ11" s="674">
        <v>173028</v>
      </c>
      <c r="DR11" s="656"/>
      <c r="DS11" s="656"/>
      <c r="DT11" s="656"/>
      <c r="DU11" s="656"/>
      <c r="DV11" s="656"/>
      <c r="DW11" s="656"/>
      <c r="DX11" s="656"/>
      <c r="DY11" s="656"/>
      <c r="DZ11" s="656"/>
      <c r="EA11" s="656"/>
      <c r="EB11" s="656"/>
      <c r="EC11" s="675"/>
    </row>
    <row r="12" spans="2:143" ht="11.25" customHeight="1" x14ac:dyDescent="0.2">
      <c r="B12" s="652" t="s">
        <v>247</v>
      </c>
      <c r="C12" s="653"/>
      <c r="D12" s="653"/>
      <c r="E12" s="653"/>
      <c r="F12" s="653"/>
      <c r="G12" s="653"/>
      <c r="H12" s="653"/>
      <c r="I12" s="653"/>
      <c r="J12" s="653"/>
      <c r="K12" s="653"/>
      <c r="L12" s="653"/>
      <c r="M12" s="653"/>
      <c r="N12" s="653"/>
      <c r="O12" s="653"/>
      <c r="P12" s="653"/>
      <c r="Q12" s="654"/>
      <c r="R12" s="655">
        <v>506</v>
      </c>
      <c r="S12" s="656"/>
      <c r="T12" s="656"/>
      <c r="U12" s="656"/>
      <c r="V12" s="656"/>
      <c r="W12" s="656"/>
      <c r="X12" s="656"/>
      <c r="Y12" s="657"/>
      <c r="Z12" s="651">
        <v>0</v>
      </c>
      <c r="AA12" s="651"/>
      <c r="AB12" s="651"/>
      <c r="AC12" s="651"/>
      <c r="AD12" s="658">
        <v>506</v>
      </c>
      <c r="AE12" s="658"/>
      <c r="AF12" s="658"/>
      <c r="AG12" s="658"/>
      <c r="AH12" s="658"/>
      <c r="AI12" s="658"/>
      <c r="AJ12" s="658"/>
      <c r="AK12" s="658"/>
      <c r="AL12" s="659">
        <v>0</v>
      </c>
      <c r="AM12" s="660"/>
      <c r="AN12" s="660"/>
      <c r="AO12" s="661"/>
      <c r="AP12" s="652" t="s">
        <v>248</v>
      </c>
      <c r="AQ12" s="653"/>
      <c r="AR12" s="653"/>
      <c r="AS12" s="653"/>
      <c r="AT12" s="653"/>
      <c r="AU12" s="653"/>
      <c r="AV12" s="653"/>
      <c r="AW12" s="653"/>
      <c r="AX12" s="653"/>
      <c r="AY12" s="653"/>
      <c r="AZ12" s="653"/>
      <c r="BA12" s="653"/>
      <c r="BB12" s="653"/>
      <c r="BC12" s="653"/>
      <c r="BD12" s="653"/>
      <c r="BE12" s="653"/>
      <c r="BF12" s="654"/>
      <c r="BG12" s="655">
        <v>556896</v>
      </c>
      <c r="BH12" s="656"/>
      <c r="BI12" s="656"/>
      <c r="BJ12" s="656"/>
      <c r="BK12" s="656"/>
      <c r="BL12" s="656"/>
      <c r="BM12" s="656"/>
      <c r="BN12" s="657"/>
      <c r="BO12" s="651">
        <v>36.1</v>
      </c>
      <c r="BP12" s="651"/>
      <c r="BQ12" s="651"/>
      <c r="BR12" s="651"/>
      <c r="BS12" s="658" t="s">
        <v>129</v>
      </c>
      <c r="BT12" s="658"/>
      <c r="BU12" s="658"/>
      <c r="BV12" s="658"/>
      <c r="BW12" s="658"/>
      <c r="BX12" s="658"/>
      <c r="BY12" s="658"/>
      <c r="BZ12" s="658"/>
      <c r="CA12" s="658"/>
      <c r="CB12" s="662"/>
      <c r="CD12" s="680" t="s">
        <v>249</v>
      </c>
      <c r="CE12" s="681"/>
      <c r="CF12" s="681"/>
      <c r="CG12" s="681"/>
      <c r="CH12" s="681"/>
      <c r="CI12" s="681"/>
      <c r="CJ12" s="681"/>
      <c r="CK12" s="681"/>
      <c r="CL12" s="681"/>
      <c r="CM12" s="681"/>
      <c r="CN12" s="681"/>
      <c r="CO12" s="681"/>
      <c r="CP12" s="681"/>
      <c r="CQ12" s="682"/>
      <c r="CR12" s="655">
        <v>707701</v>
      </c>
      <c r="CS12" s="656"/>
      <c r="CT12" s="656"/>
      <c r="CU12" s="656"/>
      <c r="CV12" s="656"/>
      <c r="CW12" s="656"/>
      <c r="CX12" s="656"/>
      <c r="CY12" s="657"/>
      <c r="CZ12" s="651">
        <v>7.8</v>
      </c>
      <c r="DA12" s="651"/>
      <c r="DB12" s="651"/>
      <c r="DC12" s="651"/>
      <c r="DD12" s="674">
        <v>454212</v>
      </c>
      <c r="DE12" s="656"/>
      <c r="DF12" s="656"/>
      <c r="DG12" s="656"/>
      <c r="DH12" s="656"/>
      <c r="DI12" s="656"/>
      <c r="DJ12" s="656"/>
      <c r="DK12" s="656"/>
      <c r="DL12" s="656"/>
      <c r="DM12" s="656"/>
      <c r="DN12" s="656"/>
      <c r="DO12" s="656"/>
      <c r="DP12" s="657"/>
      <c r="DQ12" s="674">
        <v>288538</v>
      </c>
      <c r="DR12" s="656"/>
      <c r="DS12" s="656"/>
      <c r="DT12" s="656"/>
      <c r="DU12" s="656"/>
      <c r="DV12" s="656"/>
      <c r="DW12" s="656"/>
      <c r="DX12" s="656"/>
      <c r="DY12" s="656"/>
      <c r="DZ12" s="656"/>
      <c r="EA12" s="656"/>
      <c r="EB12" s="656"/>
      <c r="EC12" s="675"/>
    </row>
    <row r="13" spans="2:143" ht="11.25" customHeight="1" x14ac:dyDescent="0.2">
      <c r="B13" s="652" t="s">
        <v>250</v>
      </c>
      <c r="C13" s="653"/>
      <c r="D13" s="653"/>
      <c r="E13" s="653"/>
      <c r="F13" s="653"/>
      <c r="G13" s="653"/>
      <c r="H13" s="653"/>
      <c r="I13" s="653"/>
      <c r="J13" s="653"/>
      <c r="K13" s="653"/>
      <c r="L13" s="653"/>
      <c r="M13" s="653"/>
      <c r="N13" s="653"/>
      <c r="O13" s="653"/>
      <c r="P13" s="653"/>
      <c r="Q13" s="654"/>
      <c r="R13" s="655" t="s">
        <v>129</v>
      </c>
      <c r="S13" s="656"/>
      <c r="T13" s="656"/>
      <c r="U13" s="656"/>
      <c r="V13" s="656"/>
      <c r="W13" s="656"/>
      <c r="X13" s="656"/>
      <c r="Y13" s="657"/>
      <c r="Z13" s="651" t="s">
        <v>129</v>
      </c>
      <c r="AA13" s="651"/>
      <c r="AB13" s="651"/>
      <c r="AC13" s="651"/>
      <c r="AD13" s="658" t="s">
        <v>129</v>
      </c>
      <c r="AE13" s="658"/>
      <c r="AF13" s="658"/>
      <c r="AG13" s="658"/>
      <c r="AH13" s="658"/>
      <c r="AI13" s="658"/>
      <c r="AJ13" s="658"/>
      <c r="AK13" s="658"/>
      <c r="AL13" s="659" t="s">
        <v>129</v>
      </c>
      <c r="AM13" s="660"/>
      <c r="AN13" s="660"/>
      <c r="AO13" s="661"/>
      <c r="AP13" s="652" t="s">
        <v>251</v>
      </c>
      <c r="AQ13" s="653"/>
      <c r="AR13" s="653"/>
      <c r="AS13" s="653"/>
      <c r="AT13" s="653"/>
      <c r="AU13" s="653"/>
      <c r="AV13" s="653"/>
      <c r="AW13" s="653"/>
      <c r="AX13" s="653"/>
      <c r="AY13" s="653"/>
      <c r="AZ13" s="653"/>
      <c r="BA13" s="653"/>
      <c r="BB13" s="653"/>
      <c r="BC13" s="653"/>
      <c r="BD13" s="653"/>
      <c r="BE13" s="653"/>
      <c r="BF13" s="654"/>
      <c r="BG13" s="655">
        <v>552652</v>
      </c>
      <c r="BH13" s="656"/>
      <c r="BI13" s="656"/>
      <c r="BJ13" s="656"/>
      <c r="BK13" s="656"/>
      <c r="BL13" s="656"/>
      <c r="BM13" s="656"/>
      <c r="BN13" s="657"/>
      <c r="BO13" s="651">
        <v>35.799999999999997</v>
      </c>
      <c r="BP13" s="651"/>
      <c r="BQ13" s="651"/>
      <c r="BR13" s="651"/>
      <c r="BS13" s="658" t="s">
        <v>129</v>
      </c>
      <c r="BT13" s="658"/>
      <c r="BU13" s="658"/>
      <c r="BV13" s="658"/>
      <c r="BW13" s="658"/>
      <c r="BX13" s="658"/>
      <c r="BY13" s="658"/>
      <c r="BZ13" s="658"/>
      <c r="CA13" s="658"/>
      <c r="CB13" s="662"/>
      <c r="CD13" s="680" t="s">
        <v>252</v>
      </c>
      <c r="CE13" s="681"/>
      <c r="CF13" s="681"/>
      <c r="CG13" s="681"/>
      <c r="CH13" s="681"/>
      <c r="CI13" s="681"/>
      <c r="CJ13" s="681"/>
      <c r="CK13" s="681"/>
      <c r="CL13" s="681"/>
      <c r="CM13" s="681"/>
      <c r="CN13" s="681"/>
      <c r="CO13" s="681"/>
      <c r="CP13" s="681"/>
      <c r="CQ13" s="682"/>
      <c r="CR13" s="655">
        <v>919005</v>
      </c>
      <c r="CS13" s="656"/>
      <c r="CT13" s="656"/>
      <c r="CU13" s="656"/>
      <c r="CV13" s="656"/>
      <c r="CW13" s="656"/>
      <c r="CX13" s="656"/>
      <c r="CY13" s="657"/>
      <c r="CZ13" s="651">
        <v>10.1</v>
      </c>
      <c r="DA13" s="651"/>
      <c r="DB13" s="651"/>
      <c r="DC13" s="651"/>
      <c r="DD13" s="674">
        <v>399455</v>
      </c>
      <c r="DE13" s="656"/>
      <c r="DF13" s="656"/>
      <c r="DG13" s="656"/>
      <c r="DH13" s="656"/>
      <c r="DI13" s="656"/>
      <c r="DJ13" s="656"/>
      <c r="DK13" s="656"/>
      <c r="DL13" s="656"/>
      <c r="DM13" s="656"/>
      <c r="DN13" s="656"/>
      <c r="DO13" s="656"/>
      <c r="DP13" s="657"/>
      <c r="DQ13" s="674">
        <v>450308</v>
      </c>
      <c r="DR13" s="656"/>
      <c r="DS13" s="656"/>
      <c r="DT13" s="656"/>
      <c r="DU13" s="656"/>
      <c r="DV13" s="656"/>
      <c r="DW13" s="656"/>
      <c r="DX13" s="656"/>
      <c r="DY13" s="656"/>
      <c r="DZ13" s="656"/>
      <c r="EA13" s="656"/>
      <c r="EB13" s="656"/>
      <c r="EC13" s="675"/>
    </row>
    <row r="14" spans="2:143" ht="11.25" customHeight="1" x14ac:dyDescent="0.2">
      <c r="B14" s="652" t="s">
        <v>253</v>
      </c>
      <c r="C14" s="653"/>
      <c r="D14" s="653"/>
      <c r="E14" s="653"/>
      <c r="F14" s="653"/>
      <c r="G14" s="653"/>
      <c r="H14" s="653"/>
      <c r="I14" s="653"/>
      <c r="J14" s="653"/>
      <c r="K14" s="653"/>
      <c r="L14" s="653"/>
      <c r="M14" s="653"/>
      <c r="N14" s="653"/>
      <c r="O14" s="653"/>
      <c r="P14" s="653"/>
      <c r="Q14" s="654"/>
      <c r="R14" s="655" t="s">
        <v>129</v>
      </c>
      <c r="S14" s="656"/>
      <c r="T14" s="656"/>
      <c r="U14" s="656"/>
      <c r="V14" s="656"/>
      <c r="W14" s="656"/>
      <c r="X14" s="656"/>
      <c r="Y14" s="657"/>
      <c r="Z14" s="651" t="s">
        <v>129</v>
      </c>
      <c r="AA14" s="651"/>
      <c r="AB14" s="651"/>
      <c r="AC14" s="651"/>
      <c r="AD14" s="658" t="s">
        <v>129</v>
      </c>
      <c r="AE14" s="658"/>
      <c r="AF14" s="658"/>
      <c r="AG14" s="658"/>
      <c r="AH14" s="658"/>
      <c r="AI14" s="658"/>
      <c r="AJ14" s="658"/>
      <c r="AK14" s="658"/>
      <c r="AL14" s="659" t="s">
        <v>129</v>
      </c>
      <c r="AM14" s="660"/>
      <c r="AN14" s="660"/>
      <c r="AO14" s="661"/>
      <c r="AP14" s="652" t="s">
        <v>254</v>
      </c>
      <c r="AQ14" s="653"/>
      <c r="AR14" s="653"/>
      <c r="AS14" s="653"/>
      <c r="AT14" s="653"/>
      <c r="AU14" s="653"/>
      <c r="AV14" s="653"/>
      <c r="AW14" s="653"/>
      <c r="AX14" s="653"/>
      <c r="AY14" s="653"/>
      <c r="AZ14" s="653"/>
      <c r="BA14" s="653"/>
      <c r="BB14" s="653"/>
      <c r="BC14" s="653"/>
      <c r="BD14" s="653"/>
      <c r="BE14" s="653"/>
      <c r="BF14" s="654"/>
      <c r="BG14" s="655">
        <v>61392</v>
      </c>
      <c r="BH14" s="656"/>
      <c r="BI14" s="656"/>
      <c r="BJ14" s="656"/>
      <c r="BK14" s="656"/>
      <c r="BL14" s="656"/>
      <c r="BM14" s="656"/>
      <c r="BN14" s="657"/>
      <c r="BO14" s="651">
        <v>4</v>
      </c>
      <c r="BP14" s="651"/>
      <c r="BQ14" s="651"/>
      <c r="BR14" s="651"/>
      <c r="BS14" s="658" t="s">
        <v>129</v>
      </c>
      <c r="BT14" s="658"/>
      <c r="BU14" s="658"/>
      <c r="BV14" s="658"/>
      <c r="BW14" s="658"/>
      <c r="BX14" s="658"/>
      <c r="BY14" s="658"/>
      <c r="BZ14" s="658"/>
      <c r="CA14" s="658"/>
      <c r="CB14" s="662"/>
      <c r="CD14" s="680" t="s">
        <v>255</v>
      </c>
      <c r="CE14" s="681"/>
      <c r="CF14" s="681"/>
      <c r="CG14" s="681"/>
      <c r="CH14" s="681"/>
      <c r="CI14" s="681"/>
      <c r="CJ14" s="681"/>
      <c r="CK14" s="681"/>
      <c r="CL14" s="681"/>
      <c r="CM14" s="681"/>
      <c r="CN14" s="681"/>
      <c r="CO14" s="681"/>
      <c r="CP14" s="681"/>
      <c r="CQ14" s="682"/>
      <c r="CR14" s="655">
        <v>314976</v>
      </c>
      <c r="CS14" s="656"/>
      <c r="CT14" s="656"/>
      <c r="CU14" s="656"/>
      <c r="CV14" s="656"/>
      <c r="CW14" s="656"/>
      <c r="CX14" s="656"/>
      <c r="CY14" s="657"/>
      <c r="CZ14" s="651">
        <v>3.5</v>
      </c>
      <c r="DA14" s="651"/>
      <c r="DB14" s="651"/>
      <c r="DC14" s="651"/>
      <c r="DD14" s="674">
        <v>2140</v>
      </c>
      <c r="DE14" s="656"/>
      <c r="DF14" s="656"/>
      <c r="DG14" s="656"/>
      <c r="DH14" s="656"/>
      <c r="DI14" s="656"/>
      <c r="DJ14" s="656"/>
      <c r="DK14" s="656"/>
      <c r="DL14" s="656"/>
      <c r="DM14" s="656"/>
      <c r="DN14" s="656"/>
      <c r="DO14" s="656"/>
      <c r="DP14" s="657"/>
      <c r="DQ14" s="674">
        <v>302134</v>
      </c>
      <c r="DR14" s="656"/>
      <c r="DS14" s="656"/>
      <c r="DT14" s="656"/>
      <c r="DU14" s="656"/>
      <c r="DV14" s="656"/>
      <c r="DW14" s="656"/>
      <c r="DX14" s="656"/>
      <c r="DY14" s="656"/>
      <c r="DZ14" s="656"/>
      <c r="EA14" s="656"/>
      <c r="EB14" s="656"/>
      <c r="EC14" s="675"/>
    </row>
    <row r="15" spans="2:143" ht="11.25" customHeight="1" x14ac:dyDescent="0.2">
      <c r="B15" s="652" t="s">
        <v>256</v>
      </c>
      <c r="C15" s="653"/>
      <c r="D15" s="653"/>
      <c r="E15" s="653"/>
      <c r="F15" s="653"/>
      <c r="G15" s="653"/>
      <c r="H15" s="653"/>
      <c r="I15" s="653"/>
      <c r="J15" s="653"/>
      <c r="K15" s="653"/>
      <c r="L15" s="653"/>
      <c r="M15" s="653"/>
      <c r="N15" s="653"/>
      <c r="O15" s="653"/>
      <c r="P15" s="653"/>
      <c r="Q15" s="654"/>
      <c r="R15" s="655" t="s">
        <v>129</v>
      </c>
      <c r="S15" s="656"/>
      <c r="T15" s="656"/>
      <c r="U15" s="656"/>
      <c r="V15" s="656"/>
      <c r="W15" s="656"/>
      <c r="X15" s="656"/>
      <c r="Y15" s="657"/>
      <c r="Z15" s="651" t="s">
        <v>129</v>
      </c>
      <c r="AA15" s="651"/>
      <c r="AB15" s="651"/>
      <c r="AC15" s="651"/>
      <c r="AD15" s="658" t="s">
        <v>129</v>
      </c>
      <c r="AE15" s="658"/>
      <c r="AF15" s="658"/>
      <c r="AG15" s="658"/>
      <c r="AH15" s="658"/>
      <c r="AI15" s="658"/>
      <c r="AJ15" s="658"/>
      <c r="AK15" s="658"/>
      <c r="AL15" s="659" t="s">
        <v>129</v>
      </c>
      <c r="AM15" s="660"/>
      <c r="AN15" s="660"/>
      <c r="AO15" s="661"/>
      <c r="AP15" s="652" t="s">
        <v>257</v>
      </c>
      <c r="AQ15" s="653"/>
      <c r="AR15" s="653"/>
      <c r="AS15" s="653"/>
      <c r="AT15" s="653"/>
      <c r="AU15" s="653"/>
      <c r="AV15" s="653"/>
      <c r="AW15" s="653"/>
      <c r="AX15" s="653"/>
      <c r="AY15" s="653"/>
      <c r="AZ15" s="653"/>
      <c r="BA15" s="653"/>
      <c r="BB15" s="653"/>
      <c r="BC15" s="653"/>
      <c r="BD15" s="653"/>
      <c r="BE15" s="653"/>
      <c r="BF15" s="654"/>
      <c r="BG15" s="655">
        <v>102758</v>
      </c>
      <c r="BH15" s="656"/>
      <c r="BI15" s="656"/>
      <c r="BJ15" s="656"/>
      <c r="BK15" s="656"/>
      <c r="BL15" s="656"/>
      <c r="BM15" s="656"/>
      <c r="BN15" s="657"/>
      <c r="BO15" s="651">
        <v>6.7</v>
      </c>
      <c r="BP15" s="651"/>
      <c r="BQ15" s="651"/>
      <c r="BR15" s="651"/>
      <c r="BS15" s="658" t="s">
        <v>129</v>
      </c>
      <c r="BT15" s="658"/>
      <c r="BU15" s="658"/>
      <c r="BV15" s="658"/>
      <c r="BW15" s="658"/>
      <c r="BX15" s="658"/>
      <c r="BY15" s="658"/>
      <c r="BZ15" s="658"/>
      <c r="CA15" s="658"/>
      <c r="CB15" s="662"/>
      <c r="CD15" s="680" t="s">
        <v>258</v>
      </c>
      <c r="CE15" s="681"/>
      <c r="CF15" s="681"/>
      <c r="CG15" s="681"/>
      <c r="CH15" s="681"/>
      <c r="CI15" s="681"/>
      <c r="CJ15" s="681"/>
      <c r="CK15" s="681"/>
      <c r="CL15" s="681"/>
      <c r="CM15" s="681"/>
      <c r="CN15" s="681"/>
      <c r="CO15" s="681"/>
      <c r="CP15" s="681"/>
      <c r="CQ15" s="682"/>
      <c r="CR15" s="655">
        <v>959017</v>
      </c>
      <c r="CS15" s="656"/>
      <c r="CT15" s="656"/>
      <c r="CU15" s="656"/>
      <c r="CV15" s="656"/>
      <c r="CW15" s="656"/>
      <c r="CX15" s="656"/>
      <c r="CY15" s="657"/>
      <c r="CZ15" s="651">
        <v>10.5</v>
      </c>
      <c r="DA15" s="651"/>
      <c r="DB15" s="651"/>
      <c r="DC15" s="651"/>
      <c r="DD15" s="674">
        <v>273246</v>
      </c>
      <c r="DE15" s="656"/>
      <c r="DF15" s="656"/>
      <c r="DG15" s="656"/>
      <c r="DH15" s="656"/>
      <c r="DI15" s="656"/>
      <c r="DJ15" s="656"/>
      <c r="DK15" s="656"/>
      <c r="DL15" s="656"/>
      <c r="DM15" s="656"/>
      <c r="DN15" s="656"/>
      <c r="DO15" s="656"/>
      <c r="DP15" s="657"/>
      <c r="DQ15" s="674">
        <v>570972</v>
      </c>
      <c r="DR15" s="656"/>
      <c r="DS15" s="656"/>
      <c r="DT15" s="656"/>
      <c r="DU15" s="656"/>
      <c r="DV15" s="656"/>
      <c r="DW15" s="656"/>
      <c r="DX15" s="656"/>
      <c r="DY15" s="656"/>
      <c r="DZ15" s="656"/>
      <c r="EA15" s="656"/>
      <c r="EB15" s="656"/>
      <c r="EC15" s="675"/>
    </row>
    <row r="16" spans="2:143" ht="11.25" customHeight="1" x14ac:dyDescent="0.2">
      <c r="B16" s="652" t="s">
        <v>259</v>
      </c>
      <c r="C16" s="653"/>
      <c r="D16" s="653"/>
      <c r="E16" s="653"/>
      <c r="F16" s="653"/>
      <c r="G16" s="653"/>
      <c r="H16" s="653"/>
      <c r="I16" s="653"/>
      <c r="J16" s="653"/>
      <c r="K16" s="653"/>
      <c r="L16" s="653"/>
      <c r="M16" s="653"/>
      <c r="N16" s="653"/>
      <c r="O16" s="653"/>
      <c r="P16" s="653"/>
      <c r="Q16" s="654"/>
      <c r="R16" s="655">
        <v>6818</v>
      </c>
      <c r="S16" s="656"/>
      <c r="T16" s="656"/>
      <c r="U16" s="656"/>
      <c r="V16" s="656"/>
      <c r="W16" s="656"/>
      <c r="X16" s="656"/>
      <c r="Y16" s="657"/>
      <c r="Z16" s="651">
        <v>0.1</v>
      </c>
      <c r="AA16" s="651"/>
      <c r="AB16" s="651"/>
      <c r="AC16" s="651"/>
      <c r="AD16" s="658">
        <v>6818</v>
      </c>
      <c r="AE16" s="658"/>
      <c r="AF16" s="658"/>
      <c r="AG16" s="658"/>
      <c r="AH16" s="658"/>
      <c r="AI16" s="658"/>
      <c r="AJ16" s="658"/>
      <c r="AK16" s="658"/>
      <c r="AL16" s="659">
        <v>0.1</v>
      </c>
      <c r="AM16" s="660"/>
      <c r="AN16" s="660"/>
      <c r="AO16" s="661"/>
      <c r="AP16" s="652" t="s">
        <v>260</v>
      </c>
      <c r="AQ16" s="653"/>
      <c r="AR16" s="653"/>
      <c r="AS16" s="653"/>
      <c r="AT16" s="653"/>
      <c r="AU16" s="653"/>
      <c r="AV16" s="653"/>
      <c r="AW16" s="653"/>
      <c r="AX16" s="653"/>
      <c r="AY16" s="653"/>
      <c r="AZ16" s="653"/>
      <c r="BA16" s="653"/>
      <c r="BB16" s="653"/>
      <c r="BC16" s="653"/>
      <c r="BD16" s="653"/>
      <c r="BE16" s="653"/>
      <c r="BF16" s="654"/>
      <c r="BG16" s="655" t="s">
        <v>129</v>
      </c>
      <c r="BH16" s="656"/>
      <c r="BI16" s="656"/>
      <c r="BJ16" s="656"/>
      <c r="BK16" s="656"/>
      <c r="BL16" s="656"/>
      <c r="BM16" s="656"/>
      <c r="BN16" s="657"/>
      <c r="BO16" s="651" t="s">
        <v>129</v>
      </c>
      <c r="BP16" s="651"/>
      <c r="BQ16" s="651"/>
      <c r="BR16" s="651"/>
      <c r="BS16" s="658" t="s">
        <v>129</v>
      </c>
      <c r="BT16" s="658"/>
      <c r="BU16" s="658"/>
      <c r="BV16" s="658"/>
      <c r="BW16" s="658"/>
      <c r="BX16" s="658"/>
      <c r="BY16" s="658"/>
      <c r="BZ16" s="658"/>
      <c r="CA16" s="658"/>
      <c r="CB16" s="662"/>
      <c r="CD16" s="680" t="s">
        <v>261</v>
      </c>
      <c r="CE16" s="681"/>
      <c r="CF16" s="681"/>
      <c r="CG16" s="681"/>
      <c r="CH16" s="681"/>
      <c r="CI16" s="681"/>
      <c r="CJ16" s="681"/>
      <c r="CK16" s="681"/>
      <c r="CL16" s="681"/>
      <c r="CM16" s="681"/>
      <c r="CN16" s="681"/>
      <c r="CO16" s="681"/>
      <c r="CP16" s="681"/>
      <c r="CQ16" s="682"/>
      <c r="CR16" s="655">
        <v>857</v>
      </c>
      <c r="CS16" s="656"/>
      <c r="CT16" s="656"/>
      <c r="CU16" s="656"/>
      <c r="CV16" s="656"/>
      <c r="CW16" s="656"/>
      <c r="CX16" s="656"/>
      <c r="CY16" s="657"/>
      <c r="CZ16" s="651">
        <v>0</v>
      </c>
      <c r="DA16" s="651"/>
      <c r="DB16" s="651"/>
      <c r="DC16" s="651"/>
      <c r="DD16" s="674" t="s">
        <v>129</v>
      </c>
      <c r="DE16" s="656"/>
      <c r="DF16" s="656"/>
      <c r="DG16" s="656"/>
      <c r="DH16" s="656"/>
      <c r="DI16" s="656"/>
      <c r="DJ16" s="656"/>
      <c r="DK16" s="656"/>
      <c r="DL16" s="656"/>
      <c r="DM16" s="656"/>
      <c r="DN16" s="656"/>
      <c r="DO16" s="656"/>
      <c r="DP16" s="657"/>
      <c r="DQ16" s="674">
        <v>857</v>
      </c>
      <c r="DR16" s="656"/>
      <c r="DS16" s="656"/>
      <c r="DT16" s="656"/>
      <c r="DU16" s="656"/>
      <c r="DV16" s="656"/>
      <c r="DW16" s="656"/>
      <c r="DX16" s="656"/>
      <c r="DY16" s="656"/>
      <c r="DZ16" s="656"/>
      <c r="EA16" s="656"/>
      <c r="EB16" s="656"/>
      <c r="EC16" s="675"/>
    </row>
    <row r="17" spans="2:133" ht="11.25" customHeight="1" x14ac:dyDescent="0.2">
      <c r="B17" s="652" t="s">
        <v>262</v>
      </c>
      <c r="C17" s="653"/>
      <c r="D17" s="653"/>
      <c r="E17" s="653"/>
      <c r="F17" s="653"/>
      <c r="G17" s="653"/>
      <c r="H17" s="653"/>
      <c r="I17" s="653"/>
      <c r="J17" s="653"/>
      <c r="K17" s="653"/>
      <c r="L17" s="653"/>
      <c r="M17" s="653"/>
      <c r="N17" s="653"/>
      <c r="O17" s="653"/>
      <c r="P17" s="653"/>
      <c r="Q17" s="654"/>
      <c r="R17" s="655">
        <v>14578</v>
      </c>
      <c r="S17" s="656"/>
      <c r="T17" s="656"/>
      <c r="U17" s="656"/>
      <c r="V17" s="656"/>
      <c r="W17" s="656"/>
      <c r="X17" s="656"/>
      <c r="Y17" s="657"/>
      <c r="Z17" s="651">
        <v>0.2</v>
      </c>
      <c r="AA17" s="651"/>
      <c r="AB17" s="651"/>
      <c r="AC17" s="651"/>
      <c r="AD17" s="658">
        <v>14578</v>
      </c>
      <c r="AE17" s="658"/>
      <c r="AF17" s="658"/>
      <c r="AG17" s="658"/>
      <c r="AH17" s="658"/>
      <c r="AI17" s="658"/>
      <c r="AJ17" s="658"/>
      <c r="AK17" s="658"/>
      <c r="AL17" s="659">
        <v>0.3</v>
      </c>
      <c r="AM17" s="660"/>
      <c r="AN17" s="660"/>
      <c r="AO17" s="661"/>
      <c r="AP17" s="652" t="s">
        <v>263</v>
      </c>
      <c r="AQ17" s="653"/>
      <c r="AR17" s="653"/>
      <c r="AS17" s="653"/>
      <c r="AT17" s="653"/>
      <c r="AU17" s="653"/>
      <c r="AV17" s="653"/>
      <c r="AW17" s="653"/>
      <c r="AX17" s="653"/>
      <c r="AY17" s="653"/>
      <c r="AZ17" s="653"/>
      <c r="BA17" s="653"/>
      <c r="BB17" s="653"/>
      <c r="BC17" s="653"/>
      <c r="BD17" s="653"/>
      <c r="BE17" s="653"/>
      <c r="BF17" s="654"/>
      <c r="BG17" s="655" t="s">
        <v>129</v>
      </c>
      <c r="BH17" s="656"/>
      <c r="BI17" s="656"/>
      <c r="BJ17" s="656"/>
      <c r="BK17" s="656"/>
      <c r="BL17" s="656"/>
      <c r="BM17" s="656"/>
      <c r="BN17" s="657"/>
      <c r="BO17" s="651" t="s">
        <v>129</v>
      </c>
      <c r="BP17" s="651"/>
      <c r="BQ17" s="651"/>
      <c r="BR17" s="651"/>
      <c r="BS17" s="658" t="s">
        <v>129</v>
      </c>
      <c r="BT17" s="658"/>
      <c r="BU17" s="658"/>
      <c r="BV17" s="658"/>
      <c r="BW17" s="658"/>
      <c r="BX17" s="658"/>
      <c r="BY17" s="658"/>
      <c r="BZ17" s="658"/>
      <c r="CA17" s="658"/>
      <c r="CB17" s="662"/>
      <c r="CD17" s="680" t="s">
        <v>264</v>
      </c>
      <c r="CE17" s="681"/>
      <c r="CF17" s="681"/>
      <c r="CG17" s="681"/>
      <c r="CH17" s="681"/>
      <c r="CI17" s="681"/>
      <c r="CJ17" s="681"/>
      <c r="CK17" s="681"/>
      <c r="CL17" s="681"/>
      <c r="CM17" s="681"/>
      <c r="CN17" s="681"/>
      <c r="CO17" s="681"/>
      <c r="CP17" s="681"/>
      <c r="CQ17" s="682"/>
      <c r="CR17" s="655">
        <v>914499</v>
      </c>
      <c r="CS17" s="656"/>
      <c r="CT17" s="656"/>
      <c r="CU17" s="656"/>
      <c r="CV17" s="656"/>
      <c r="CW17" s="656"/>
      <c r="CX17" s="656"/>
      <c r="CY17" s="657"/>
      <c r="CZ17" s="651">
        <v>10.1</v>
      </c>
      <c r="DA17" s="651"/>
      <c r="DB17" s="651"/>
      <c r="DC17" s="651"/>
      <c r="DD17" s="674" t="s">
        <v>129</v>
      </c>
      <c r="DE17" s="656"/>
      <c r="DF17" s="656"/>
      <c r="DG17" s="656"/>
      <c r="DH17" s="656"/>
      <c r="DI17" s="656"/>
      <c r="DJ17" s="656"/>
      <c r="DK17" s="656"/>
      <c r="DL17" s="656"/>
      <c r="DM17" s="656"/>
      <c r="DN17" s="656"/>
      <c r="DO17" s="656"/>
      <c r="DP17" s="657"/>
      <c r="DQ17" s="674">
        <v>889076</v>
      </c>
      <c r="DR17" s="656"/>
      <c r="DS17" s="656"/>
      <c r="DT17" s="656"/>
      <c r="DU17" s="656"/>
      <c r="DV17" s="656"/>
      <c r="DW17" s="656"/>
      <c r="DX17" s="656"/>
      <c r="DY17" s="656"/>
      <c r="DZ17" s="656"/>
      <c r="EA17" s="656"/>
      <c r="EB17" s="656"/>
      <c r="EC17" s="675"/>
    </row>
    <row r="18" spans="2:133" ht="11.25" customHeight="1" x14ac:dyDescent="0.2">
      <c r="B18" s="652" t="s">
        <v>265</v>
      </c>
      <c r="C18" s="653"/>
      <c r="D18" s="653"/>
      <c r="E18" s="653"/>
      <c r="F18" s="653"/>
      <c r="G18" s="653"/>
      <c r="H18" s="653"/>
      <c r="I18" s="653"/>
      <c r="J18" s="653"/>
      <c r="K18" s="653"/>
      <c r="L18" s="653"/>
      <c r="M18" s="653"/>
      <c r="N18" s="653"/>
      <c r="O18" s="653"/>
      <c r="P18" s="653"/>
      <c r="Q18" s="654"/>
      <c r="R18" s="655">
        <v>25344</v>
      </c>
      <c r="S18" s="656"/>
      <c r="T18" s="656"/>
      <c r="U18" s="656"/>
      <c r="V18" s="656"/>
      <c r="W18" s="656"/>
      <c r="X18" s="656"/>
      <c r="Y18" s="657"/>
      <c r="Z18" s="651">
        <v>0.3</v>
      </c>
      <c r="AA18" s="651"/>
      <c r="AB18" s="651"/>
      <c r="AC18" s="651"/>
      <c r="AD18" s="658">
        <v>24309</v>
      </c>
      <c r="AE18" s="658"/>
      <c r="AF18" s="658"/>
      <c r="AG18" s="658"/>
      <c r="AH18" s="658"/>
      <c r="AI18" s="658"/>
      <c r="AJ18" s="658"/>
      <c r="AK18" s="658"/>
      <c r="AL18" s="659">
        <v>0.5</v>
      </c>
      <c r="AM18" s="660"/>
      <c r="AN18" s="660"/>
      <c r="AO18" s="661"/>
      <c r="AP18" s="652" t="s">
        <v>266</v>
      </c>
      <c r="AQ18" s="653"/>
      <c r="AR18" s="653"/>
      <c r="AS18" s="653"/>
      <c r="AT18" s="653"/>
      <c r="AU18" s="653"/>
      <c r="AV18" s="653"/>
      <c r="AW18" s="653"/>
      <c r="AX18" s="653"/>
      <c r="AY18" s="653"/>
      <c r="AZ18" s="653"/>
      <c r="BA18" s="653"/>
      <c r="BB18" s="653"/>
      <c r="BC18" s="653"/>
      <c r="BD18" s="653"/>
      <c r="BE18" s="653"/>
      <c r="BF18" s="654"/>
      <c r="BG18" s="655" t="s">
        <v>129</v>
      </c>
      <c r="BH18" s="656"/>
      <c r="BI18" s="656"/>
      <c r="BJ18" s="656"/>
      <c r="BK18" s="656"/>
      <c r="BL18" s="656"/>
      <c r="BM18" s="656"/>
      <c r="BN18" s="657"/>
      <c r="BO18" s="651" t="s">
        <v>129</v>
      </c>
      <c r="BP18" s="651"/>
      <c r="BQ18" s="651"/>
      <c r="BR18" s="651"/>
      <c r="BS18" s="658" t="s">
        <v>129</v>
      </c>
      <c r="BT18" s="658"/>
      <c r="BU18" s="658"/>
      <c r="BV18" s="658"/>
      <c r="BW18" s="658"/>
      <c r="BX18" s="658"/>
      <c r="BY18" s="658"/>
      <c r="BZ18" s="658"/>
      <c r="CA18" s="658"/>
      <c r="CB18" s="662"/>
      <c r="CD18" s="680" t="s">
        <v>267</v>
      </c>
      <c r="CE18" s="681"/>
      <c r="CF18" s="681"/>
      <c r="CG18" s="681"/>
      <c r="CH18" s="681"/>
      <c r="CI18" s="681"/>
      <c r="CJ18" s="681"/>
      <c r="CK18" s="681"/>
      <c r="CL18" s="681"/>
      <c r="CM18" s="681"/>
      <c r="CN18" s="681"/>
      <c r="CO18" s="681"/>
      <c r="CP18" s="681"/>
      <c r="CQ18" s="682"/>
      <c r="CR18" s="655" t="s">
        <v>129</v>
      </c>
      <c r="CS18" s="656"/>
      <c r="CT18" s="656"/>
      <c r="CU18" s="656"/>
      <c r="CV18" s="656"/>
      <c r="CW18" s="656"/>
      <c r="CX18" s="656"/>
      <c r="CY18" s="657"/>
      <c r="CZ18" s="651" t="s">
        <v>129</v>
      </c>
      <c r="DA18" s="651"/>
      <c r="DB18" s="651"/>
      <c r="DC18" s="651"/>
      <c r="DD18" s="674" t="s">
        <v>129</v>
      </c>
      <c r="DE18" s="656"/>
      <c r="DF18" s="656"/>
      <c r="DG18" s="656"/>
      <c r="DH18" s="656"/>
      <c r="DI18" s="656"/>
      <c r="DJ18" s="656"/>
      <c r="DK18" s="656"/>
      <c r="DL18" s="656"/>
      <c r="DM18" s="656"/>
      <c r="DN18" s="656"/>
      <c r="DO18" s="656"/>
      <c r="DP18" s="657"/>
      <c r="DQ18" s="674" t="s">
        <v>129</v>
      </c>
      <c r="DR18" s="656"/>
      <c r="DS18" s="656"/>
      <c r="DT18" s="656"/>
      <c r="DU18" s="656"/>
      <c r="DV18" s="656"/>
      <c r="DW18" s="656"/>
      <c r="DX18" s="656"/>
      <c r="DY18" s="656"/>
      <c r="DZ18" s="656"/>
      <c r="EA18" s="656"/>
      <c r="EB18" s="656"/>
      <c r="EC18" s="675"/>
    </row>
    <row r="19" spans="2:133" ht="11.25" customHeight="1" x14ac:dyDescent="0.2">
      <c r="B19" s="652" t="s">
        <v>268</v>
      </c>
      <c r="C19" s="653"/>
      <c r="D19" s="653"/>
      <c r="E19" s="653"/>
      <c r="F19" s="653"/>
      <c r="G19" s="653"/>
      <c r="H19" s="653"/>
      <c r="I19" s="653"/>
      <c r="J19" s="653"/>
      <c r="K19" s="653"/>
      <c r="L19" s="653"/>
      <c r="M19" s="653"/>
      <c r="N19" s="653"/>
      <c r="O19" s="653"/>
      <c r="P19" s="653"/>
      <c r="Q19" s="654"/>
      <c r="R19" s="655">
        <v>10749</v>
      </c>
      <c r="S19" s="656"/>
      <c r="T19" s="656"/>
      <c r="U19" s="656"/>
      <c r="V19" s="656"/>
      <c r="W19" s="656"/>
      <c r="X19" s="656"/>
      <c r="Y19" s="657"/>
      <c r="Z19" s="651">
        <v>0.1</v>
      </c>
      <c r="AA19" s="651"/>
      <c r="AB19" s="651"/>
      <c r="AC19" s="651"/>
      <c r="AD19" s="658">
        <v>10749</v>
      </c>
      <c r="AE19" s="658"/>
      <c r="AF19" s="658"/>
      <c r="AG19" s="658"/>
      <c r="AH19" s="658"/>
      <c r="AI19" s="658"/>
      <c r="AJ19" s="658"/>
      <c r="AK19" s="658"/>
      <c r="AL19" s="659">
        <v>0.2</v>
      </c>
      <c r="AM19" s="660"/>
      <c r="AN19" s="660"/>
      <c r="AO19" s="661"/>
      <c r="AP19" s="652" t="s">
        <v>269</v>
      </c>
      <c r="AQ19" s="653"/>
      <c r="AR19" s="653"/>
      <c r="AS19" s="653"/>
      <c r="AT19" s="653"/>
      <c r="AU19" s="653"/>
      <c r="AV19" s="653"/>
      <c r="AW19" s="653"/>
      <c r="AX19" s="653"/>
      <c r="AY19" s="653"/>
      <c r="AZ19" s="653"/>
      <c r="BA19" s="653"/>
      <c r="BB19" s="653"/>
      <c r="BC19" s="653"/>
      <c r="BD19" s="653"/>
      <c r="BE19" s="653"/>
      <c r="BF19" s="654"/>
      <c r="BG19" s="655">
        <v>78363</v>
      </c>
      <c r="BH19" s="656"/>
      <c r="BI19" s="656"/>
      <c r="BJ19" s="656"/>
      <c r="BK19" s="656"/>
      <c r="BL19" s="656"/>
      <c r="BM19" s="656"/>
      <c r="BN19" s="657"/>
      <c r="BO19" s="651">
        <v>5.0999999999999996</v>
      </c>
      <c r="BP19" s="651"/>
      <c r="BQ19" s="651"/>
      <c r="BR19" s="651"/>
      <c r="BS19" s="658" t="s">
        <v>129</v>
      </c>
      <c r="BT19" s="658"/>
      <c r="BU19" s="658"/>
      <c r="BV19" s="658"/>
      <c r="BW19" s="658"/>
      <c r="BX19" s="658"/>
      <c r="BY19" s="658"/>
      <c r="BZ19" s="658"/>
      <c r="CA19" s="658"/>
      <c r="CB19" s="662"/>
      <c r="CD19" s="680" t="s">
        <v>270</v>
      </c>
      <c r="CE19" s="681"/>
      <c r="CF19" s="681"/>
      <c r="CG19" s="681"/>
      <c r="CH19" s="681"/>
      <c r="CI19" s="681"/>
      <c r="CJ19" s="681"/>
      <c r="CK19" s="681"/>
      <c r="CL19" s="681"/>
      <c r="CM19" s="681"/>
      <c r="CN19" s="681"/>
      <c r="CO19" s="681"/>
      <c r="CP19" s="681"/>
      <c r="CQ19" s="682"/>
      <c r="CR19" s="655" t="s">
        <v>129</v>
      </c>
      <c r="CS19" s="656"/>
      <c r="CT19" s="656"/>
      <c r="CU19" s="656"/>
      <c r="CV19" s="656"/>
      <c r="CW19" s="656"/>
      <c r="CX19" s="656"/>
      <c r="CY19" s="657"/>
      <c r="CZ19" s="651" t="s">
        <v>129</v>
      </c>
      <c r="DA19" s="651"/>
      <c r="DB19" s="651"/>
      <c r="DC19" s="651"/>
      <c r="DD19" s="674" t="s">
        <v>129</v>
      </c>
      <c r="DE19" s="656"/>
      <c r="DF19" s="656"/>
      <c r="DG19" s="656"/>
      <c r="DH19" s="656"/>
      <c r="DI19" s="656"/>
      <c r="DJ19" s="656"/>
      <c r="DK19" s="656"/>
      <c r="DL19" s="656"/>
      <c r="DM19" s="656"/>
      <c r="DN19" s="656"/>
      <c r="DO19" s="656"/>
      <c r="DP19" s="657"/>
      <c r="DQ19" s="674" t="s">
        <v>129</v>
      </c>
      <c r="DR19" s="656"/>
      <c r="DS19" s="656"/>
      <c r="DT19" s="656"/>
      <c r="DU19" s="656"/>
      <c r="DV19" s="656"/>
      <c r="DW19" s="656"/>
      <c r="DX19" s="656"/>
      <c r="DY19" s="656"/>
      <c r="DZ19" s="656"/>
      <c r="EA19" s="656"/>
      <c r="EB19" s="656"/>
      <c r="EC19" s="675"/>
    </row>
    <row r="20" spans="2:133" ht="11.25" customHeight="1" x14ac:dyDescent="0.2">
      <c r="B20" s="652" t="s">
        <v>271</v>
      </c>
      <c r="C20" s="653"/>
      <c r="D20" s="653"/>
      <c r="E20" s="653"/>
      <c r="F20" s="653"/>
      <c r="G20" s="653"/>
      <c r="H20" s="653"/>
      <c r="I20" s="653"/>
      <c r="J20" s="653"/>
      <c r="K20" s="653"/>
      <c r="L20" s="653"/>
      <c r="M20" s="653"/>
      <c r="N20" s="653"/>
      <c r="O20" s="653"/>
      <c r="P20" s="653"/>
      <c r="Q20" s="654"/>
      <c r="R20" s="655">
        <v>2132</v>
      </c>
      <c r="S20" s="656"/>
      <c r="T20" s="656"/>
      <c r="U20" s="656"/>
      <c r="V20" s="656"/>
      <c r="W20" s="656"/>
      <c r="X20" s="656"/>
      <c r="Y20" s="657"/>
      <c r="Z20" s="651">
        <v>0</v>
      </c>
      <c r="AA20" s="651"/>
      <c r="AB20" s="651"/>
      <c r="AC20" s="651"/>
      <c r="AD20" s="658">
        <v>2132</v>
      </c>
      <c r="AE20" s="658"/>
      <c r="AF20" s="658"/>
      <c r="AG20" s="658"/>
      <c r="AH20" s="658"/>
      <c r="AI20" s="658"/>
      <c r="AJ20" s="658"/>
      <c r="AK20" s="658"/>
      <c r="AL20" s="659">
        <v>0</v>
      </c>
      <c r="AM20" s="660"/>
      <c r="AN20" s="660"/>
      <c r="AO20" s="661"/>
      <c r="AP20" s="652" t="s">
        <v>272</v>
      </c>
      <c r="AQ20" s="653"/>
      <c r="AR20" s="653"/>
      <c r="AS20" s="653"/>
      <c r="AT20" s="653"/>
      <c r="AU20" s="653"/>
      <c r="AV20" s="653"/>
      <c r="AW20" s="653"/>
      <c r="AX20" s="653"/>
      <c r="AY20" s="653"/>
      <c r="AZ20" s="653"/>
      <c r="BA20" s="653"/>
      <c r="BB20" s="653"/>
      <c r="BC20" s="653"/>
      <c r="BD20" s="653"/>
      <c r="BE20" s="653"/>
      <c r="BF20" s="654"/>
      <c r="BG20" s="655">
        <v>78363</v>
      </c>
      <c r="BH20" s="656"/>
      <c r="BI20" s="656"/>
      <c r="BJ20" s="656"/>
      <c r="BK20" s="656"/>
      <c r="BL20" s="656"/>
      <c r="BM20" s="656"/>
      <c r="BN20" s="657"/>
      <c r="BO20" s="651">
        <v>5.0999999999999996</v>
      </c>
      <c r="BP20" s="651"/>
      <c r="BQ20" s="651"/>
      <c r="BR20" s="651"/>
      <c r="BS20" s="658" t="s">
        <v>129</v>
      </c>
      <c r="BT20" s="658"/>
      <c r="BU20" s="658"/>
      <c r="BV20" s="658"/>
      <c r="BW20" s="658"/>
      <c r="BX20" s="658"/>
      <c r="BY20" s="658"/>
      <c r="BZ20" s="658"/>
      <c r="CA20" s="658"/>
      <c r="CB20" s="662"/>
      <c r="CD20" s="680" t="s">
        <v>273</v>
      </c>
      <c r="CE20" s="681"/>
      <c r="CF20" s="681"/>
      <c r="CG20" s="681"/>
      <c r="CH20" s="681"/>
      <c r="CI20" s="681"/>
      <c r="CJ20" s="681"/>
      <c r="CK20" s="681"/>
      <c r="CL20" s="681"/>
      <c r="CM20" s="681"/>
      <c r="CN20" s="681"/>
      <c r="CO20" s="681"/>
      <c r="CP20" s="681"/>
      <c r="CQ20" s="682"/>
      <c r="CR20" s="655">
        <v>9099209</v>
      </c>
      <c r="CS20" s="656"/>
      <c r="CT20" s="656"/>
      <c r="CU20" s="656"/>
      <c r="CV20" s="656"/>
      <c r="CW20" s="656"/>
      <c r="CX20" s="656"/>
      <c r="CY20" s="657"/>
      <c r="CZ20" s="651">
        <v>100</v>
      </c>
      <c r="DA20" s="651"/>
      <c r="DB20" s="651"/>
      <c r="DC20" s="651"/>
      <c r="DD20" s="674">
        <v>1734316</v>
      </c>
      <c r="DE20" s="656"/>
      <c r="DF20" s="656"/>
      <c r="DG20" s="656"/>
      <c r="DH20" s="656"/>
      <c r="DI20" s="656"/>
      <c r="DJ20" s="656"/>
      <c r="DK20" s="656"/>
      <c r="DL20" s="656"/>
      <c r="DM20" s="656"/>
      <c r="DN20" s="656"/>
      <c r="DO20" s="656"/>
      <c r="DP20" s="657"/>
      <c r="DQ20" s="674">
        <v>5644745</v>
      </c>
      <c r="DR20" s="656"/>
      <c r="DS20" s="656"/>
      <c r="DT20" s="656"/>
      <c r="DU20" s="656"/>
      <c r="DV20" s="656"/>
      <c r="DW20" s="656"/>
      <c r="DX20" s="656"/>
      <c r="DY20" s="656"/>
      <c r="DZ20" s="656"/>
      <c r="EA20" s="656"/>
      <c r="EB20" s="656"/>
      <c r="EC20" s="675"/>
    </row>
    <row r="21" spans="2:133" ht="11.25" customHeight="1" x14ac:dyDescent="0.2">
      <c r="B21" s="652" t="s">
        <v>274</v>
      </c>
      <c r="C21" s="653"/>
      <c r="D21" s="653"/>
      <c r="E21" s="653"/>
      <c r="F21" s="653"/>
      <c r="G21" s="653"/>
      <c r="H21" s="653"/>
      <c r="I21" s="653"/>
      <c r="J21" s="653"/>
      <c r="K21" s="653"/>
      <c r="L21" s="653"/>
      <c r="M21" s="653"/>
      <c r="N21" s="653"/>
      <c r="O21" s="653"/>
      <c r="P21" s="653"/>
      <c r="Q21" s="654"/>
      <c r="R21" s="655">
        <v>1034</v>
      </c>
      <c r="S21" s="656"/>
      <c r="T21" s="656"/>
      <c r="U21" s="656"/>
      <c r="V21" s="656"/>
      <c r="W21" s="656"/>
      <c r="X21" s="656"/>
      <c r="Y21" s="657"/>
      <c r="Z21" s="651">
        <v>0</v>
      </c>
      <c r="AA21" s="651"/>
      <c r="AB21" s="651"/>
      <c r="AC21" s="651"/>
      <c r="AD21" s="658">
        <v>1034</v>
      </c>
      <c r="AE21" s="658"/>
      <c r="AF21" s="658"/>
      <c r="AG21" s="658"/>
      <c r="AH21" s="658"/>
      <c r="AI21" s="658"/>
      <c r="AJ21" s="658"/>
      <c r="AK21" s="658"/>
      <c r="AL21" s="659">
        <v>0</v>
      </c>
      <c r="AM21" s="660"/>
      <c r="AN21" s="660"/>
      <c r="AO21" s="661"/>
      <c r="AP21" s="693" t="s">
        <v>275</v>
      </c>
      <c r="AQ21" s="694"/>
      <c r="AR21" s="694"/>
      <c r="AS21" s="694"/>
      <c r="AT21" s="694"/>
      <c r="AU21" s="694"/>
      <c r="AV21" s="694"/>
      <c r="AW21" s="694"/>
      <c r="AX21" s="694"/>
      <c r="AY21" s="694"/>
      <c r="AZ21" s="694"/>
      <c r="BA21" s="694"/>
      <c r="BB21" s="694"/>
      <c r="BC21" s="694"/>
      <c r="BD21" s="694"/>
      <c r="BE21" s="694"/>
      <c r="BF21" s="695"/>
      <c r="BG21" s="655">
        <v>185</v>
      </c>
      <c r="BH21" s="656"/>
      <c r="BI21" s="656"/>
      <c r="BJ21" s="656"/>
      <c r="BK21" s="656"/>
      <c r="BL21" s="656"/>
      <c r="BM21" s="656"/>
      <c r="BN21" s="657"/>
      <c r="BO21" s="651">
        <v>0</v>
      </c>
      <c r="BP21" s="651"/>
      <c r="BQ21" s="651"/>
      <c r="BR21" s="651"/>
      <c r="BS21" s="658" t="s">
        <v>129</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2">
      <c r="B22" s="699" t="s">
        <v>276</v>
      </c>
      <c r="C22" s="700"/>
      <c r="D22" s="700"/>
      <c r="E22" s="700"/>
      <c r="F22" s="700"/>
      <c r="G22" s="700"/>
      <c r="H22" s="700"/>
      <c r="I22" s="700"/>
      <c r="J22" s="700"/>
      <c r="K22" s="700"/>
      <c r="L22" s="700"/>
      <c r="M22" s="700"/>
      <c r="N22" s="700"/>
      <c r="O22" s="700"/>
      <c r="P22" s="700"/>
      <c r="Q22" s="701"/>
      <c r="R22" s="655">
        <v>11429</v>
      </c>
      <c r="S22" s="656"/>
      <c r="T22" s="656"/>
      <c r="U22" s="656"/>
      <c r="V22" s="656"/>
      <c r="W22" s="656"/>
      <c r="X22" s="656"/>
      <c r="Y22" s="657"/>
      <c r="Z22" s="651">
        <v>0.1</v>
      </c>
      <c r="AA22" s="651"/>
      <c r="AB22" s="651"/>
      <c r="AC22" s="651"/>
      <c r="AD22" s="658">
        <v>10394</v>
      </c>
      <c r="AE22" s="658"/>
      <c r="AF22" s="658"/>
      <c r="AG22" s="658"/>
      <c r="AH22" s="658"/>
      <c r="AI22" s="658"/>
      <c r="AJ22" s="658"/>
      <c r="AK22" s="658"/>
      <c r="AL22" s="659">
        <v>0.20000000298023224</v>
      </c>
      <c r="AM22" s="660"/>
      <c r="AN22" s="660"/>
      <c r="AO22" s="661"/>
      <c r="AP22" s="693" t="s">
        <v>277</v>
      </c>
      <c r="AQ22" s="694"/>
      <c r="AR22" s="694"/>
      <c r="AS22" s="694"/>
      <c r="AT22" s="694"/>
      <c r="AU22" s="694"/>
      <c r="AV22" s="694"/>
      <c r="AW22" s="694"/>
      <c r="AX22" s="694"/>
      <c r="AY22" s="694"/>
      <c r="AZ22" s="694"/>
      <c r="BA22" s="694"/>
      <c r="BB22" s="694"/>
      <c r="BC22" s="694"/>
      <c r="BD22" s="694"/>
      <c r="BE22" s="694"/>
      <c r="BF22" s="695"/>
      <c r="BG22" s="655" t="s">
        <v>129</v>
      </c>
      <c r="BH22" s="656"/>
      <c r="BI22" s="656"/>
      <c r="BJ22" s="656"/>
      <c r="BK22" s="656"/>
      <c r="BL22" s="656"/>
      <c r="BM22" s="656"/>
      <c r="BN22" s="657"/>
      <c r="BO22" s="651" t="s">
        <v>129</v>
      </c>
      <c r="BP22" s="651"/>
      <c r="BQ22" s="651"/>
      <c r="BR22" s="651"/>
      <c r="BS22" s="658" t="s">
        <v>129</v>
      </c>
      <c r="BT22" s="658"/>
      <c r="BU22" s="658"/>
      <c r="BV22" s="658"/>
      <c r="BW22" s="658"/>
      <c r="BX22" s="658"/>
      <c r="BY22" s="658"/>
      <c r="BZ22" s="658"/>
      <c r="CA22" s="658"/>
      <c r="CB22" s="662"/>
      <c r="CD22" s="644" t="s">
        <v>278</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2">
      <c r="B23" s="652" t="s">
        <v>279</v>
      </c>
      <c r="C23" s="653"/>
      <c r="D23" s="653"/>
      <c r="E23" s="653"/>
      <c r="F23" s="653"/>
      <c r="G23" s="653"/>
      <c r="H23" s="653"/>
      <c r="I23" s="653"/>
      <c r="J23" s="653"/>
      <c r="K23" s="653"/>
      <c r="L23" s="653"/>
      <c r="M23" s="653"/>
      <c r="N23" s="653"/>
      <c r="O23" s="653"/>
      <c r="P23" s="653"/>
      <c r="Q23" s="654"/>
      <c r="R23" s="655">
        <v>3420136</v>
      </c>
      <c r="S23" s="656"/>
      <c r="T23" s="656"/>
      <c r="U23" s="656"/>
      <c r="V23" s="656"/>
      <c r="W23" s="656"/>
      <c r="X23" s="656"/>
      <c r="Y23" s="657"/>
      <c r="Z23" s="651">
        <v>35.6</v>
      </c>
      <c r="AA23" s="651"/>
      <c r="AB23" s="651"/>
      <c r="AC23" s="651"/>
      <c r="AD23" s="658">
        <v>3089654</v>
      </c>
      <c r="AE23" s="658"/>
      <c r="AF23" s="658"/>
      <c r="AG23" s="658"/>
      <c r="AH23" s="658"/>
      <c r="AI23" s="658"/>
      <c r="AJ23" s="658"/>
      <c r="AK23" s="658"/>
      <c r="AL23" s="659">
        <v>60.3</v>
      </c>
      <c r="AM23" s="660"/>
      <c r="AN23" s="660"/>
      <c r="AO23" s="661"/>
      <c r="AP23" s="693" t="s">
        <v>280</v>
      </c>
      <c r="AQ23" s="694"/>
      <c r="AR23" s="694"/>
      <c r="AS23" s="694"/>
      <c r="AT23" s="694"/>
      <c r="AU23" s="694"/>
      <c r="AV23" s="694"/>
      <c r="AW23" s="694"/>
      <c r="AX23" s="694"/>
      <c r="AY23" s="694"/>
      <c r="AZ23" s="694"/>
      <c r="BA23" s="694"/>
      <c r="BB23" s="694"/>
      <c r="BC23" s="694"/>
      <c r="BD23" s="694"/>
      <c r="BE23" s="694"/>
      <c r="BF23" s="695"/>
      <c r="BG23" s="655">
        <v>78178</v>
      </c>
      <c r="BH23" s="656"/>
      <c r="BI23" s="656"/>
      <c r="BJ23" s="656"/>
      <c r="BK23" s="656"/>
      <c r="BL23" s="656"/>
      <c r="BM23" s="656"/>
      <c r="BN23" s="657"/>
      <c r="BO23" s="651">
        <v>5.0999999999999996</v>
      </c>
      <c r="BP23" s="651"/>
      <c r="BQ23" s="651"/>
      <c r="BR23" s="651"/>
      <c r="BS23" s="658" t="s">
        <v>129</v>
      </c>
      <c r="BT23" s="658"/>
      <c r="BU23" s="658"/>
      <c r="BV23" s="658"/>
      <c r="BW23" s="658"/>
      <c r="BX23" s="658"/>
      <c r="BY23" s="658"/>
      <c r="BZ23" s="658"/>
      <c r="CA23" s="658"/>
      <c r="CB23" s="662"/>
      <c r="CD23" s="644" t="s">
        <v>219</v>
      </c>
      <c r="CE23" s="645"/>
      <c r="CF23" s="645"/>
      <c r="CG23" s="645"/>
      <c r="CH23" s="645"/>
      <c r="CI23" s="645"/>
      <c r="CJ23" s="645"/>
      <c r="CK23" s="645"/>
      <c r="CL23" s="645"/>
      <c r="CM23" s="645"/>
      <c r="CN23" s="645"/>
      <c r="CO23" s="645"/>
      <c r="CP23" s="645"/>
      <c r="CQ23" s="646"/>
      <c r="CR23" s="644" t="s">
        <v>281</v>
      </c>
      <c r="CS23" s="645"/>
      <c r="CT23" s="645"/>
      <c r="CU23" s="645"/>
      <c r="CV23" s="645"/>
      <c r="CW23" s="645"/>
      <c r="CX23" s="645"/>
      <c r="CY23" s="646"/>
      <c r="CZ23" s="644" t="s">
        <v>282</v>
      </c>
      <c r="DA23" s="645"/>
      <c r="DB23" s="645"/>
      <c r="DC23" s="646"/>
      <c r="DD23" s="644" t="s">
        <v>283</v>
      </c>
      <c r="DE23" s="645"/>
      <c r="DF23" s="645"/>
      <c r="DG23" s="645"/>
      <c r="DH23" s="645"/>
      <c r="DI23" s="645"/>
      <c r="DJ23" s="645"/>
      <c r="DK23" s="646"/>
      <c r="DL23" s="696" t="s">
        <v>284</v>
      </c>
      <c r="DM23" s="697"/>
      <c r="DN23" s="697"/>
      <c r="DO23" s="697"/>
      <c r="DP23" s="697"/>
      <c r="DQ23" s="697"/>
      <c r="DR23" s="697"/>
      <c r="DS23" s="697"/>
      <c r="DT23" s="697"/>
      <c r="DU23" s="697"/>
      <c r="DV23" s="698"/>
      <c r="DW23" s="644" t="s">
        <v>285</v>
      </c>
      <c r="DX23" s="645"/>
      <c r="DY23" s="645"/>
      <c r="DZ23" s="645"/>
      <c r="EA23" s="645"/>
      <c r="EB23" s="645"/>
      <c r="EC23" s="646"/>
    </row>
    <row r="24" spans="2:133" ht="11.25" customHeight="1" x14ac:dyDescent="0.2">
      <c r="B24" s="652" t="s">
        <v>286</v>
      </c>
      <c r="C24" s="653"/>
      <c r="D24" s="653"/>
      <c r="E24" s="653"/>
      <c r="F24" s="653"/>
      <c r="G24" s="653"/>
      <c r="H24" s="653"/>
      <c r="I24" s="653"/>
      <c r="J24" s="653"/>
      <c r="K24" s="653"/>
      <c r="L24" s="653"/>
      <c r="M24" s="653"/>
      <c r="N24" s="653"/>
      <c r="O24" s="653"/>
      <c r="P24" s="653"/>
      <c r="Q24" s="654"/>
      <c r="R24" s="655">
        <v>3089654</v>
      </c>
      <c r="S24" s="656"/>
      <c r="T24" s="656"/>
      <c r="U24" s="656"/>
      <c r="V24" s="656"/>
      <c r="W24" s="656"/>
      <c r="X24" s="656"/>
      <c r="Y24" s="657"/>
      <c r="Z24" s="651">
        <v>32.200000000000003</v>
      </c>
      <c r="AA24" s="651"/>
      <c r="AB24" s="651"/>
      <c r="AC24" s="651"/>
      <c r="AD24" s="658">
        <v>3089654</v>
      </c>
      <c r="AE24" s="658"/>
      <c r="AF24" s="658"/>
      <c r="AG24" s="658"/>
      <c r="AH24" s="658"/>
      <c r="AI24" s="658"/>
      <c r="AJ24" s="658"/>
      <c r="AK24" s="658"/>
      <c r="AL24" s="659">
        <v>60.3</v>
      </c>
      <c r="AM24" s="660"/>
      <c r="AN24" s="660"/>
      <c r="AO24" s="661"/>
      <c r="AP24" s="693" t="s">
        <v>287</v>
      </c>
      <c r="AQ24" s="694"/>
      <c r="AR24" s="694"/>
      <c r="AS24" s="694"/>
      <c r="AT24" s="694"/>
      <c r="AU24" s="694"/>
      <c r="AV24" s="694"/>
      <c r="AW24" s="694"/>
      <c r="AX24" s="694"/>
      <c r="AY24" s="694"/>
      <c r="AZ24" s="694"/>
      <c r="BA24" s="694"/>
      <c r="BB24" s="694"/>
      <c r="BC24" s="694"/>
      <c r="BD24" s="694"/>
      <c r="BE24" s="694"/>
      <c r="BF24" s="695"/>
      <c r="BG24" s="655" t="s">
        <v>129</v>
      </c>
      <c r="BH24" s="656"/>
      <c r="BI24" s="656"/>
      <c r="BJ24" s="656"/>
      <c r="BK24" s="656"/>
      <c r="BL24" s="656"/>
      <c r="BM24" s="656"/>
      <c r="BN24" s="657"/>
      <c r="BO24" s="651" t="s">
        <v>129</v>
      </c>
      <c r="BP24" s="651"/>
      <c r="BQ24" s="651"/>
      <c r="BR24" s="651"/>
      <c r="BS24" s="658" t="s">
        <v>129</v>
      </c>
      <c r="BT24" s="658"/>
      <c r="BU24" s="658"/>
      <c r="BV24" s="658"/>
      <c r="BW24" s="658"/>
      <c r="BX24" s="658"/>
      <c r="BY24" s="658"/>
      <c r="BZ24" s="658"/>
      <c r="CA24" s="658"/>
      <c r="CB24" s="662"/>
      <c r="CD24" s="676" t="s">
        <v>288</v>
      </c>
      <c r="CE24" s="677"/>
      <c r="CF24" s="677"/>
      <c r="CG24" s="677"/>
      <c r="CH24" s="677"/>
      <c r="CI24" s="677"/>
      <c r="CJ24" s="677"/>
      <c r="CK24" s="677"/>
      <c r="CL24" s="677"/>
      <c r="CM24" s="677"/>
      <c r="CN24" s="677"/>
      <c r="CO24" s="677"/>
      <c r="CP24" s="677"/>
      <c r="CQ24" s="678"/>
      <c r="CR24" s="666">
        <v>3540083</v>
      </c>
      <c r="CS24" s="667"/>
      <c r="CT24" s="667"/>
      <c r="CU24" s="667"/>
      <c r="CV24" s="667"/>
      <c r="CW24" s="667"/>
      <c r="CX24" s="667"/>
      <c r="CY24" s="668"/>
      <c r="CZ24" s="671">
        <v>38.9</v>
      </c>
      <c r="DA24" s="672"/>
      <c r="DB24" s="672"/>
      <c r="DC24" s="679"/>
      <c r="DD24" s="702">
        <v>2496360</v>
      </c>
      <c r="DE24" s="667"/>
      <c r="DF24" s="667"/>
      <c r="DG24" s="667"/>
      <c r="DH24" s="667"/>
      <c r="DI24" s="667"/>
      <c r="DJ24" s="667"/>
      <c r="DK24" s="668"/>
      <c r="DL24" s="702">
        <v>2491615</v>
      </c>
      <c r="DM24" s="667"/>
      <c r="DN24" s="667"/>
      <c r="DO24" s="667"/>
      <c r="DP24" s="667"/>
      <c r="DQ24" s="667"/>
      <c r="DR24" s="667"/>
      <c r="DS24" s="667"/>
      <c r="DT24" s="667"/>
      <c r="DU24" s="667"/>
      <c r="DV24" s="668"/>
      <c r="DW24" s="671">
        <v>46.6</v>
      </c>
      <c r="DX24" s="672"/>
      <c r="DY24" s="672"/>
      <c r="DZ24" s="672"/>
      <c r="EA24" s="672"/>
      <c r="EB24" s="672"/>
      <c r="EC24" s="673"/>
    </row>
    <row r="25" spans="2:133" ht="11.25" customHeight="1" x14ac:dyDescent="0.2">
      <c r="B25" s="652" t="s">
        <v>289</v>
      </c>
      <c r="C25" s="653"/>
      <c r="D25" s="653"/>
      <c r="E25" s="653"/>
      <c r="F25" s="653"/>
      <c r="G25" s="653"/>
      <c r="H25" s="653"/>
      <c r="I25" s="653"/>
      <c r="J25" s="653"/>
      <c r="K25" s="653"/>
      <c r="L25" s="653"/>
      <c r="M25" s="653"/>
      <c r="N25" s="653"/>
      <c r="O25" s="653"/>
      <c r="P25" s="653"/>
      <c r="Q25" s="654"/>
      <c r="R25" s="655">
        <v>330482</v>
      </c>
      <c r="S25" s="656"/>
      <c r="T25" s="656"/>
      <c r="U25" s="656"/>
      <c r="V25" s="656"/>
      <c r="W25" s="656"/>
      <c r="X25" s="656"/>
      <c r="Y25" s="657"/>
      <c r="Z25" s="651">
        <v>3.4</v>
      </c>
      <c r="AA25" s="651"/>
      <c r="AB25" s="651"/>
      <c r="AC25" s="651"/>
      <c r="AD25" s="658" t="s">
        <v>129</v>
      </c>
      <c r="AE25" s="658"/>
      <c r="AF25" s="658"/>
      <c r="AG25" s="658"/>
      <c r="AH25" s="658"/>
      <c r="AI25" s="658"/>
      <c r="AJ25" s="658"/>
      <c r="AK25" s="658"/>
      <c r="AL25" s="659" t="s">
        <v>129</v>
      </c>
      <c r="AM25" s="660"/>
      <c r="AN25" s="660"/>
      <c r="AO25" s="661"/>
      <c r="AP25" s="693" t="s">
        <v>290</v>
      </c>
      <c r="AQ25" s="694"/>
      <c r="AR25" s="694"/>
      <c r="AS25" s="694"/>
      <c r="AT25" s="694"/>
      <c r="AU25" s="694"/>
      <c r="AV25" s="694"/>
      <c r="AW25" s="694"/>
      <c r="AX25" s="694"/>
      <c r="AY25" s="694"/>
      <c r="AZ25" s="694"/>
      <c r="BA25" s="694"/>
      <c r="BB25" s="694"/>
      <c r="BC25" s="694"/>
      <c r="BD25" s="694"/>
      <c r="BE25" s="694"/>
      <c r="BF25" s="695"/>
      <c r="BG25" s="655" t="s">
        <v>129</v>
      </c>
      <c r="BH25" s="656"/>
      <c r="BI25" s="656"/>
      <c r="BJ25" s="656"/>
      <c r="BK25" s="656"/>
      <c r="BL25" s="656"/>
      <c r="BM25" s="656"/>
      <c r="BN25" s="657"/>
      <c r="BO25" s="651" t="s">
        <v>129</v>
      </c>
      <c r="BP25" s="651"/>
      <c r="BQ25" s="651"/>
      <c r="BR25" s="651"/>
      <c r="BS25" s="658" t="s">
        <v>129</v>
      </c>
      <c r="BT25" s="658"/>
      <c r="BU25" s="658"/>
      <c r="BV25" s="658"/>
      <c r="BW25" s="658"/>
      <c r="BX25" s="658"/>
      <c r="BY25" s="658"/>
      <c r="BZ25" s="658"/>
      <c r="CA25" s="658"/>
      <c r="CB25" s="662"/>
      <c r="CD25" s="680" t="s">
        <v>291</v>
      </c>
      <c r="CE25" s="681"/>
      <c r="CF25" s="681"/>
      <c r="CG25" s="681"/>
      <c r="CH25" s="681"/>
      <c r="CI25" s="681"/>
      <c r="CJ25" s="681"/>
      <c r="CK25" s="681"/>
      <c r="CL25" s="681"/>
      <c r="CM25" s="681"/>
      <c r="CN25" s="681"/>
      <c r="CO25" s="681"/>
      <c r="CP25" s="681"/>
      <c r="CQ25" s="682"/>
      <c r="CR25" s="655">
        <v>1533839</v>
      </c>
      <c r="CS25" s="708"/>
      <c r="CT25" s="708"/>
      <c r="CU25" s="708"/>
      <c r="CV25" s="708"/>
      <c r="CW25" s="708"/>
      <c r="CX25" s="708"/>
      <c r="CY25" s="709"/>
      <c r="CZ25" s="659">
        <v>16.899999999999999</v>
      </c>
      <c r="DA25" s="703"/>
      <c r="DB25" s="703"/>
      <c r="DC25" s="710"/>
      <c r="DD25" s="674">
        <v>1388519</v>
      </c>
      <c r="DE25" s="708"/>
      <c r="DF25" s="708"/>
      <c r="DG25" s="708"/>
      <c r="DH25" s="708"/>
      <c r="DI25" s="708"/>
      <c r="DJ25" s="708"/>
      <c r="DK25" s="709"/>
      <c r="DL25" s="674">
        <v>1388411</v>
      </c>
      <c r="DM25" s="708"/>
      <c r="DN25" s="708"/>
      <c r="DO25" s="708"/>
      <c r="DP25" s="708"/>
      <c r="DQ25" s="708"/>
      <c r="DR25" s="708"/>
      <c r="DS25" s="708"/>
      <c r="DT25" s="708"/>
      <c r="DU25" s="708"/>
      <c r="DV25" s="709"/>
      <c r="DW25" s="659">
        <v>26</v>
      </c>
      <c r="DX25" s="703"/>
      <c r="DY25" s="703"/>
      <c r="DZ25" s="703"/>
      <c r="EA25" s="703"/>
      <c r="EB25" s="703"/>
      <c r="EC25" s="704"/>
    </row>
    <row r="26" spans="2:133" ht="11.25" customHeight="1" x14ac:dyDescent="0.2">
      <c r="B26" s="652" t="s">
        <v>292</v>
      </c>
      <c r="C26" s="653"/>
      <c r="D26" s="653"/>
      <c r="E26" s="653"/>
      <c r="F26" s="653"/>
      <c r="G26" s="653"/>
      <c r="H26" s="653"/>
      <c r="I26" s="653"/>
      <c r="J26" s="653"/>
      <c r="K26" s="653"/>
      <c r="L26" s="653"/>
      <c r="M26" s="653"/>
      <c r="N26" s="653"/>
      <c r="O26" s="653"/>
      <c r="P26" s="653"/>
      <c r="Q26" s="654"/>
      <c r="R26" s="655" t="s">
        <v>129</v>
      </c>
      <c r="S26" s="656"/>
      <c r="T26" s="656"/>
      <c r="U26" s="656"/>
      <c r="V26" s="656"/>
      <c r="W26" s="656"/>
      <c r="X26" s="656"/>
      <c r="Y26" s="657"/>
      <c r="Z26" s="651" t="s">
        <v>129</v>
      </c>
      <c r="AA26" s="651"/>
      <c r="AB26" s="651"/>
      <c r="AC26" s="651"/>
      <c r="AD26" s="658" t="s">
        <v>129</v>
      </c>
      <c r="AE26" s="658"/>
      <c r="AF26" s="658"/>
      <c r="AG26" s="658"/>
      <c r="AH26" s="658"/>
      <c r="AI26" s="658"/>
      <c r="AJ26" s="658"/>
      <c r="AK26" s="658"/>
      <c r="AL26" s="659" t="s">
        <v>129</v>
      </c>
      <c r="AM26" s="660"/>
      <c r="AN26" s="660"/>
      <c r="AO26" s="661"/>
      <c r="AP26" s="693" t="s">
        <v>293</v>
      </c>
      <c r="AQ26" s="711"/>
      <c r="AR26" s="711"/>
      <c r="AS26" s="711"/>
      <c r="AT26" s="711"/>
      <c r="AU26" s="711"/>
      <c r="AV26" s="711"/>
      <c r="AW26" s="711"/>
      <c r="AX26" s="711"/>
      <c r="AY26" s="711"/>
      <c r="AZ26" s="711"/>
      <c r="BA26" s="711"/>
      <c r="BB26" s="711"/>
      <c r="BC26" s="711"/>
      <c r="BD26" s="711"/>
      <c r="BE26" s="711"/>
      <c r="BF26" s="695"/>
      <c r="BG26" s="655" t="s">
        <v>129</v>
      </c>
      <c r="BH26" s="656"/>
      <c r="BI26" s="656"/>
      <c r="BJ26" s="656"/>
      <c r="BK26" s="656"/>
      <c r="BL26" s="656"/>
      <c r="BM26" s="656"/>
      <c r="BN26" s="657"/>
      <c r="BO26" s="651" t="s">
        <v>129</v>
      </c>
      <c r="BP26" s="651"/>
      <c r="BQ26" s="651"/>
      <c r="BR26" s="651"/>
      <c r="BS26" s="658" t="s">
        <v>129</v>
      </c>
      <c r="BT26" s="658"/>
      <c r="BU26" s="658"/>
      <c r="BV26" s="658"/>
      <c r="BW26" s="658"/>
      <c r="BX26" s="658"/>
      <c r="BY26" s="658"/>
      <c r="BZ26" s="658"/>
      <c r="CA26" s="658"/>
      <c r="CB26" s="662"/>
      <c r="CD26" s="680" t="s">
        <v>294</v>
      </c>
      <c r="CE26" s="681"/>
      <c r="CF26" s="681"/>
      <c r="CG26" s="681"/>
      <c r="CH26" s="681"/>
      <c r="CI26" s="681"/>
      <c r="CJ26" s="681"/>
      <c r="CK26" s="681"/>
      <c r="CL26" s="681"/>
      <c r="CM26" s="681"/>
      <c r="CN26" s="681"/>
      <c r="CO26" s="681"/>
      <c r="CP26" s="681"/>
      <c r="CQ26" s="682"/>
      <c r="CR26" s="655">
        <v>840921</v>
      </c>
      <c r="CS26" s="656"/>
      <c r="CT26" s="656"/>
      <c r="CU26" s="656"/>
      <c r="CV26" s="656"/>
      <c r="CW26" s="656"/>
      <c r="CX26" s="656"/>
      <c r="CY26" s="657"/>
      <c r="CZ26" s="659">
        <v>9.1999999999999993</v>
      </c>
      <c r="DA26" s="703"/>
      <c r="DB26" s="703"/>
      <c r="DC26" s="710"/>
      <c r="DD26" s="674">
        <v>740818</v>
      </c>
      <c r="DE26" s="656"/>
      <c r="DF26" s="656"/>
      <c r="DG26" s="656"/>
      <c r="DH26" s="656"/>
      <c r="DI26" s="656"/>
      <c r="DJ26" s="656"/>
      <c r="DK26" s="657"/>
      <c r="DL26" s="674" t="s">
        <v>129</v>
      </c>
      <c r="DM26" s="656"/>
      <c r="DN26" s="656"/>
      <c r="DO26" s="656"/>
      <c r="DP26" s="656"/>
      <c r="DQ26" s="656"/>
      <c r="DR26" s="656"/>
      <c r="DS26" s="656"/>
      <c r="DT26" s="656"/>
      <c r="DU26" s="656"/>
      <c r="DV26" s="657"/>
      <c r="DW26" s="659" t="s">
        <v>129</v>
      </c>
      <c r="DX26" s="703"/>
      <c r="DY26" s="703"/>
      <c r="DZ26" s="703"/>
      <c r="EA26" s="703"/>
      <c r="EB26" s="703"/>
      <c r="EC26" s="704"/>
    </row>
    <row r="27" spans="2:133" ht="11.25" customHeight="1" x14ac:dyDescent="0.2">
      <c r="B27" s="652" t="s">
        <v>295</v>
      </c>
      <c r="C27" s="653"/>
      <c r="D27" s="653"/>
      <c r="E27" s="653"/>
      <c r="F27" s="653"/>
      <c r="G27" s="653"/>
      <c r="H27" s="653"/>
      <c r="I27" s="653"/>
      <c r="J27" s="653"/>
      <c r="K27" s="653"/>
      <c r="L27" s="653"/>
      <c r="M27" s="653"/>
      <c r="N27" s="653"/>
      <c r="O27" s="653"/>
      <c r="P27" s="653"/>
      <c r="Q27" s="654"/>
      <c r="R27" s="655">
        <v>5468082</v>
      </c>
      <c r="S27" s="656"/>
      <c r="T27" s="656"/>
      <c r="U27" s="656"/>
      <c r="V27" s="656"/>
      <c r="W27" s="656"/>
      <c r="X27" s="656"/>
      <c r="Y27" s="657"/>
      <c r="Z27" s="651">
        <v>56.9</v>
      </c>
      <c r="AA27" s="651"/>
      <c r="AB27" s="651"/>
      <c r="AC27" s="651"/>
      <c r="AD27" s="658">
        <v>5058387</v>
      </c>
      <c r="AE27" s="658"/>
      <c r="AF27" s="658"/>
      <c r="AG27" s="658"/>
      <c r="AH27" s="658"/>
      <c r="AI27" s="658"/>
      <c r="AJ27" s="658"/>
      <c r="AK27" s="658"/>
      <c r="AL27" s="659">
        <v>98.699996948242188</v>
      </c>
      <c r="AM27" s="660"/>
      <c r="AN27" s="660"/>
      <c r="AO27" s="661"/>
      <c r="AP27" s="652" t="s">
        <v>296</v>
      </c>
      <c r="AQ27" s="653"/>
      <c r="AR27" s="653"/>
      <c r="AS27" s="653"/>
      <c r="AT27" s="653"/>
      <c r="AU27" s="653"/>
      <c r="AV27" s="653"/>
      <c r="AW27" s="653"/>
      <c r="AX27" s="653"/>
      <c r="AY27" s="653"/>
      <c r="AZ27" s="653"/>
      <c r="BA27" s="653"/>
      <c r="BB27" s="653"/>
      <c r="BC27" s="653"/>
      <c r="BD27" s="653"/>
      <c r="BE27" s="653"/>
      <c r="BF27" s="654"/>
      <c r="BG27" s="655">
        <v>1542118</v>
      </c>
      <c r="BH27" s="656"/>
      <c r="BI27" s="656"/>
      <c r="BJ27" s="656"/>
      <c r="BK27" s="656"/>
      <c r="BL27" s="656"/>
      <c r="BM27" s="656"/>
      <c r="BN27" s="657"/>
      <c r="BO27" s="651">
        <v>100</v>
      </c>
      <c r="BP27" s="651"/>
      <c r="BQ27" s="651"/>
      <c r="BR27" s="651"/>
      <c r="BS27" s="658" t="s">
        <v>129</v>
      </c>
      <c r="BT27" s="658"/>
      <c r="BU27" s="658"/>
      <c r="BV27" s="658"/>
      <c r="BW27" s="658"/>
      <c r="BX27" s="658"/>
      <c r="BY27" s="658"/>
      <c r="BZ27" s="658"/>
      <c r="CA27" s="658"/>
      <c r="CB27" s="662"/>
      <c r="CD27" s="680" t="s">
        <v>297</v>
      </c>
      <c r="CE27" s="681"/>
      <c r="CF27" s="681"/>
      <c r="CG27" s="681"/>
      <c r="CH27" s="681"/>
      <c r="CI27" s="681"/>
      <c r="CJ27" s="681"/>
      <c r="CK27" s="681"/>
      <c r="CL27" s="681"/>
      <c r="CM27" s="681"/>
      <c r="CN27" s="681"/>
      <c r="CO27" s="681"/>
      <c r="CP27" s="681"/>
      <c r="CQ27" s="682"/>
      <c r="CR27" s="655">
        <v>1091745</v>
      </c>
      <c r="CS27" s="708"/>
      <c r="CT27" s="708"/>
      <c r="CU27" s="708"/>
      <c r="CV27" s="708"/>
      <c r="CW27" s="708"/>
      <c r="CX27" s="708"/>
      <c r="CY27" s="709"/>
      <c r="CZ27" s="659">
        <v>12</v>
      </c>
      <c r="DA27" s="703"/>
      <c r="DB27" s="703"/>
      <c r="DC27" s="710"/>
      <c r="DD27" s="674">
        <v>218765</v>
      </c>
      <c r="DE27" s="708"/>
      <c r="DF27" s="708"/>
      <c r="DG27" s="708"/>
      <c r="DH27" s="708"/>
      <c r="DI27" s="708"/>
      <c r="DJ27" s="708"/>
      <c r="DK27" s="709"/>
      <c r="DL27" s="674">
        <v>214128</v>
      </c>
      <c r="DM27" s="708"/>
      <c r="DN27" s="708"/>
      <c r="DO27" s="708"/>
      <c r="DP27" s="708"/>
      <c r="DQ27" s="708"/>
      <c r="DR27" s="708"/>
      <c r="DS27" s="708"/>
      <c r="DT27" s="708"/>
      <c r="DU27" s="708"/>
      <c r="DV27" s="709"/>
      <c r="DW27" s="659">
        <v>4</v>
      </c>
      <c r="DX27" s="703"/>
      <c r="DY27" s="703"/>
      <c r="DZ27" s="703"/>
      <c r="EA27" s="703"/>
      <c r="EB27" s="703"/>
      <c r="EC27" s="704"/>
    </row>
    <row r="28" spans="2:133" ht="11.25" customHeight="1" x14ac:dyDescent="0.2">
      <c r="B28" s="652" t="s">
        <v>298</v>
      </c>
      <c r="C28" s="653"/>
      <c r="D28" s="653"/>
      <c r="E28" s="653"/>
      <c r="F28" s="653"/>
      <c r="G28" s="653"/>
      <c r="H28" s="653"/>
      <c r="I28" s="653"/>
      <c r="J28" s="653"/>
      <c r="K28" s="653"/>
      <c r="L28" s="653"/>
      <c r="M28" s="653"/>
      <c r="N28" s="653"/>
      <c r="O28" s="653"/>
      <c r="P28" s="653"/>
      <c r="Q28" s="654"/>
      <c r="R28" s="655">
        <v>1058</v>
      </c>
      <c r="S28" s="656"/>
      <c r="T28" s="656"/>
      <c r="U28" s="656"/>
      <c r="V28" s="656"/>
      <c r="W28" s="656"/>
      <c r="X28" s="656"/>
      <c r="Y28" s="657"/>
      <c r="Z28" s="651">
        <v>0</v>
      </c>
      <c r="AA28" s="651"/>
      <c r="AB28" s="651"/>
      <c r="AC28" s="651"/>
      <c r="AD28" s="658">
        <v>1058</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299</v>
      </c>
      <c r="CE28" s="681"/>
      <c r="CF28" s="681"/>
      <c r="CG28" s="681"/>
      <c r="CH28" s="681"/>
      <c r="CI28" s="681"/>
      <c r="CJ28" s="681"/>
      <c r="CK28" s="681"/>
      <c r="CL28" s="681"/>
      <c r="CM28" s="681"/>
      <c r="CN28" s="681"/>
      <c r="CO28" s="681"/>
      <c r="CP28" s="681"/>
      <c r="CQ28" s="682"/>
      <c r="CR28" s="655">
        <v>914499</v>
      </c>
      <c r="CS28" s="656"/>
      <c r="CT28" s="656"/>
      <c r="CU28" s="656"/>
      <c r="CV28" s="656"/>
      <c r="CW28" s="656"/>
      <c r="CX28" s="656"/>
      <c r="CY28" s="657"/>
      <c r="CZ28" s="659">
        <v>10.1</v>
      </c>
      <c r="DA28" s="703"/>
      <c r="DB28" s="703"/>
      <c r="DC28" s="710"/>
      <c r="DD28" s="674">
        <v>889076</v>
      </c>
      <c r="DE28" s="656"/>
      <c r="DF28" s="656"/>
      <c r="DG28" s="656"/>
      <c r="DH28" s="656"/>
      <c r="DI28" s="656"/>
      <c r="DJ28" s="656"/>
      <c r="DK28" s="657"/>
      <c r="DL28" s="674">
        <v>889076</v>
      </c>
      <c r="DM28" s="656"/>
      <c r="DN28" s="656"/>
      <c r="DO28" s="656"/>
      <c r="DP28" s="656"/>
      <c r="DQ28" s="656"/>
      <c r="DR28" s="656"/>
      <c r="DS28" s="656"/>
      <c r="DT28" s="656"/>
      <c r="DU28" s="656"/>
      <c r="DV28" s="657"/>
      <c r="DW28" s="659">
        <v>16.600000000000001</v>
      </c>
      <c r="DX28" s="703"/>
      <c r="DY28" s="703"/>
      <c r="DZ28" s="703"/>
      <c r="EA28" s="703"/>
      <c r="EB28" s="703"/>
      <c r="EC28" s="704"/>
    </row>
    <row r="29" spans="2:133" ht="11.25" customHeight="1" x14ac:dyDescent="0.2">
      <c r="B29" s="652" t="s">
        <v>300</v>
      </c>
      <c r="C29" s="653"/>
      <c r="D29" s="653"/>
      <c r="E29" s="653"/>
      <c r="F29" s="653"/>
      <c r="G29" s="653"/>
      <c r="H29" s="653"/>
      <c r="I29" s="653"/>
      <c r="J29" s="653"/>
      <c r="K29" s="653"/>
      <c r="L29" s="653"/>
      <c r="M29" s="653"/>
      <c r="N29" s="653"/>
      <c r="O29" s="653"/>
      <c r="P29" s="653"/>
      <c r="Q29" s="654"/>
      <c r="R29" s="655">
        <v>55760</v>
      </c>
      <c r="S29" s="656"/>
      <c r="T29" s="656"/>
      <c r="U29" s="656"/>
      <c r="V29" s="656"/>
      <c r="W29" s="656"/>
      <c r="X29" s="656"/>
      <c r="Y29" s="657"/>
      <c r="Z29" s="651">
        <v>0.6</v>
      </c>
      <c r="AA29" s="651"/>
      <c r="AB29" s="651"/>
      <c r="AC29" s="651"/>
      <c r="AD29" s="658" t="s">
        <v>129</v>
      </c>
      <c r="AE29" s="658"/>
      <c r="AF29" s="658"/>
      <c r="AG29" s="658"/>
      <c r="AH29" s="658"/>
      <c r="AI29" s="658"/>
      <c r="AJ29" s="658"/>
      <c r="AK29" s="658"/>
      <c r="AL29" s="659" t="s">
        <v>129</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301</v>
      </c>
      <c r="CE29" s="734"/>
      <c r="CF29" s="680" t="s">
        <v>70</v>
      </c>
      <c r="CG29" s="681"/>
      <c r="CH29" s="681"/>
      <c r="CI29" s="681"/>
      <c r="CJ29" s="681"/>
      <c r="CK29" s="681"/>
      <c r="CL29" s="681"/>
      <c r="CM29" s="681"/>
      <c r="CN29" s="681"/>
      <c r="CO29" s="681"/>
      <c r="CP29" s="681"/>
      <c r="CQ29" s="682"/>
      <c r="CR29" s="655">
        <v>914499</v>
      </c>
      <c r="CS29" s="708"/>
      <c r="CT29" s="708"/>
      <c r="CU29" s="708"/>
      <c r="CV29" s="708"/>
      <c r="CW29" s="708"/>
      <c r="CX29" s="708"/>
      <c r="CY29" s="709"/>
      <c r="CZ29" s="659">
        <v>10.1</v>
      </c>
      <c r="DA29" s="703"/>
      <c r="DB29" s="703"/>
      <c r="DC29" s="710"/>
      <c r="DD29" s="674">
        <v>889076</v>
      </c>
      <c r="DE29" s="708"/>
      <c r="DF29" s="708"/>
      <c r="DG29" s="708"/>
      <c r="DH29" s="708"/>
      <c r="DI29" s="708"/>
      <c r="DJ29" s="708"/>
      <c r="DK29" s="709"/>
      <c r="DL29" s="674">
        <v>889076</v>
      </c>
      <c r="DM29" s="708"/>
      <c r="DN29" s="708"/>
      <c r="DO29" s="708"/>
      <c r="DP29" s="708"/>
      <c r="DQ29" s="708"/>
      <c r="DR29" s="708"/>
      <c r="DS29" s="708"/>
      <c r="DT29" s="708"/>
      <c r="DU29" s="708"/>
      <c r="DV29" s="709"/>
      <c r="DW29" s="659">
        <v>16.600000000000001</v>
      </c>
      <c r="DX29" s="703"/>
      <c r="DY29" s="703"/>
      <c r="DZ29" s="703"/>
      <c r="EA29" s="703"/>
      <c r="EB29" s="703"/>
      <c r="EC29" s="704"/>
    </row>
    <row r="30" spans="2:133" ht="11.25" customHeight="1" x14ac:dyDescent="0.2">
      <c r="B30" s="652" t="s">
        <v>302</v>
      </c>
      <c r="C30" s="653"/>
      <c r="D30" s="653"/>
      <c r="E30" s="653"/>
      <c r="F30" s="653"/>
      <c r="G30" s="653"/>
      <c r="H30" s="653"/>
      <c r="I30" s="653"/>
      <c r="J30" s="653"/>
      <c r="K30" s="653"/>
      <c r="L30" s="653"/>
      <c r="M30" s="653"/>
      <c r="N30" s="653"/>
      <c r="O30" s="653"/>
      <c r="P30" s="653"/>
      <c r="Q30" s="654"/>
      <c r="R30" s="655">
        <v>125992</v>
      </c>
      <c r="S30" s="656"/>
      <c r="T30" s="656"/>
      <c r="U30" s="656"/>
      <c r="V30" s="656"/>
      <c r="W30" s="656"/>
      <c r="X30" s="656"/>
      <c r="Y30" s="657"/>
      <c r="Z30" s="651">
        <v>1.3</v>
      </c>
      <c r="AA30" s="651"/>
      <c r="AB30" s="651"/>
      <c r="AC30" s="651"/>
      <c r="AD30" s="658">
        <v>354</v>
      </c>
      <c r="AE30" s="658"/>
      <c r="AF30" s="658"/>
      <c r="AG30" s="658"/>
      <c r="AH30" s="658"/>
      <c r="AI30" s="658"/>
      <c r="AJ30" s="658"/>
      <c r="AK30" s="658"/>
      <c r="AL30" s="659">
        <v>0</v>
      </c>
      <c r="AM30" s="660"/>
      <c r="AN30" s="660"/>
      <c r="AO30" s="661"/>
      <c r="AP30" s="641" t="s">
        <v>219</v>
      </c>
      <c r="AQ30" s="642"/>
      <c r="AR30" s="642"/>
      <c r="AS30" s="642"/>
      <c r="AT30" s="642"/>
      <c r="AU30" s="642"/>
      <c r="AV30" s="642"/>
      <c r="AW30" s="642"/>
      <c r="AX30" s="642"/>
      <c r="AY30" s="642"/>
      <c r="AZ30" s="642"/>
      <c r="BA30" s="642"/>
      <c r="BB30" s="642"/>
      <c r="BC30" s="642"/>
      <c r="BD30" s="642"/>
      <c r="BE30" s="642"/>
      <c r="BF30" s="643"/>
      <c r="BG30" s="641" t="s">
        <v>303</v>
      </c>
      <c r="BH30" s="712"/>
      <c r="BI30" s="712"/>
      <c r="BJ30" s="712"/>
      <c r="BK30" s="712"/>
      <c r="BL30" s="712"/>
      <c r="BM30" s="712"/>
      <c r="BN30" s="712"/>
      <c r="BO30" s="712"/>
      <c r="BP30" s="712"/>
      <c r="BQ30" s="713"/>
      <c r="BR30" s="641" t="s">
        <v>304</v>
      </c>
      <c r="BS30" s="712"/>
      <c r="BT30" s="712"/>
      <c r="BU30" s="712"/>
      <c r="BV30" s="712"/>
      <c r="BW30" s="712"/>
      <c r="BX30" s="712"/>
      <c r="BY30" s="712"/>
      <c r="BZ30" s="712"/>
      <c r="CA30" s="712"/>
      <c r="CB30" s="713"/>
      <c r="CD30" s="735"/>
      <c r="CE30" s="736"/>
      <c r="CF30" s="680" t="s">
        <v>305</v>
      </c>
      <c r="CG30" s="681"/>
      <c r="CH30" s="681"/>
      <c r="CI30" s="681"/>
      <c r="CJ30" s="681"/>
      <c r="CK30" s="681"/>
      <c r="CL30" s="681"/>
      <c r="CM30" s="681"/>
      <c r="CN30" s="681"/>
      <c r="CO30" s="681"/>
      <c r="CP30" s="681"/>
      <c r="CQ30" s="682"/>
      <c r="CR30" s="655">
        <v>888921</v>
      </c>
      <c r="CS30" s="656"/>
      <c r="CT30" s="656"/>
      <c r="CU30" s="656"/>
      <c r="CV30" s="656"/>
      <c r="CW30" s="656"/>
      <c r="CX30" s="656"/>
      <c r="CY30" s="657"/>
      <c r="CZ30" s="659">
        <v>9.8000000000000007</v>
      </c>
      <c r="DA30" s="703"/>
      <c r="DB30" s="703"/>
      <c r="DC30" s="710"/>
      <c r="DD30" s="674">
        <v>863503</v>
      </c>
      <c r="DE30" s="656"/>
      <c r="DF30" s="656"/>
      <c r="DG30" s="656"/>
      <c r="DH30" s="656"/>
      <c r="DI30" s="656"/>
      <c r="DJ30" s="656"/>
      <c r="DK30" s="657"/>
      <c r="DL30" s="674">
        <v>863503</v>
      </c>
      <c r="DM30" s="656"/>
      <c r="DN30" s="656"/>
      <c r="DO30" s="656"/>
      <c r="DP30" s="656"/>
      <c r="DQ30" s="656"/>
      <c r="DR30" s="656"/>
      <c r="DS30" s="656"/>
      <c r="DT30" s="656"/>
      <c r="DU30" s="656"/>
      <c r="DV30" s="657"/>
      <c r="DW30" s="659">
        <v>16.2</v>
      </c>
      <c r="DX30" s="703"/>
      <c r="DY30" s="703"/>
      <c r="DZ30" s="703"/>
      <c r="EA30" s="703"/>
      <c r="EB30" s="703"/>
      <c r="EC30" s="704"/>
    </row>
    <row r="31" spans="2:133" ht="11.25" customHeight="1" x14ac:dyDescent="0.2">
      <c r="B31" s="652" t="s">
        <v>306</v>
      </c>
      <c r="C31" s="653"/>
      <c r="D31" s="653"/>
      <c r="E31" s="653"/>
      <c r="F31" s="653"/>
      <c r="G31" s="653"/>
      <c r="H31" s="653"/>
      <c r="I31" s="653"/>
      <c r="J31" s="653"/>
      <c r="K31" s="653"/>
      <c r="L31" s="653"/>
      <c r="M31" s="653"/>
      <c r="N31" s="653"/>
      <c r="O31" s="653"/>
      <c r="P31" s="653"/>
      <c r="Q31" s="654"/>
      <c r="R31" s="655">
        <v>18419</v>
      </c>
      <c r="S31" s="656"/>
      <c r="T31" s="656"/>
      <c r="U31" s="656"/>
      <c r="V31" s="656"/>
      <c r="W31" s="656"/>
      <c r="X31" s="656"/>
      <c r="Y31" s="657"/>
      <c r="Z31" s="651">
        <v>0.2</v>
      </c>
      <c r="AA31" s="651"/>
      <c r="AB31" s="651"/>
      <c r="AC31" s="651"/>
      <c r="AD31" s="658" t="s">
        <v>129</v>
      </c>
      <c r="AE31" s="658"/>
      <c r="AF31" s="658"/>
      <c r="AG31" s="658"/>
      <c r="AH31" s="658"/>
      <c r="AI31" s="658"/>
      <c r="AJ31" s="658"/>
      <c r="AK31" s="658"/>
      <c r="AL31" s="659" t="s">
        <v>129</v>
      </c>
      <c r="AM31" s="660"/>
      <c r="AN31" s="660"/>
      <c r="AO31" s="661"/>
      <c r="AP31" s="717" t="s">
        <v>307</v>
      </c>
      <c r="AQ31" s="718"/>
      <c r="AR31" s="718"/>
      <c r="AS31" s="718"/>
      <c r="AT31" s="723" t="s">
        <v>308</v>
      </c>
      <c r="AU31" s="366"/>
      <c r="AV31" s="366"/>
      <c r="AW31" s="366"/>
      <c r="AX31" s="663" t="s">
        <v>186</v>
      </c>
      <c r="AY31" s="664"/>
      <c r="AZ31" s="664"/>
      <c r="BA31" s="664"/>
      <c r="BB31" s="664"/>
      <c r="BC31" s="664"/>
      <c r="BD31" s="664"/>
      <c r="BE31" s="664"/>
      <c r="BF31" s="665"/>
      <c r="BG31" s="714">
        <v>98.9</v>
      </c>
      <c r="BH31" s="715"/>
      <c r="BI31" s="715"/>
      <c r="BJ31" s="715"/>
      <c r="BK31" s="715"/>
      <c r="BL31" s="715"/>
      <c r="BM31" s="672">
        <v>96</v>
      </c>
      <c r="BN31" s="715"/>
      <c r="BO31" s="715"/>
      <c r="BP31" s="715"/>
      <c r="BQ31" s="716"/>
      <c r="BR31" s="714">
        <v>99.1</v>
      </c>
      <c r="BS31" s="715"/>
      <c r="BT31" s="715"/>
      <c r="BU31" s="715"/>
      <c r="BV31" s="715"/>
      <c r="BW31" s="715"/>
      <c r="BX31" s="672">
        <v>96</v>
      </c>
      <c r="BY31" s="715"/>
      <c r="BZ31" s="715"/>
      <c r="CA31" s="715"/>
      <c r="CB31" s="716"/>
      <c r="CD31" s="735"/>
      <c r="CE31" s="736"/>
      <c r="CF31" s="680" t="s">
        <v>309</v>
      </c>
      <c r="CG31" s="681"/>
      <c r="CH31" s="681"/>
      <c r="CI31" s="681"/>
      <c r="CJ31" s="681"/>
      <c r="CK31" s="681"/>
      <c r="CL31" s="681"/>
      <c r="CM31" s="681"/>
      <c r="CN31" s="681"/>
      <c r="CO31" s="681"/>
      <c r="CP31" s="681"/>
      <c r="CQ31" s="682"/>
      <c r="CR31" s="655">
        <v>25578</v>
      </c>
      <c r="CS31" s="708"/>
      <c r="CT31" s="708"/>
      <c r="CU31" s="708"/>
      <c r="CV31" s="708"/>
      <c r="CW31" s="708"/>
      <c r="CX31" s="708"/>
      <c r="CY31" s="709"/>
      <c r="CZ31" s="659">
        <v>0.3</v>
      </c>
      <c r="DA31" s="703"/>
      <c r="DB31" s="703"/>
      <c r="DC31" s="710"/>
      <c r="DD31" s="674">
        <v>25573</v>
      </c>
      <c r="DE31" s="708"/>
      <c r="DF31" s="708"/>
      <c r="DG31" s="708"/>
      <c r="DH31" s="708"/>
      <c r="DI31" s="708"/>
      <c r="DJ31" s="708"/>
      <c r="DK31" s="709"/>
      <c r="DL31" s="674">
        <v>25573</v>
      </c>
      <c r="DM31" s="708"/>
      <c r="DN31" s="708"/>
      <c r="DO31" s="708"/>
      <c r="DP31" s="708"/>
      <c r="DQ31" s="708"/>
      <c r="DR31" s="708"/>
      <c r="DS31" s="708"/>
      <c r="DT31" s="708"/>
      <c r="DU31" s="708"/>
      <c r="DV31" s="709"/>
      <c r="DW31" s="659">
        <v>0.5</v>
      </c>
      <c r="DX31" s="703"/>
      <c r="DY31" s="703"/>
      <c r="DZ31" s="703"/>
      <c r="EA31" s="703"/>
      <c r="EB31" s="703"/>
      <c r="EC31" s="704"/>
    </row>
    <row r="32" spans="2:133" ht="11.25" customHeight="1" x14ac:dyDescent="0.2">
      <c r="B32" s="652" t="s">
        <v>310</v>
      </c>
      <c r="C32" s="653"/>
      <c r="D32" s="653"/>
      <c r="E32" s="653"/>
      <c r="F32" s="653"/>
      <c r="G32" s="653"/>
      <c r="H32" s="653"/>
      <c r="I32" s="653"/>
      <c r="J32" s="653"/>
      <c r="K32" s="653"/>
      <c r="L32" s="653"/>
      <c r="M32" s="653"/>
      <c r="N32" s="653"/>
      <c r="O32" s="653"/>
      <c r="P32" s="653"/>
      <c r="Q32" s="654"/>
      <c r="R32" s="655">
        <v>1584649</v>
      </c>
      <c r="S32" s="656"/>
      <c r="T32" s="656"/>
      <c r="U32" s="656"/>
      <c r="V32" s="656"/>
      <c r="W32" s="656"/>
      <c r="X32" s="656"/>
      <c r="Y32" s="657"/>
      <c r="Z32" s="651">
        <v>16.5</v>
      </c>
      <c r="AA32" s="651"/>
      <c r="AB32" s="651"/>
      <c r="AC32" s="651"/>
      <c r="AD32" s="658" t="s">
        <v>129</v>
      </c>
      <c r="AE32" s="658"/>
      <c r="AF32" s="658"/>
      <c r="AG32" s="658"/>
      <c r="AH32" s="658"/>
      <c r="AI32" s="658"/>
      <c r="AJ32" s="658"/>
      <c r="AK32" s="658"/>
      <c r="AL32" s="659" t="s">
        <v>129</v>
      </c>
      <c r="AM32" s="660"/>
      <c r="AN32" s="660"/>
      <c r="AO32" s="661"/>
      <c r="AP32" s="719"/>
      <c r="AQ32" s="720"/>
      <c r="AR32" s="720"/>
      <c r="AS32" s="720"/>
      <c r="AT32" s="724"/>
      <c r="AU32" s="362" t="s">
        <v>311</v>
      </c>
      <c r="AV32" s="362"/>
      <c r="AW32" s="362"/>
      <c r="AX32" s="652" t="s">
        <v>312</v>
      </c>
      <c r="AY32" s="653"/>
      <c r="AZ32" s="653"/>
      <c r="BA32" s="653"/>
      <c r="BB32" s="653"/>
      <c r="BC32" s="653"/>
      <c r="BD32" s="653"/>
      <c r="BE32" s="653"/>
      <c r="BF32" s="654"/>
      <c r="BG32" s="726">
        <v>99.1</v>
      </c>
      <c r="BH32" s="708"/>
      <c r="BI32" s="708"/>
      <c r="BJ32" s="708"/>
      <c r="BK32" s="708"/>
      <c r="BL32" s="708"/>
      <c r="BM32" s="660">
        <v>97.7</v>
      </c>
      <c r="BN32" s="727"/>
      <c r="BO32" s="727"/>
      <c r="BP32" s="727"/>
      <c r="BQ32" s="728"/>
      <c r="BR32" s="726">
        <v>99.3</v>
      </c>
      <c r="BS32" s="708"/>
      <c r="BT32" s="708"/>
      <c r="BU32" s="708"/>
      <c r="BV32" s="708"/>
      <c r="BW32" s="708"/>
      <c r="BX32" s="660">
        <v>97.7</v>
      </c>
      <c r="BY32" s="727"/>
      <c r="BZ32" s="727"/>
      <c r="CA32" s="727"/>
      <c r="CB32" s="728"/>
      <c r="CD32" s="737"/>
      <c r="CE32" s="738"/>
      <c r="CF32" s="680" t="s">
        <v>313</v>
      </c>
      <c r="CG32" s="681"/>
      <c r="CH32" s="681"/>
      <c r="CI32" s="681"/>
      <c r="CJ32" s="681"/>
      <c r="CK32" s="681"/>
      <c r="CL32" s="681"/>
      <c r="CM32" s="681"/>
      <c r="CN32" s="681"/>
      <c r="CO32" s="681"/>
      <c r="CP32" s="681"/>
      <c r="CQ32" s="682"/>
      <c r="CR32" s="655" t="s">
        <v>129</v>
      </c>
      <c r="CS32" s="656"/>
      <c r="CT32" s="656"/>
      <c r="CU32" s="656"/>
      <c r="CV32" s="656"/>
      <c r="CW32" s="656"/>
      <c r="CX32" s="656"/>
      <c r="CY32" s="657"/>
      <c r="CZ32" s="659" t="s">
        <v>129</v>
      </c>
      <c r="DA32" s="703"/>
      <c r="DB32" s="703"/>
      <c r="DC32" s="710"/>
      <c r="DD32" s="674" t="s">
        <v>129</v>
      </c>
      <c r="DE32" s="656"/>
      <c r="DF32" s="656"/>
      <c r="DG32" s="656"/>
      <c r="DH32" s="656"/>
      <c r="DI32" s="656"/>
      <c r="DJ32" s="656"/>
      <c r="DK32" s="657"/>
      <c r="DL32" s="674" t="s">
        <v>129</v>
      </c>
      <c r="DM32" s="656"/>
      <c r="DN32" s="656"/>
      <c r="DO32" s="656"/>
      <c r="DP32" s="656"/>
      <c r="DQ32" s="656"/>
      <c r="DR32" s="656"/>
      <c r="DS32" s="656"/>
      <c r="DT32" s="656"/>
      <c r="DU32" s="656"/>
      <c r="DV32" s="657"/>
      <c r="DW32" s="659" t="s">
        <v>129</v>
      </c>
      <c r="DX32" s="703"/>
      <c r="DY32" s="703"/>
      <c r="DZ32" s="703"/>
      <c r="EA32" s="703"/>
      <c r="EB32" s="703"/>
      <c r="EC32" s="704"/>
    </row>
    <row r="33" spans="2:133" ht="11.25" customHeight="1" x14ac:dyDescent="0.2">
      <c r="B33" s="699" t="s">
        <v>314</v>
      </c>
      <c r="C33" s="700"/>
      <c r="D33" s="700"/>
      <c r="E33" s="700"/>
      <c r="F33" s="700"/>
      <c r="G33" s="700"/>
      <c r="H33" s="700"/>
      <c r="I33" s="700"/>
      <c r="J33" s="700"/>
      <c r="K33" s="700"/>
      <c r="L33" s="700"/>
      <c r="M33" s="700"/>
      <c r="N33" s="700"/>
      <c r="O33" s="700"/>
      <c r="P33" s="700"/>
      <c r="Q33" s="701"/>
      <c r="R33" s="655" t="s">
        <v>129</v>
      </c>
      <c r="S33" s="656"/>
      <c r="T33" s="656"/>
      <c r="U33" s="656"/>
      <c r="V33" s="656"/>
      <c r="W33" s="656"/>
      <c r="X33" s="656"/>
      <c r="Y33" s="657"/>
      <c r="Z33" s="651" t="s">
        <v>129</v>
      </c>
      <c r="AA33" s="651"/>
      <c r="AB33" s="651"/>
      <c r="AC33" s="651"/>
      <c r="AD33" s="658" t="s">
        <v>129</v>
      </c>
      <c r="AE33" s="658"/>
      <c r="AF33" s="658"/>
      <c r="AG33" s="658"/>
      <c r="AH33" s="658"/>
      <c r="AI33" s="658"/>
      <c r="AJ33" s="658"/>
      <c r="AK33" s="658"/>
      <c r="AL33" s="659" t="s">
        <v>129</v>
      </c>
      <c r="AM33" s="660"/>
      <c r="AN33" s="660"/>
      <c r="AO33" s="661"/>
      <c r="AP33" s="721"/>
      <c r="AQ33" s="722"/>
      <c r="AR33" s="722"/>
      <c r="AS33" s="722"/>
      <c r="AT33" s="725"/>
      <c r="AU33" s="360"/>
      <c r="AV33" s="360"/>
      <c r="AW33" s="360"/>
      <c r="AX33" s="705" t="s">
        <v>315</v>
      </c>
      <c r="AY33" s="706"/>
      <c r="AZ33" s="706"/>
      <c r="BA33" s="706"/>
      <c r="BB33" s="706"/>
      <c r="BC33" s="706"/>
      <c r="BD33" s="706"/>
      <c r="BE33" s="706"/>
      <c r="BF33" s="707"/>
      <c r="BG33" s="729">
        <v>98.5</v>
      </c>
      <c r="BH33" s="730"/>
      <c r="BI33" s="730"/>
      <c r="BJ33" s="730"/>
      <c r="BK33" s="730"/>
      <c r="BL33" s="730"/>
      <c r="BM33" s="731">
        <v>93.5</v>
      </c>
      <c r="BN33" s="730"/>
      <c r="BO33" s="730"/>
      <c r="BP33" s="730"/>
      <c r="BQ33" s="732"/>
      <c r="BR33" s="729">
        <v>98.7</v>
      </c>
      <c r="BS33" s="730"/>
      <c r="BT33" s="730"/>
      <c r="BU33" s="730"/>
      <c r="BV33" s="730"/>
      <c r="BW33" s="730"/>
      <c r="BX33" s="731">
        <v>93.7</v>
      </c>
      <c r="BY33" s="730"/>
      <c r="BZ33" s="730"/>
      <c r="CA33" s="730"/>
      <c r="CB33" s="732"/>
      <c r="CD33" s="680" t="s">
        <v>316</v>
      </c>
      <c r="CE33" s="681"/>
      <c r="CF33" s="681"/>
      <c r="CG33" s="681"/>
      <c r="CH33" s="681"/>
      <c r="CI33" s="681"/>
      <c r="CJ33" s="681"/>
      <c r="CK33" s="681"/>
      <c r="CL33" s="681"/>
      <c r="CM33" s="681"/>
      <c r="CN33" s="681"/>
      <c r="CO33" s="681"/>
      <c r="CP33" s="681"/>
      <c r="CQ33" s="682"/>
      <c r="CR33" s="655">
        <v>3823953</v>
      </c>
      <c r="CS33" s="708"/>
      <c r="CT33" s="708"/>
      <c r="CU33" s="708"/>
      <c r="CV33" s="708"/>
      <c r="CW33" s="708"/>
      <c r="CX33" s="708"/>
      <c r="CY33" s="709"/>
      <c r="CZ33" s="659">
        <v>42</v>
      </c>
      <c r="DA33" s="703"/>
      <c r="DB33" s="703"/>
      <c r="DC33" s="710"/>
      <c r="DD33" s="674">
        <v>2724809</v>
      </c>
      <c r="DE33" s="708"/>
      <c r="DF33" s="708"/>
      <c r="DG33" s="708"/>
      <c r="DH33" s="708"/>
      <c r="DI33" s="708"/>
      <c r="DJ33" s="708"/>
      <c r="DK33" s="709"/>
      <c r="DL33" s="674">
        <v>2028514</v>
      </c>
      <c r="DM33" s="708"/>
      <c r="DN33" s="708"/>
      <c r="DO33" s="708"/>
      <c r="DP33" s="708"/>
      <c r="DQ33" s="708"/>
      <c r="DR33" s="708"/>
      <c r="DS33" s="708"/>
      <c r="DT33" s="708"/>
      <c r="DU33" s="708"/>
      <c r="DV33" s="709"/>
      <c r="DW33" s="659">
        <v>37.9</v>
      </c>
      <c r="DX33" s="703"/>
      <c r="DY33" s="703"/>
      <c r="DZ33" s="703"/>
      <c r="EA33" s="703"/>
      <c r="EB33" s="703"/>
      <c r="EC33" s="704"/>
    </row>
    <row r="34" spans="2:133" ht="11.25" customHeight="1" x14ac:dyDescent="0.2">
      <c r="B34" s="652" t="s">
        <v>317</v>
      </c>
      <c r="C34" s="653"/>
      <c r="D34" s="653"/>
      <c r="E34" s="653"/>
      <c r="F34" s="653"/>
      <c r="G34" s="653"/>
      <c r="H34" s="653"/>
      <c r="I34" s="653"/>
      <c r="J34" s="653"/>
      <c r="K34" s="653"/>
      <c r="L34" s="653"/>
      <c r="M34" s="653"/>
      <c r="N34" s="653"/>
      <c r="O34" s="653"/>
      <c r="P34" s="653"/>
      <c r="Q34" s="654"/>
      <c r="R34" s="655">
        <v>420944</v>
      </c>
      <c r="S34" s="656"/>
      <c r="T34" s="656"/>
      <c r="U34" s="656"/>
      <c r="V34" s="656"/>
      <c r="W34" s="656"/>
      <c r="X34" s="656"/>
      <c r="Y34" s="657"/>
      <c r="Z34" s="651">
        <v>4.4000000000000004</v>
      </c>
      <c r="AA34" s="651"/>
      <c r="AB34" s="651"/>
      <c r="AC34" s="651"/>
      <c r="AD34" s="658" t="s">
        <v>129</v>
      </c>
      <c r="AE34" s="658"/>
      <c r="AF34" s="658"/>
      <c r="AG34" s="658"/>
      <c r="AH34" s="658"/>
      <c r="AI34" s="658"/>
      <c r="AJ34" s="658"/>
      <c r="AK34" s="658"/>
      <c r="AL34" s="659" t="s">
        <v>129</v>
      </c>
      <c r="AM34" s="660"/>
      <c r="AN34" s="660"/>
      <c r="AO34" s="661"/>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318</v>
      </c>
      <c r="CE34" s="681"/>
      <c r="CF34" s="681"/>
      <c r="CG34" s="681"/>
      <c r="CH34" s="681"/>
      <c r="CI34" s="681"/>
      <c r="CJ34" s="681"/>
      <c r="CK34" s="681"/>
      <c r="CL34" s="681"/>
      <c r="CM34" s="681"/>
      <c r="CN34" s="681"/>
      <c r="CO34" s="681"/>
      <c r="CP34" s="681"/>
      <c r="CQ34" s="682"/>
      <c r="CR34" s="655">
        <v>1197058</v>
      </c>
      <c r="CS34" s="656"/>
      <c r="CT34" s="656"/>
      <c r="CU34" s="656"/>
      <c r="CV34" s="656"/>
      <c r="CW34" s="656"/>
      <c r="CX34" s="656"/>
      <c r="CY34" s="657"/>
      <c r="CZ34" s="659">
        <v>13.2</v>
      </c>
      <c r="DA34" s="703"/>
      <c r="DB34" s="703"/>
      <c r="DC34" s="710"/>
      <c r="DD34" s="674">
        <v>716773</v>
      </c>
      <c r="DE34" s="656"/>
      <c r="DF34" s="656"/>
      <c r="DG34" s="656"/>
      <c r="DH34" s="656"/>
      <c r="DI34" s="656"/>
      <c r="DJ34" s="656"/>
      <c r="DK34" s="657"/>
      <c r="DL34" s="674">
        <v>600933</v>
      </c>
      <c r="DM34" s="656"/>
      <c r="DN34" s="656"/>
      <c r="DO34" s="656"/>
      <c r="DP34" s="656"/>
      <c r="DQ34" s="656"/>
      <c r="DR34" s="656"/>
      <c r="DS34" s="656"/>
      <c r="DT34" s="656"/>
      <c r="DU34" s="656"/>
      <c r="DV34" s="657"/>
      <c r="DW34" s="659">
        <v>11.2</v>
      </c>
      <c r="DX34" s="703"/>
      <c r="DY34" s="703"/>
      <c r="DZ34" s="703"/>
      <c r="EA34" s="703"/>
      <c r="EB34" s="703"/>
      <c r="EC34" s="704"/>
    </row>
    <row r="35" spans="2:133" ht="11.25" customHeight="1" x14ac:dyDescent="0.2">
      <c r="B35" s="652" t="s">
        <v>319</v>
      </c>
      <c r="C35" s="653"/>
      <c r="D35" s="653"/>
      <c r="E35" s="653"/>
      <c r="F35" s="653"/>
      <c r="G35" s="653"/>
      <c r="H35" s="653"/>
      <c r="I35" s="653"/>
      <c r="J35" s="653"/>
      <c r="K35" s="653"/>
      <c r="L35" s="653"/>
      <c r="M35" s="653"/>
      <c r="N35" s="653"/>
      <c r="O35" s="653"/>
      <c r="P35" s="653"/>
      <c r="Q35" s="654"/>
      <c r="R35" s="655">
        <v>83974</v>
      </c>
      <c r="S35" s="656"/>
      <c r="T35" s="656"/>
      <c r="U35" s="656"/>
      <c r="V35" s="656"/>
      <c r="W35" s="656"/>
      <c r="X35" s="656"/>
      <c r="Y35" s="657"/>
      <c r="Z35" s="651">
        <v>0.9</v>
      </c>
      <c r="AA35" s="651"/>
      <c r="AB35" s="651"/>
      <c r="AC35" s="651"/>
      <c r="AD35" s="658">
        <v>53523</v>
      </c>
      <c r="AE35" s="658"/>
      <c r="AF35" s="658"/>
      <c r="AG35" s="658"/>
      <c r="AH35" s="658"/>
      <c r="AI35" s="658"/>
      <c r="AJ35" s="658"/>
      <c r="AK35" s="658"/>
      <c r="AL35" s="659">
        <v>1</v>
      </c>
      <c r="AM35" s="660"/>
      <c r="AN35" s="660"/>
      <c r="AO35" s="661"/>
      <c r="AP35" s="218"/>
      <c r="AQ35" s="641" t="s">
        <v>320</v>
      </c>
      <c r="AR35" s="642"/>
      <c r="AS35" s="642"/>
      <c r="AT35" s="642"/>
      <c r="AU35" s="642"/>
      <c r="AV35" s="642"/>
      <c r="AW35" s="642"/>
      <c r="AX35" s="642"/>
      <c r="AY35" s="642"/>
      <c r="AZ35" s="642"/>
      <c r="BA35" s="642"/>
      <c r="BB35" s="642"/>
      <c r="BC35" s="642"/>
      <c r="BD35" s="642"/>
      <c r="BE35" s="642"/>
      <c r="BF35" s="643"/>
      <c r="BG35" s="641" t="s">
        <v>321</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322</v>
      </c>
      <c r="CE35" s="681"/>
      <c r="CF35" s="681"/>
      <c r="CG35" s="681"/>
      <c r="CH35" s="681"/>
      <c r="CI35" s="681"/>
      <c r="CJ35" s="681"/>
      <c r="CK35" s="681"/>
      <c r="CL35" s="681"/>
      <c r="CM35" s="681"/>
      <c r="CN35" s="681"/>
      <c r="CO35" s="681"/>
      <c r="CP35" s="681"/>
      <c r="CQ35" s="682"/>
      <c r="CR35" s="655">
        <v>8130</v>
      </c>
      <c r="CS35" s="708"/>
      <c r="CT35" s="708"/>
      <c r="CU35" s="708"/>
      <c r="CV35" s="708"/>
      <c r="CW35" s="708"/>
      <c r="CX35" s="708"/>
      <c r="CY35" s="709"/>
      <c r="CZ35" s="659">
        <v>0.1</v>
      </c>
      <c r="DA35" s="703"/>
      <c r="DB35" s="703"/>
      <c r="DC35" s="710"/>
      <c r="DD35" s="674">
        <v>5506</v>
      </c>
      <c r="DE35" s="708"/>
      <c r="DF35" s="708"/>
      <c r="DG35" s="708"/>
      <c r="DH35" s="708"/>
      <c r="DI35" s="708"/>
      <c r="DJ35" s="708"/>
      <c r="DK35" s="709"/>
      <c r="DL35" s="674">
        <v>701</v>
      </c>
      <c r="DM35" s="708"/>
      <c r="DN35" s="708"/>
      <c r="DO35" s="708"/>
      <c r="DP35" s="708"/>
      <c r="DQ35" s="708"/>
      <c r="DR35" s="708"/>
      <c r="DS35" s="708"/>
      <c r="DT35" s="708"/>
      <c r="DU35" s="708"/>
      <c r="DV35" s="709"/>
      <c r="DW35" s="659">
        <v>0</v>
      </c>
      <c r="DX35" s="703"/>
      <c r="DY35" s="703"/>
      <c r="DZ35" s="703"/>
      <c r="EA35" s="703"/>
      <c r="EB35" s="703"/>
      <c r="EC35" s="704"/>
    </row>
    <row r="36" spans="2:133" ht="11.25" customHeight="1" x14ac:dyDescent="0.2">
      <c r="B36" s="652" t="s">
        <v>323</v>
      </c>
      <c r="C36" s="653"/>
      <c r="D36" s="653"/>
      <c r="E36" s="653"/>
      <c r="F36" s="653"/>
      <c r="G36" s="653"/>
      <c r="H36" s="653"/>
      <c r="I36" s="653"/>
      <c r="J36" s="653"/>
      <c r="K36" s="653"/>
      <c r="L36" s="653"/>
      <c r="M36" s="653"/>
      <c r="N36" s="653"/>
      <c r="O36" s="653"/>
      <c r="P36" s="653"/>
      <c r="Q36" s="654"/>
      <c r="R36" s="655">
        <v>108680</v>
      </c>
      <c r="S36" s="656"/>
      <c r="T36" s="656"/>
      <c r="U36" s="656"/>
      <c r="V36" s="656"/>
      <c r="W36" s="656"/>
      <c r="X36" s="656"/>
      <c r="Y36" s="657"/>
      <c r="Z36" s="651">
        <v>1.1000000000000001</v>
      </c>
      <c r="AA36" s="651"/>
      <c r="AB36" s="651"/>
      <c r="AC36" s="651"/>
      <c r="AD36" s="658" t="s">
        <v>129</v>
      </c>
      <c r="AE36" s="658"/>
      <c r="AF36" s="658"/>
      <c r="AG36" s="658"/>
      <c r="AH36" s="658"/>
      <c r="AI36" s="658"/>
      <c r="AJ36" s="658"/>
      <c r="AK36" s="658"/>
      <c r="AL36" s="659" t="s">
        <v>129</v>
      </c>
      <c r="AM36" s="660"/>
      <c r="AN36" s="660"/>
      <c r="AO36" s="661"/>
      <c r="AP36" s="218"/>
      <c r="AQ36" s="739" t="s">
        <v>324</v>
      </c>
      <c r="AR36" s="740"/>
      <c r="AS36" s="740"/>
      <c r="AT36" s="740"/>
      <c r="AU36" s="740"/>
      <c r="AV36" s="740"/>
      <c r="AW36" s="740"/>
      <c r="AX36" s="740"/>
      <c r="AY36" s="741"/>
      <c r="AZ36" s="666">
        <v>1465686</v>
      </c>
      <c r="BA36" s="667"/>
      <c r="BB36" s="667"/>
      <c r="BC36" s="667"/>
      <c r="BD36" s="667"/>
      <c r="BE36" s="667"/>
      <c r="BF36" s="742"/>
      <c r="BG36" s="676" t="s">
        <v>325</v>
      </c>
      <c r="BH36" s="677"/>
      <c r="BI36" s="677"/>
      <c r="BJ36" s="677"/>
      <c r="BK36" s="677"/>
      <c r="BL36" s="677"/>
      <c r="BM36" s="677"/>
      <c r="BN36" s="677"/>
      <c r="BO36" s="677"/>
      <c r="BP36" s="677"/>
      <c r="BQ36" s="677"/>
      <c r="BR36" s="677"/>
      <c r="BS36" s="677"/>
      <c r="BT36" s="677"/>
      <c r="BU36" s="678"/>
      <c r="BV36" s="666">
        <v>171415</v>
      </c>
      <c r="BW36" s="667"/>
      <c r="BX36" s="667"/>
      <c r="BY36" s="667"/>
      <c r="BZ36" s="667"/>
      <c r="CA36" s="667"/>
      <c r="CB36" s="742"/>
      <c r="CD36" s="680" t="s">
        <v>326</v>
      </c>
      <c r="CE36" s="681"/>
      <c r="CF36" s="681"/>
      <c r="CG36" s="681"/>
      <c r="CH36" s="681"/>
      <c r="CI36" s="681"/>
      <c r="CJ36" s="681"/>
      <c r="CK36" s="681"/>
      <c r="CL36" s="681"/>
      <c r="CM36" s="681"/>
      <c r="CN36" s="681"/>
      <c r="CO36" s="681"/>
      <c r="CP36" s="681"/>
      <c r="CQ36" s="682"/>
      <c r="CR36" s="655">
        <v>1518331</v>
      </c>
      <c r="CS36" s="656"/>
      <c r="CT36" s="656"/>
      <c r="CU36" s="656"/>
      <c r="CV36" s="656"/>
      <c r="CW36" s="656"/>
      <c r="CX36" s="656"/>
      <c r="CY36" s="657"/>
      <c r="CZ36" s="659">
        <v>16.7</v>
      </c>
      <c r="DA36" s="703"/>
      <c r="DB36" s="703"/>
      <c r="DC36" s="710"/>
      <c r="DD36" s="674">
        <v>1156494</v>
      </c>
      <c r="DE36" s="656"/>
      <c r="DF36" s="656"/>
      <c r="DG36" s="656"/>
      <c r="DH36" s="656"/>
      <c r="DI36" s="656"/>
      <c r="DJ36" s="656"/>
      <c r="DK36" s="657"/>
      <c r="DL36" s="674">
        <v>703487</v>
      </c>
      <c r="DM36" s="656"/>
      <c r="DN36" s="656"/>
      <c r="DO36" s="656"/>
      <c r="DP36" s="656"/>
      <c r="DQ36" s="656"/>
      <c r="DR36" s="656"/>
      <c r="DS36" s="656"/>
      <c r="DT36" s="656"/>
      <c r="DU36" s="656"/>
      <c r="DV36" s="657"/>
      <c r="DW36" s="659">
        <v>13.2</v>
      </c>
      <c r="DX36" s="703"/>
      <c r="DY36" s="703"/>
      <c r="DZ36" s="703"/>
      <c r="EA36" s="703"/>
      <c r="EB36" s="703"/>
      <c r="EC36" s="704"/>
    </row>
    <row r="37" spans="2:133" ht="11.25" customHeight="1" x14ac:dyDescent="0.2">
      <c r="B37" s="652" t="s">
        <v>327</v>
      </c>
      <c r="C37" s="653"/>
      <c r="D37" s="653"/>
      <c r="E37" s="653"/>
      <c r="F37" s="653"/>
      <c r="G37" s="653"/>
      <c r="H37" s="653"/>
      <c r="I37" s="653"/>
      <c r="J37" s="653"/>
      <c r="K37" s="653"/>
      <c r="L37" s="653"/>
      <c r="M37" s="653"/>
      <c r="N37" s="653"/>
      <c r="O37" s="653"/>
      <c r="P37" s="653"/>
      <c r="Q37" s="654"/>
      <c r="R37" s="655">
        <v>167096</v>
      </c>
      <c r="S37" s="656"/>
      <c r="T37" s="656"/>
      <c r="U37" s="656"/>
      <c r="V37" s="656"/>
      <c r="W37" s="656"/>
      <c r="X37" s="656"/>
      <c r="Y37" s="657"/>
      <c r="Z37" s="651">
        <v>1.7</v>
      </c>
      <c r="AA37" s="651"/>
      <c r="AB37" s="651"/>
      <c r="AC37" s="651"/>
      <c r="AD37" s="658" t="s">
        <v>129</v>
      </c>
      <c r="AE37" s="658"/>
      <c r="AF37" s="658"/>
      <c r="AG37" s="658"/>
      <c r="AH37" s="658"/>
      <c r="AI37" s="658"/>
      <c r="AJ37" s="658"/>
      <c r="AK37" s="658"/>
      <c r="AL37" s="659" t="s">
        <v>129</v>
      </c>
      <c r="AM37" s="660"/>
      <c r="AN37" s="660"/>
      <c r="AO37" s="661"/>
      <c r="AQ37" s="743" t="s">
        <v>328</v>
      </c>
      <c r="AR37" s="744"/>
      <c r="AS37" s="744"/>
      <c r="AT37" s="744"/>
      <c r="AU37" s="744"/>
      <c r="AV37" s="744"/>
      <c r="AW37" s="744"/>
      <c r="AX37" s="744"/>
      <c r="AY37" s="745"/>
      <c r="AZ37" s="655">
        <v>360159</v>
      </c>
      <c r="BA37" s="656"/>
      <c r="BB37" s="656"/>
      <c r="BC37" s="656"/>
      <c r="BD37" s="708"/>
      <c r="BE37" s="708"/>
      <c r="BF37" s="728"/>
      <c r="BG37" s="680" t="s">
        <v>329</v>
      </c>
      <c r="BH37" s="681"/>
      <c r="BI37" s="681"/>
      <c r="BJ37" s="681"/>
      <c r="BK37" s="681"/>
      <c r="BL37" s="681"/>
      <c r="BM37" s="681"/>
      <c r="BN37" s="681"/>
      <c r="BO37" s="681"/>
      <c r="BP37" s="681"/>
      <c r="BQ37" s="681"/>
      <c r="BR37" s="681"/>
      <c r="BS37" s="681"/>
      <c r="BT37" s="681"/>
      <c r="BU37" s="682"/>
      <c r="BV37" s="655">
        <v>161324</v>
      </c>
      <c r="BW37" s="656"/>
      <c r="BX37" s="656"/>
      <c r="BY37" s="656"/>
      <c r="BZ37" s="656"/>
      <c r="CA37" s="656"/>
      <c r="CB37" s="675"/>
      <c r="CD37" s="680" t="s">
        <v>330</v>
      </c>
      <c r="CE37" s="681"/>
      <c r="CF37" s="681"/>
      <c r="CG37" s="681"/>
      <c r="CH37" s="681"/>
      <c r="CI37" s="681"/>
      <c r="CJ37" s="681"/>
      <c r="CK37" s="681"/>
      <c r="CL37" s="681"/>
      <c r="CM37" s="681"/>
      <c r="CN37" s="681"/>
      <c r="CO37" s="681"/>
      <c r="CP37" s="681"/>
      <c r="CQ37" s="682"/>
      <c r="CR37" s="655">
        <v>595865</v>
      </c>
      <c r="CS37" s="708"/>
      <c r="CT37" s="708"/>
      <c r="CU37" s="708"/>
      <c r="CV37" s="708"/>
      <c r="CW37" s="708"/>
      <c r="CX37" s="708"/>
      <c r="CY37" s="709"/>
      <c r="CZ37" s="659">
        <v>6.5</v>
      </c>
      <c r="DA37" s="703"/>
      <c r="DB37" s="703"/>
      <c r="DC37" s="710"/>
      <c r="DD37" s="674">
        <v>595733</v>
      </c>
      <c r="DE37" s="708"/>
      <c r="DF37" s="708"/>
      <c r="DG37" s="708"/>
      <c r="DH37" s="708"/>
      <c r="DI37" s="708"/>
      <c r="DJ37" s="708"/>
      <c r="DK37" s="709"/>
      <c r="DL37" s="674">
        <v>520683</v>
      </c>
      <c r="DM37" s="708"/>
      <c r="DN37" s="708"/>
      <c r="DO37" s="708"/>
      <c r="DP37" s="708"/>
      <c r="DQ37" s="708"/>
      <c r="DR37" s="708"/>
      <c r="DS37" s="708"/>
      <c r="DT37" s="708"/>
      <c r="DU37" s="708"/>
      <c r="DV37" s="709"/>
      <c r="DW37" s="659">
        <v>9.6999999999999993</v>
      </c>
      <c r="DX37" s="703"/>
      <c r="DY37" s="703"/>
      <c r="DZ37" s="703"/>
      <c r="EA37" s="703"/>
      <c r="EB37" s="703"/>
      <c r="EC37" s="704"/>
    </row>
    <row r="38" spans="2:133" ht="11.25" customHeight="1" x14ac:dyDescent="0.2">
      <c r="B38" s="652" t="s">
        <v>331</v>
      </c>
      <c r="C38" s="653"/>
      <c r="D38" s="653"/>
      <c r="E38" s="653"/>
      <c r="F38" s="653"/>
      <c r="G38" s="653"/>
      <c r="H38" s="653"/>
      <c r="I38" s="653"/>
      <c r="J38" s="653"/>
      <c r="K38" s="653"/>
      <c r="L38" s="653"/>
      <c r="M38" s="653"/>
      <c r="N38" s="653"/>
      <c r="O38" s="653"/>
      <c r="P38" s="653"/>
      <c r="Q38" s="654"/>
      <c r="R38" s="655">
        <v>367259</v>
      </c>
      <c r="S38" s="656"/>
      <c r="T38" s="656"/>
      <c r="U38" s="656"/>
      <c r="V38" s="656"/>
      <c r="W38" s="656"/>
      <c r="X38" s="656"/>
      <c r="Y38" s="657"/>
      <c r="Z38" s="651">
        <v>3.8</v>
      </c>
      <c r="AA38" s="651"/>
      <c r="AB38" s="651"/>
      <c r="AC38" s="651"/>
      <c r="AD38" s="658" t="s">
        <v>129</v>
      </c>
      <c r="AE38" s="658"/>
      <c r="AF38" s="658"/>
      <c r="AG38" s="658"/>
      <c r="AH38" s="658"/>
      <c r="AI38" s="658"/>
      <c r="AJ38" s="658"/>
      <c r="AK38" s="658"/>
      <c r="AL38" s="659" t="s">
        <v>129</v>
      </c>
      <c r="AM38" s="660"/>
      <c r="AN38" s="660"/>
      <c r="AO38" s="661"/>
      <c r="AQ38" s="743" t="s">
        <v>332</v>
      </c>
      <c r="AR38" s="744"/>
      <c r="AS38" s="744"/>
      <c r="AT38" s="744"/>
      <c r="AU38" s="744"/>
      <c r="AV38" s="744"/>
      <c r="AW38" s="744"/>
      <c r="AX38" s="744"/>
      <c r="AY38" s="745"/>
      <c r="AZ38" s="655">
        <v>340275</v>
      </c>
      <c r="BA38" s="656"/>
      <c r="BB38" s="656"/>
      <c r="BC38" s="656"/>
      <c r="BD38" s="708"/>
      <c r="BE38" s="708"/>
      <c r="BF38" s="728"/>
      <c r="BG38" s="680" t="s">
        <v>333</v>
      </c>
      <c r="BH38" s="681"/>
      <c r="BI38" s="681"/>
      <c r="BJ38" s="681"/>
      <c r="BK38" s="681"/>
      <c r="BL38" s="681"/>
      <c r="BM38" s="681"/>
      <c r="BN38" s="681"/>
      <c r="BO38" s="681"/>
      <c r="BP38" s="681"/>
      <c r="BQ38" s="681"/>
      <c r="BR38" s="681"/>
      <c r="BS38" s="681"/>
      <c r="BT38" s="681"/>
      <c r="BU38" s="682"/>
      <c r="BV38" s="655">
        <v>1996</v>
      </c>
      <c r="BW38" s="656"/>
      <c r="BX38" s="656"/>
      <c r="BY38" s="656"/>
      <c r="BZ38" s="656"/>
      <c r="CA38" s="656"/>
      <c r="CB38" s="675"/>
      <c r="CD38" s="680" t="s">
        <v>334</v>
      </c>
      <c r="CE38" s="681"/>
      <c r="CF38" s="681"/>
      <c r="CG38" s="681"/>
      <c r="CH38" s="681"/>
      <c r="CI38" s="681"/>
      <c r="CJ38" s="681"/>
      <c r="CK38" s="681"/>
      <c r="CL38" s="681"/>
      <c r="CM38" s="681"/>
      <c r="CN38" s="681"/>
      <c r="CO38" s="681"/>
      <c r="CP38" s="681"/>
      <c r="CQ38" s="682"/>
      <c r="CR38" s="655">
        <v>1072024</v>
      </c>
      <c r="CS38" s="656"/>
      <c r="CT38" s="656"/>
      <c r="CU38" s="656"/>
      <c r="CV38" s="656"/>
      <c r="CW38" s="656"/>
      <c r="CX38" s="656"/>
      <c r="CY38" s="657"/>
      <c r="CZ38" s="659">
        <v>11.8</v>
      </c>
      <c r="DA38" s="703"/>
      <c r="DB38" s="703"/>
      <c r="DC38" s="710"/>
      <c r="DD38" s="674">
        <v>843279</v>
      </c>
      <c r="DE38" s="656"/>
      <c r="DF38" s="656"/>
      <c r="DG38" s="656"/>
      <c r="DH38" s="656"/>
      <c r="DI38" s="656"/>
      <c r="DJ38" s="656"/>
      <c r="DK38" s="657"/>
      <c r="DL38" s="674">
        <v>723393</v>
      </c>
      <c r="DM38" s="656"/>
      <c r="DN38" s="656"/>
      <c r="DO38" s="656"/>
      <c r="DP38" s="656"/>
      <c r="DQ38" s="656"/>
      <c r="DR38" s="656"/>
      <c r="DS38" s="656"/>
      <c r="DT38" s="656"/>
      <c r="DU38" s="656"/>
      <c r="DV38" s="657"/>
      <c r="DW38" s="659">
        <v>13.5</v>
      </c>
      <c r="DX38" s="703"/>
      <c r="DY38" s="703"/>
      <c r="DZ38" s="703"/>
      <c r="EA38" s="703"/>
      <c r="EB38" s="703"/>
      <c r="EC38" s="704"/>
    </row>
    <row r="39" spans="2:133" ht="11.25" customHeight="1" x14ac:dyDescent="0.2">
      <c r="B39" s="652" t="s">
        <v>335</v>
      </c>
      <c r="C39" s="653"/>
      <c r="D39" s="653"/>
      <c r="E39" s="653"/>
      <c r="F39" s="653"/>
      <c r="G39" s="653"/>
      <c r="H39" s="653"/>
      <c r="I39" s="653"/>
      <c r="J39" s="653"/>
      <c r="K39" s="653"/>
      <c r="L39" s="653"/>
      <c r="M39" s="653"/>
      <c r="N39" s="653"/>
      <c r="O39" s="653"/>
      <c r="P39" s="653"/>
      <c r="Q39" s="654"/>
      <c r="R39" s="655">
        <v>108672</v>
      </c>
      <c r="S39" s="656"/>
      <c r="T39" s="656"/>
      <c r="U39" s="656"/>
      <c r="V39" s="656"/>
      <c r="W39" s="656"/>
      <c r="X39" s="656"/>
      <c r="Y39" s="657"/>
      <c r="Z39" s="651">
        <v>1.1000000000000001</v>
      </c>
      <c r="AA39" s="651"/>
      <c r="AB39" s="651"/>
      <c r="AC39" s="651"/>
      <c r="AD39" s="658">
        <v>12393</v>
      </c>
      <c r="AE39" s="658"/>
      <c r="AF39" s="658"/>
      <c r="AG39" s="658"/>
      <c r="AH39" s="658"/>
      <c r="AI39" s="658"/>
      <c r="AJ39" s="658"/>
      <c r="AK39" s="658"/>
      <c r="AL39" s="659">
        <v>0.2</v>
      </c>
      <c r="AM39" s="660"/>
      <c r="AN39" s="660"/>
      <c r="AO39" s="661"/>
      <c r="AQ39" s="743" t="s">
        <v>336</v>
      </c>
      <c r="AR39" s="744"/>
      <c r="AS39" s="744"/>
      <c r="AT39" s="744"/>
      <c r="AU39" s="744"/>
      <c r="AV39" s="744"/>
      <c r="AW39" s="744"/>
      <c r="AX39" s="744"/>
      <c r="AY39" s="745"/>
      <c r="AZ39" s="655">
        <v>67942</v>
      </c>
      <c r="BA39" s="656"/>
      <c r="BB39" s="656"/>
      <c r="BC39" s="656"/>
      <c r="BD39" s="708"/>
      <c r="BE39" s="708"/>
      <c r="BF39" s="728"/>
      <c r="BG39" s="680" t="s">
        <v>337</v>
      </c>
      <c r="BH39" s="681"/>
      <c r="BI39" s="681"/>
      <c r="BJ39" s="681"/>
      <c r="BK39" s="681"/>
      <c r="BL39" s="681"/>
      <c r="BM39" s="681"/>
      <c r="BN39" s="681"/>
      <c r="BO39" s="681"/>
      <c r="BP39" s="681"/>
      <c r="BQ39" s="681"/>
      <c r="BR39" s="681"/>
      <c r="BS39" s="681"/>
      <c r="BT39" s="681"/>
      <c r="BU39" s="682"/>
      <c r="BV39" s="655">
        <v>3093</v>
      </c>
      <c r="BW39" s="656"/>
      <c r="BX39" s="656"/>
      <c r="BY39" s="656"/>
      <c r="BZ39" s="656"/>
      <c r="CA39" s="656"/>
      <c r="CB39" s="675"/>
      <c r="CD39" s="680" t="s">
        <v>338</v>
      </c>
      <c r="CE39" s="681"/>
      <c r="CF39" s="681"/>
      <c r="CG39" s="681"/>
      <c r="CH39" s="681"/>
      <c r="CI39" s="681"/>
      <c r="CJ39" s="681"/>
      <c r="CK39" s="681"/>
      <c r="CL39" s="681"/>
      <c r="CM39" s="681"/>
      <c r="CN39" s="681"/>
      <c r="CO39" s="681"/>
      <c r="CP39" s="681"/>
      <c r="CQ39" s="682"/>
      <c r="CR39" s="655">
        <v>20410</v>
      </c>
      <c r="CS39" s="708"/>
      <c r="CT39" s="708"/>
      <c r="CU39" s="708"/>
      <c r="CV39" s="708"/>
      <c r="CW39" s="708"/>
      <c r="CX39" s="708"/>
      <c r="CY39" s="709"/>
      <c r="CZ39" s="659">
        <v>0.2</v>
      </c>
      <c r="DA39" s="703"/>
      <c r="DB39" s="703"/>
      <c r="DC39" s="710"/>
      <c r="DD39" s="674">
        <v>2757</v>
      </c>
      <c r="DE39" s="708"/>
      <c r="DF39" s="708"/>
      <c r="DG39" s="708"/>
      <c r="DH39" s="708"/>
      <c r="DI39" s="708"/>
      <c r="DJ39" s="708"/>
      <c r="DK39" s="709"/>
      <c r="DL39" s="674" t="s">
        <v>129</v>
      </c>
      <c r="DM39" s="708"/>
      <c r="DN39" s="708"/>
      <c r="DO39" s="708"/>
      <c r="DP39" s="708"/>
      <c r="DQ39" s="708"/>
      <c r="DR39" s="708"/>
      <c r="DS39" s="708"/>
      <c r="DT39" s="708"/>
      <c r="DU39" s="708"/>
      <c r="DV39" s="709"/>
      <c r="DW39" s="659" t="s">
        <v>129</v>
      </c>
      <c r="DX39" s="703"/>
      <c r="DY39" s="703"/>
      <c r="DZ39" s="703"/>
      <c r="EA39" s="703"/>
      <c r="EB39" s="703"/>
      <c r="EC39" s="704"/>
    </row>
    <row r="40" spans="2:133" ht="11.25" customHeight="1" x14ac:dyDescent="0.2">
      <c r="B40" s="652" t="s">
        <v>339</v>
      </c>
      <c r="C40" s="653"/>
      <c r="D40" s="653"/>
      <c r="E40" s="653"/>
      <c r="F40" s="653"/>
      <c r="G40" s="653"/>
      <c r="H40" s="653"/>
      <c r="I40" s="653"/>
      <c r="J40" s="653"/>
      <c r="K40" s="653"/>
      <c r="L40" s="653"/>
      <c r="M40" s="653"/>
      <c r="N40" s="653"/>
      <c r="O40" s="653"/>
      <c r="P40" s="653"/>
      <c r="Q40" s="654"/>
      <c r="R40" s="655">
        <v>1096600</v>
      </c>
      <c r="S40" s="656"/>
      <c r="T40" s="656"/>
      <c r="U40" s="656"/>
      <c r="V40" s="656"/>
      <c r="W40" s="656"/>
      <c r="X40" s="656"/>
      <c r="Y40" s="657"/>
      <c r="Z40" s="651">
        <v>11.4</v>
      </c>
      <c r="AA40" s="651"/>
      <c r="AB40" s="651"/>
      <c r="AC40" s="651"/>
      <c r="AD40" s="658" t="s">
        <v>129</v>
      </c>
      <c r="AE40" s="658"/>
      <c r="AF40" s="658"/>
      <c r="AG40" s="658"/>
      <c r="AH40" s="658"/>
      <c r="AI40" s="658"/>
      <c r="AJ40" s="658"/>
      <c r="AK40" s="658"/>
      <c r="AL40" s="659" t="s">
        <v>129</v>
      </c>
      <c r="AM40" s="660"/>
      <c r="AN40" s="660"/>
      <c r="AO40" s="661"/>
      <c r="AQ40" s="743" t="s">
        <v>340</v>
      </c>
      <c r="AR40" s="744"/>
      <c r="AS40" s="744"/>
      <c r="AT40" s="744"/>
      <c r="AU40" s="744"/>
      <c r="AV40" s="744"/>
      <c r="AW40" s="744"/>
      <c r="AX40" s="744"/>
      <c r="AY40" s="745"/>
      <c r="AZ40" s="655">
        <v>33503</v>
      </c>
      <c r="BA40" s="656"/>
      <c r="BB40" s="656"/>
      <c r="BC40" s="656"/>
      <c r="BD40" s="708"/>
      <c r="BE40" s="708"/>
      <c r="BF40" s="728"/>
      <c r="BG40" s="752" t="s">
        <v>341</v>
      </c>
      <c r="BH40" s="753"/>
      <c r="BI40" s="753"/>
      <c r="BJ40" s="753"/>
      <c r="BK40" s="753"/>
      <c r="BL40" s="364"/>
      <c r="BM40" s="681" t="s">
        <v>342</v>
      </c>
      <c r="BN40" s="681"/>
      <c r="BO40" s="681"/>
      <c r="BP40" s="681"/>
      <c r="BQ40" s="681"/>
      <c r="BR40" s="681"/>
      <c r="BS40" s="681"/>
      <c r="BT40" s="681"/>
      <c r="BU40" s="682"/>
      <c r="BV40" s="655">
        <v>118</v>
      </c>
      <c r="BW40" s="656"/>
      <c r="BX40" s="656"/>
      <c r="BY40" s="656"/>
      <c r="BZ40" s="656"/>
      <c r="CA40" s="656"/>
      <c r="CB40" s="675"/>
      <c r="CD40" s="680" t="s">
        <v>343</v>
      </c>
      <c r="CE40" s="681"/>
      <c r="CF40" s="681"/>
      <c r="CG40" s="681"/>
      <c r="CH40" s="681"/>
      <c r="CI40" s="681"/>
      <c r="CJ40" s="681"/>
      <c r="CK40" s="681"/>
      <c r="CL40" s="681"/>
      <c r="CM40" s="681"/>
      <c r="CN40" s="681"/>
      <c r="CO40" s="681"/>
      <c r="CP40" s="681"/>
      <c r="CQ40" s="682"/>
      <c r="CR40" s="655">
        <v>8000</v>
      </c>
      <c r="CS40" s="656"/>
      <c r="CT40" s="656"/>
      <c r="CU40" s="656"/>
      <c r="CV40" s="656"/>
      <c r="CW40" s="656"/>
      <c r="CX40" s="656"/>
      <c r="CY40" s="657"/>
      <c r="CZ40" s="659">
        <v>0.1</v>
      </c>
      <c r="DA40" s="703"/>
      <c r="DB40" s="703"/>
      <c r="DC40" s="710"/>
      <c r="DD40" s="674" t="s">
        <v>129</v>
      </c>
      <c r="DE40" s="656"/>
      <c r="DF40" s="656"/>
      <c r="DG40" s="656"/>
      <c r="DH40" s="656"/>
      <c r="DI40" s="656"/>
      <c r="DJ40" s="656"/>
      <c r="DK40" s="657"/>
      <c r="DL40" s="674" t="s">
        <v>129</v>
      </c>
      <c r="DM40" s="656"/>
      <c r="DN40" s="656"/>
      <c r="DO40" s="656"/>
      <c r="DP40" s="656"/>
      <c r="DQ40" s="656"/>
      <c r="DR40" s="656"/>
      <c r="DS40" s="656"/>
      <c r="DT40" s="656"/>
      <c r="DU40" s="656"/>
      <c r="DV40" s="657"/>
      <c r="DW40" s="659" t="s">
        <v>129</v>
      </c>
      <c r="DX40" s="703"/>
      <c r="DY40" s="703"/>
      <c r="DZ40" s="703"/>
      <c r="EA40" s="703"/>
      <c r="EB40" s="703"/>
      <c r="EC40" s="704"/>
    </row>
    <row r="41" spans="2:133" ht="11.25" customHeight="1" x14ac:dyDescent="0.2">
      <c r="B41" s="652" t="s">
        <v>344</v>
      </c>
      <c r="C41" s="653"/>
      <c r="D41" s="653"/>
      <c r="E41" s="653"/>
      <c r="F41" s="653"/>
      <c r="G41" s="653"/>
      <c r="H41" s="653"/>
      <c r="I41" s="653"/>
      <c r="J41" s="653"/>
      <c r="K41" s="653"/>
      <c r="L41" s="653"/>
      <c r="M41" s="653"/>
      <c r="N41" s="653"/>
      <c r="O41" s="653"/>
      <c r="P41" s="653"/>
      <c r="Q41" s="654"/>
      <c r="R41" s="655" t="s">
        <v>129</v>
      </c>
      <c r="S41" s="656"/>
      <c r="T41" s="656"/>
      <c r="U41" s="656"/>
      <c r="V41" s="656"/>
      <c r="W41" s="656"/>
      <c r="X41" s="656"/>
      <c r="Y41" s="657"/>
      <c r="Z41" s="651" t="s">
        <v>129</v>
      </c>
      <c r="AA41" s="651"/>
      <c r="AB41" s="651"/>
      <c r="AC41" s="651"/>
      <c r="AD41" s="658" t="s">
        <v>129</v>
      </c>
      <c r="AE41" s="658"/>
      <c r="AF41" s="658"/>
      <c r="AG41" s="658"/>
      <c r="AH41" s="658"/>
      <c r="AI41" s="658"/>
      <c r="AJ41" s="658"/>
      <c r="AK41" s="658"/>
      <c r="AL41" s="659" t="s">
        <v>129</v>
      </c>
      <c r="AM41" s="660"/>
      <c r="AN41" s="660"/>
      <c r="AO41" s="661"/>
      <c r="AQ41" s="743" t="s">
        <v>345</v>
      </c>
      <c r="AR41" s="744"/>
      <c r="AS41" s="744"/>
      <c r="AT41" s="744"/>
      <c r="AU41" s="744"/>
      <c r="AV41" s="744"/>
      <c r="AW41" s="744"/>
      <c r="AX41" s="744"/>
      <c r="AY41" s="745"/>
      <c r="AZ41" s="655">
        <v>131390</v>
      </c>
      <c r="BA41" s="656"/>
      <c r="BB41" s="656"/>
      <c r="BC41" s="656"/>
      <c r="BD41" s="708"/>
      <c r="BE41" s="708"/>
      <c r="BF41" s="728"/>
      <c r="BG41" s="752"/>
      <c r="BH41" s="753"/>
      <c r="BI41" s="753"/>
      <c r="BJ41" s="753"/>
      <c r="BK41" s="753"/>
      <c r="BL41" s="364"/>
      <c r="BM41" s="681" t="s">
        <v>346</v>
      </c>
      <c r="BN41" s="681"/>
      <c r="BO41" s="681"/>
      <c r="BP41" s="681"/>
      <c r="BQ41" s="681"/>
      <c r="BR41" s="681"/>
      <c r="BS41" s="681"/>
      <c r="BT41" s="681"/>
      <c r="BU41" s="682"/>
      <c r="BV41" s="655" t="s">
        <v>129</v>
      </c>
      <c r="BW41" s="656"/>
      <c r="BX41" s="656"/>
      <c r="BY41" s="656"/>
      <c r="BZ41" s="656"/>
      <c r="CA41" s="656"/>
      <c r="CB41" s="675"/>
      <c r="CD41" s="680" t="s">
        <v>347</v>
      </c>
      <c r="CE41" s="681"/>
      <c r="CF41" s="681"/>
      <c r="CG41" s="681"/>
      <c r="CH41" s="681"/>
      <c r="CI41" s="681"/>
      <c r="CJ41" s="681"/>
      <c r="CK41" s="681"/>
      <c r="CL41" s="681"/>
      <c r="CM41" s="681"/>
      <c r="CN41" s="681"/>
      <c r="CO41" s="681"/>
      <c r="CP41" s="681"/>
      <c r="CQ41" s="682"/>
      <c r="CR41" s="655" t="s">
        <v>129</v>
      </c>
      <c r="CS41" s="708"/>
      <c r="CT41" s="708"/>
      <c r="CU41" s="708"/>
      <c r="CV41" s="708"/>
      <c r="CW41" s="708"/>
      <c r="CX41" s="708"/>
      <c r="CY41" s="709"/>
      <c r="CZ41" s="659" t="s">
        <v>129</v>
      </c>
      <c r="DA41" s="703"/>
      <c r="DB41" s="703"/>
      <c r="DC41" s="710"/>
      <c r="DD41" s="674" t="s">
        <v>129</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2">
      <c r="B42" s="652" t="s">
        <v>348</v>
      </c>
      <c r="C42" s="653"/>
      <c r="D42" s="653"/>
      <c r="E42" s="653"/>
      <c r="F42" s="653"/>
      <c r="G42" s="653"/>
      <c r="H42" s="653"/>
      <c r="I42" s="653"/>
      <c r="J42" s="653"/>
      <c r="K42" s="653"/>
      <c r="L42" s="653"/>
      <c r="M42" s="653"/>
      <c r="N42" s="653"/>
      <c r="O42" s="653"/>
      <c r="P42" s="653"/>
      <c r="Q42" s="654"/>
      <c r="R42" s="655" t="s">
        <v>129</v>
      </c>
      <c r="S42" s="656"/>
      <c r="T42" s="656"/>
      <c r="U42" s="656"/>
      <c r="V42" s="656"/>
      <c r="W42" s="656"/>
      <c r="X42" s="656"/>
      <c r="Y42" s="657"/>
      <c r="Z42" s="651" t="s">
        <v>129</v>
      </c>
      <c r="AA42" s="651"/>
      <c r="AB42" s="651"/>
      <c r="AC42" s="651"/>
      <c r="AD42" s="658" t="s">
        <v>129</v>
      </c>
      <c r="AE42" s="658"/>
      <c r="AF42" s="658"/>
      <c r="AG42" s="658"/>
      <c r="AH42" s="658"/>
      <c r="AI42" s="658"/>
      <c r="AJ42" s="658"/>
      <c r="AK42" s="658"/>
      <c r="AL42" s="659" t="s">
        <v>129</v>
      </c>
      <c r="AM42" s="660"/>
      <c r="AN42" s="660"/>
      <c r="AO42" s="661"/>
      <c r="AQ42" s="759" t="s">
        <v>349</v>
      </c>
      <c r="AR42" s="760"/>
      <c r="AS42" s="760"/>
      <c r="AT42" s="760"/>
      <c r="AU42" s="760"/>
      <c r="AV42" s="760"/>
      <c r="AW42" s="760"/>
      <c r="AX42" s="760"/>
      <c r="AY42" s="761"/>
      <c r="AZ42" s="756">
        <v>532417</v>
      </c>
      <c r="BA42" s="757"/>
      <c r="BB42" s="757"/>
      <c r="BC42" s="757"/>
      <c r="BD42" s="730"/>
      <c r="BE42" s="730"/>
      <c r="BF42" s="732"/>
      <c r="BG42" s="754"/>
      <c r="BH42" s="755"/>
      <c r="BI42" s="755"/>
      <c r="BJ42" s="755"/>
      <c r="BK42" s="755"/>
      <c r="BL42" s="365"/>
      <c r="BM42" s="688" t="s">
        <v>350</v>
      </c>
      <c r="BN42" s="688"/>
      <c r="BO42" s="688"/>
      <c r="BP42" s="688"/>
      <c r="BQ42" s="688"/>
      <c r="BR42" s="688"/>
      <c r="BS42" s="688"/>
      <c r="BT42" s="688"/>
      <c r="BU42" s="689"/>
      <c r="BV42" s="756">
        <v>364</v>
      </c>
      <c r="BW42" s="757"/>
      <c r="BX42" s="757"/>
      <c r="BY42" s="757"/>
      <c r="BZ42" s="757"/>
      <c r="CA42" s="757"/>
      <c r="CB42" s="758"/>
      <c r="CD42" s="652" t="s">
        <v>351</v>
      </c>
      <c r="CE42" s="653"/>
      <c r="CF42" s="653"/>
      <c r="CG42" s="653"/>
      <c r="CH42" s="653"/>
      <c r="CI42" s="653"/>
      <c r="CJ42" s="653"/>
      <c r="CK42" s="653"/>
      <c r="CL42" s="653"/>
      <c r="CM42" s="653"/>
      <c r="CN42" s="653"/>
      <c r="CO42" s="653"/>
      <c r="CP42" s="653"/>
      <c r="CQ42" s="654"/>
      <c r="CR42" s="655">
        <v>1735173</v>
      </c>
      <c r="CS42" s="708"/>
      <c r="CT42" s="708"/>
      <c r="CU42" s="708"/>
      <c r="CV42" s="708"/>
      <c r="CW42" s="708"/>
      <c r="CX42" s="708"/>
      <c r="CY42" s="709"/>
      <c r="CZ42" s="659">
        <v>19.100000000000001</v>
      </c>
      <c r="DA42" s="703"/>
      <c r="DB42" s="703"/>
      <c r="DC42" s="710"/>
      <c r="DD42" s="674">
        <v>423576</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2">
      <c r="B43" s="652" t="s">
        <v>352</v>
      </c>
      <c r="C43" s="653"/>
      <c r="D43" s="653"/>
      <c r="E43" s="653"/>
      <c r="F43" s="653"/>
      <c r="G43" s="653"/>
      <c r="H43" s="653"/>
      <c r="I43" s="653"/>
      <c r="J43" s="653"/>
      <c r="K43" s="653"/>
      <c r="L43" s="653"/>
      <c r="M43" s="653"/>
      <c r="N43" s="653"/>
      <c r="O43" s="653"/>
      <c r="P43" s="653"/>
      <c r="Q43" s="654"/>
      <c r="R43" s="655">
        <v>220000</v>
      </c>
      <c r="S43" s="656"/>
      <c r="T43" s="656"/>
      <c r="U43" s="656"/>
      <c r="V43" s="656"/>
      <c r="W43" s="656"/>
      <c r="X43" s="656"/>
      <c r="Y43" s="657"/>
      <c r="Z43" s="651">
        <v>2.2999999999999998</v>
      </c>
      <c r="AA43" s="651"/>
      <c r="AB43" s="651"/>
      <c r="AC43" s="651"/>
      <c r="AD43" s="658" t="s">
        <v>129</v>
      </c>
      <c r="AE43" s="658"/>
      <c r="AF43" s="658"/>
      <c r="AG43" s="658"/>
      <c r="AH43" s="658"/>
      <c r="AI43" s="658"/>
      <c r="AJ43" s="658"/>
      <c r="AK43" s="658"/>
      <c r="AL43" s="659" t="s">
        <v>129</v>
      </c>
      <c r="AM43" s="660"/>
      <c r="AN43" s="660"/>
      <c r="AO43" s="661"/>
      <c r="BV43" s="219"/>
      <c r="BW43" s="219"/>
      <c r="BX43" s="219"/>
      <c r="BY43" s="219"/>
      <c r="BZ43" s="219"/>
      <c r="CA43" s="219"/>
      <c r="CB43" s="219"/>
      <c r="CD43" s="652" t="s">
        <v>353</v>
      </c>
      <c r="CE43" s="653"/>
      <c r="CF43" s="653"/>
      <c r="CG43" s="653"/>
      <c r="CH43" s="653"/>
      <c r="CI43" s="653"/>
      <c r="CJ43" s="653"/>
      <c r="CK43" s="653"/>
      <c r="CL43" s="653"/>
      <c r="CM43" s="653"/>
      <c r="CN43" s="653"/>
      <c r="CO43" s="653"/>
      <c r="CP43" s="653"/>
      <c r="CQ43" s="654"/>
      <c r="CR43" s="655" t="s">
        <v>129</v>
      </c>
      <c r="CS43" s="708"/>
      <c r="CT43" s="708"/>
      <c r="CU43" s="708"/>
      <c r="CV43" s="708"/>
      <c r="CW43" s="708"/>
      <c r="CX43" s="708"/>
      <c r="CY43" s="709"/>
      <c r="CZ43" s="659" t="s">
        <v>129</v>
      </c>
      <c r="DA43" s="703"/>
      <c r="DB43" s="703"/>
      <c r="DC43" s="710"/>
      <c r="DD43" s="674" t="s">
        <v>129</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2">
      <c r="B44" s="705" t="s">
        <v>354</v>
      </c>
      <c r="C44" s="706"/>
      <c r="D44" s="706"/>
      <c r="E44" s="706"/>
      <c r="F44" s="706"/>
      <c r="G44" s="706"/>
      <c r="H44" s="706"/>
      <c r="I44" s="706"/>
      <c r="J44" s="706"/>
      <c r="K44" s="706"/>
      <c r="L44" s="706"/>
      <c r="M44" s="706"/>
      <c r="N44" s="706"/>
      <c r="O44" s="706"/>
      <c r="P44" s="706"/>
      <c r="Q44" s="707"/>
      <c r="R44" s="756">
        <v>9607185</v>
      </c>
      <c r="S44" s="757"/>
      <c r="T44" s="757"/>
      <c r="U44" s="757"/>
      <c r="V44" s="757"/>
      <c r="W44" s="757"/>
      <c r="X44" s="757"/>
      <c r="Y44" s="762"/>
      <c r="Z44" s="763">
        <v>100</v>
      </c>
      <c r="AA44" s="763"/>
      <c r="AB44" s="763"/>
      <c r="AC44" s="763"/>
      <c r="AD44" s="764">
        <v>5125715</v>
      </c>
      <c r="AE44" s="764"/>
      <c r="AF44" s="764"/>
      <c r="AG44" s="764"/>
      <c r="AH44" s="764"/>
      <c r="AI44" s="764"/>
      <c r="AJ44" s="764"/>
      <c r="AK44" s="764"/>
      <c r="AL44" s="765">
        <v>100</v>
      </c>
      <c r="AM44" s="731"/>
      <c r="AN44" s="731"/>
      <c r="AO44" s="766"/>
      <c r="CD44" s="767" t="s">
        <v>301</v>
      </c>
      <c r="CE44" s="768"/>
      <c r="CF44" s="652" t="s">
        <v>355</v>
      </c>
      <c r="CG44" s="653"/>
      <c r="CH44" s="653"/>
      <c r="CI44" s="653"/>
      <c r="CJ44" s="653"/>
      <c r="CK44" s="653"/>
      <c r="CL44" s="653"/>
      <c r="CM44" s="653"/>
      <c r="CN44" s="653"/>
      <c r="CO44" s="653"/>
      <c r="CP44" s="653"/>
      <c r="CQ44" s="654"/>
      <c r="CR44" s="655">
        <v>1734316</v>
      </c>
      <c r="CS44" s="656"/>
      <c r="CT44" s="656"/>
      <c r="CU44" s="656"/>
      <c r="CV44" s="656"/>
      <c r="CW44" s="656"/>
      <c r="CX44" s="656"/>
      <c r="CY44" s="657"/>
      <c r="CZ44" s="659">
        <v>19.100000000000001</v>
      </c>
      <c r="DA44" s="660"/>
      <c r="DB44" s="660"/>
      <c r="DC44" s="683"/>
      <c r="DD44" s="674">
        <v>422719</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356</v>
      </c>
      <c r="CG45" s="653"/>
      <c r="CH45" s="653"/>
      <c r="CI45" s="653"/>
      <c r="CJ45" s="653"/>
      <c r="CK45" s="653"/>
      <c r="CL45" s="653"/>
      <c r="CM45" s="653"/>
      <c r="CN45" s="653"/>
      <c r="CO45" s="653"/>
      <c r="CP45" s="653"/>
      <c r="CQ45" s="654"/>
      <c r="CR45" s="655">
        <v>838853</v>
      </c>
      <c r="CS45" s="708"/>
      <c r="CT45" s="708"/>
      <c r="CU45" s="708"/>
      <c r="CV45" s="708"/>
      <c r="CW45" s="708"/>
      <c r="CX45" s="708"/>
      <c r="CY45" s="709"/>
      <c r="CZ45" s="659">
        <v>9.1999999999999993</v>
      </c>
      <c r="DA45" s="703"/>
      <c r="DB45" s="703"/>
      <c r="DC45" s="710"/>
      <c r="DD45" s="674">
        <v>260613</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358</v>
      </c>
      <c r="CG46" s="653"/>
      <c r="CH46" s="653"/>
      <c r="CI46" s="653"/>
      <c r="CJ46" s="653"/>
      <c r="CK46" s="653"/>
      <c r="CL46" s="653"/>
      <c r="CM46" s="653"/>
      <c r="CN46" s="653"/>
      <c r="CO46" s="653"/>
      <c r="CP46" s="653"/>
      <c r="CQ46" s="654"/>
      <c r="CR46" s="655">
        <v>861683</v>
      </c>
      <c r="CS46" s="656"/>
      <c r="CT46" s="656"/>
      <c r="CU46" s="656"/>
      <c r="CV46" s="656"/>
      <c r="CW46" s="656"/>
      <c r="CX46" s="656"/>
      <c r="CY46" s="657"/>
      <c r="CZ46" s="659">
        <v>9.5</v>
      </c>
      <c r="DA46" s="660"/>
      <c r="DB46" s="660"/>
      <c r="DC46" s="683"/>
      <c r="DD46" s="674">
        <v>159948</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2">
      <c r="B47" s="774" t="s">
        <v>359</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360</v>
      </c>
      <c r="CG47" s="653"/>
      <c r="CH47" s="653"/>
      <c r="CI47" s="653"/>
      <c r="CJ47" s="653"/>
      <c r="CK47" s="653"/>
      <c r="CL47" s="653"/>
      <c r="CM47" s="653"/>
      <c r="CN47" s="653"/>
      <c r="CO47" s="653"/>
      <c r="CP47" s="653"/>
      <c r="CQ47" s="654"/>
      <c r="CR47" s="655">
        <v>857</v>
      </c>
      <c r="CS47" s="708"/>
      <c r="CT47" s="708"/>
      <c r="CU47" s="708"/>
      <c r="CV47" s="708"/>
      <c r="CW47" s="708"/>
      <c r="CX47" s="708"/>
      <c r="CY47" s="709"/>
      <c r="CZ47" s="659">
        <v>0</v>
      </c>
      <c r="DA47" s="703"/>
      <c r="DB47" s="703"/>
      <c r="DC47" s="710"/>
      <c r="DD47" s="674">
        <v>857</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0.8" x14ac:dyDescent="0.2">
      <c r="B48" s="773" t="s">
        <v>361</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362</v>
      </c>
      <c r="CG48" s="653"/>
      <c r="CH48" s="653"/>
      <c r="CI48" s="653"/>
      <c r="CJ48" s="653"/>
      <c r="CK48" s="653"/>
      <c r="CL48" s="653"/>
      <c r="CM48" s="653"/>
      <c r="CN48" s="653"/>
      <c r="CO48" s="653"/>
      <c r="CP48" s="653"/>
      <c r="CQ48" s="654"/>
      <c r="CR48" s="655" t="s">
        <v>129</v>
      </c>
      <c r="CS48" s="656"/>
      <c r="CT48" s="656"/>
      <c r="CU48" s="656"/>
      <c r="CV48" s="656"/>
      <c r="CW48" s="656"/>
      <c r="CX48" s="656"/>
      <c r="CY48" s="657"/>
      <c r="CZ48" s="659" t="s">
        <v>129</v>
      </c>
      <c r="DA48" s="660"/>
      <c r="DB48" s="660"/>
      <c r="DC48" s="683"/>
      <c r="DD48" s="674" t="s">
        <v>129</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363</v>
      </c>
      <c r="CE49" s="706"/>
      <c r="CF49" s="706"/>
      <c r="CG49" s="706"/>
      <c r="CH49" s="706"/>
      <c r="CI49" s="706"/>
      <c r="CJ49" s="706"/>
      <c r="CK49" s="706"/>
      <c r="CL49" s="706"/>
      <c r="CM49" s="706"/>
      <c r="CN49" s="706"/>
      <c r="CO49" s="706"/>
      <c r="CP49" s="706"/>
      <c r="CQ49" s="707"/>
      <c r="CR49" s="756">
        <v>9099209</v>
      </c>
      <c r="CS49" s="730"/>
      <c r="CT49" s="730"/>
      <c r="CU49" s="730"/>
      <c r="CV49" s="730"/>
      <c r="CW49" s="730"/>
      <c r="CX49" s="730"/>
      <c r="CY49" s="775"/>
      <c r="CZ49" s="765">
        <v>100</v>
      </c>
      <c r="DA49" s="776"/>
      <c r="DB49" s="776"/>
      <c r="DC49" s="777"/>
      <c r="DD49" s="778">
        <v>5644745</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7VMfEbX+A/JlPnkV4k2q8zRePrPa54nZkdIT4xd+uxUu87FWDYPLpKdda5tUv2heIcFGJ/N5+XDilPDZjgDbMw==" saltValue="p79zY2B2NlM8WTeV4mwCew=="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3" t="s">
        <v>364</v>
      </c>
      <c r="B2" s="1153"/>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c r="AE2" s="1153"/>
      <c r="AF2" s="1153"/>
      <c r="AG2" s="1153"/>
      <c r="AH2" s="1153"/>
      <c r="AI2" s="1153"/>
      <c r="AJ2" s="1153"/>
      <c r="AK2" s="1153"/>
      <c r="AL2" s="1153"/>
      <c r="AM2" s="1153"/>
      <c r="AN2" s="1153"/>
      <c r="AO2" s="1153"/>
      <c r="AP2" s="1153"/>
      <c r="AQ2" s="1153"/>
      <c r="AR2" s="1153"/>
      <c r="AS2" s="1153"/>
      <c r="AT2" s="1153"/>
      <c r="AU2" s="1153"/>
      <c r="AV2" s="1153"/>
      <c r="AW2" s="1153"/>
      <c r="AX2" s="1153"/>
      <c r="AY2" s="1153"/>
      <c r="AZ2" s="1153"/>
      <c r="BA2" s="1153"/>
      <c r="BB2" s="1153"/>
      <c r="BC2" s="1153"/>
      <c r="BD2" s="1153"/>
      <c r="BE2" s="1153"/>
      <c r="BF2" s="1153"/>
      <c r="BG2" s="1153"/>
      <c r="BH2" s="1153"/>
      <c r="BI2" s="115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4" t="s">
        <v>365</v>
      </c>
      <c r="DK2" s="1155"/>
      <c r="DL2" s="1155"/>
      <c r="DM2" s="1155"/>
      <c r="DN2" s="1155"/>
      <c r="DO2" s="1156"/>
      <c r="DP2" s="224"/>
      <c r="DQ2" s="1154" t="s">
        <v>366</v>
      </c>
      <c r="DR2" s="1155"/>
      <c r="DS2" s="1155"/>
      <c r="DT2" s="1155"/>
      <c r="DU2" s="1155"/>
      <c r="DV2" s="1155"/>
      <c r="DW2" s="1155"/>
      <c r="DX2" s="1155"/>
      <c r="DY2" s="1155"/>
      <c r="DZ2" s="1156"/>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7"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7" t="s">
        <v>383</v>
      </c>
      <c r="DH5" s="1148"/>
      <c r="DI5" s="1148"/>
      <c r="DJ5" s="1148"/>
      <c r="DK5" s="1149"/>
      <c r="DL5" s="1147" t="s">
        <v>384</v>
      </c>
      <c r="DM5" s="1148"/>
      <c r="DN5" s="1148"/>
      <c r="DO5" s="1148"/>
      <c r="DP5" s="1149"/>
      <c r="DQ5" s="1065" t="s">
        <v>385</v>
      </c>
      <c r="DR5" s="1066"/>
      <c r="DS5" s="1066"/>
      <c r="DT5" s="1066"/>
      <c r="DU5" s="1067"/>
      <c r="DV5" s="1065" t="s">
        <v>376</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8"/>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0"/>
      <c r="DH6" s="1151"/>
      <c r="DI6" s="1151"/>
      <c r="DJ6" s="1151"/>
      <c r="DK6" s="1152"/>
      <c r="DL6" s="1150"/>
      <c r="DM6" s="1151"/>
      <c r="DN6" s="1151"/>
      <c r="DO6" s="1151"/>
      <c r="DP6" s="1152"/>
      <c r="DQ6" s="1068"/>
      <c r="DR6" s="1069"/>
      <c r="DS6" s="1069"/>
      <c r="DT6" s="1069"/>
      <c r="DU6" s="1070"/>
      <c r="DV6" s="1068"/>
      <c r="DW6" s="1069"/>
      <c r="DX6" s="1069"/>
      <c r="DY6" s="1069"/>
      <c r="DZ6" s="1080"/>
      <c r="EA6" s="230"/>
    </row>
    <row r="7" spans="1:131" s="231" customFormat="1" ht="26.25" customHeight="1" thickTop="1" x14ac:dyDescent="0.2">
      <c r="A7" s="232">
        <v>1</v>
      </c>
      <c r="B7" s="1111" t="s">
        <v>386</v>
      </c>
      <c r="C7" s="1112"/>
      <c r="D7" s="1112"/>
      <c r="E7" s="1112"/>
      <c r="F7" s="1112"/>
      <c r="G7" s="1112"/>
      <c r="H7" s="1112"/>
      <c r="I7" s="1112"/>
      <c r="J7" s="1112"/>
      <c r="K7" s="1112"/>
      <c r="L7" s="1112"/>
      <c r="M7" s="1112"/>
      <c r="N7" s="1112"/>
      <c r="O7" s="1112"/>
      <c r="P7" s="1113"/>
      <c r="Q7" s="1165">
        <v>9669</v>
      </c>
      <c r="R7" s="1166"/>
      <c r="S7" s="1166"/>
      <c r="T7" s="1166"/>
      <c r="U7" s="1166"/>
      <c r="V7" s="1166">
        <v>9166</v>
      </c>
      <c r="W7" s="1166"/>
      <c r="X7" s="1166"/>
      <c r="Y7" s="1166"/>
      <c r="Z7" s="1166"/>
      <c r="AA7" s="1166">
        <v>503</v>
      </c>
      <c r="AB7" s="1166"/>
      <c r="AC7" s="1166"/>
      <c r="AD7" s="1166"/>
      <c r="AE7" s="1167"/>
      <c r="AF7" s="1168">
        <v>397</v>
      </c>
      <c r="AG7" s="1169"/>
      <c r="AH7" s="1169"/>
      <c r="AI7" s="1169"/>
      <c r="AJ7" s="1170"/>
      <c r="AK7" s="1171">
        <v>13</v>
      </c>
      <c r="AL7" s="1172"/>
      <c r="AM7" s="1172"/>
      <c r="AN7" s="1172"/>
      <c r="AO7" s="1172"/>
      <c r="AP7" s="1172">
        <v>8250</v>
      </c>
      <c r="AQ7" s="1172"/>
      <c r="AR7" s="1172"/>
      <c r="AS7" s="1172"/>
      <c r="AT7" s="1172"/>
      <c r="AU7" s="1173"/>
      <c r="AV7" s="1173"/>
      <c r="AW7" s="1173"/>
      <c r="AX7" s="1173"/>
      <c r="AY7" s="1174"/>
      <c r="AZ7" s="228"/>
      <c r="BA7" s="228"/>
      <c r="BB7" s="228"/>
      <c r="BC7" s="228"/>
      <c r="BD7" s="228"/>
      <c r="BE7" s="229"/>
      <c r="BF7" s="229"/>
      <c r="BG7" s="229"/>
      <c r="BH7" s="229"/>
      <c r="BI7" s="229"/>
      <c r="BJ7" s="229"/>
      <c r="BK7" s="229"/>
      <c r="BL7" s="229"/>
      <c r="BM7" s="229"/>
      <c r="BN7" s="229"/>
      <c r="BO7" s="229"/>
      <c r="BP7" s="229"/>
      <c r="BQ7" s="232">
        <v>1</v>
      </c>
      <c r="BR7" s="233"/>
      <c r="BS7" s="1162" t="s">
        <v>603</v>
      </c>
      <c r="BT7" s="1163"/>
      <c r="BU7" s="1163"/>
      <c r="BV7" s="1163"/>
      <c r="BW7" s="1163"/>
      <c r="BX7" s="1163"/>
      <c r="BY7" s="1163"/>
      <c r="BZ7" s="1163"/>
      <c r="CA7" s="1163"/>
      <c r="CB7" s="1163"/>
      <c r="CC7" s="1163"/>
      <c r="CD7" s="1163"/>
      <c r="CE7" s="1163"/>
      <c r="CF7" s="1163"/>
      <c r="CG7" s="1175"/>
      <c r="CH7" s="1159">
        <v>4</v>
      </c>
      <c r="CI7" s="1160"/>
      <c r="CJ7" s="1160"/>
      <c r="CK7" s="1160"/>
      <c r="CL7" s="1161"/>
      <c r="CM7" s="1159">
        <v>99</v>
      </c>
      <c r="CN7" s="1160"/>
      <c r="CO7" s="1160"/>
      <c r="CP7" s="1160"/>
      <c r="CQ7" s="1161"/>
      <c r="CR7" s="1159">
        <v>35</v>
      </c>
      <c r="CS7" s="1160"/>
      <c r="CT7" s="1160"/>
      <c r="CU7" s="1160"/>
      <c r="CV7" s="1161"/>
      <c r="CW7" s="1159">
        <v>0</v>
      </c>
      <c r="CX7" s="1160"/>
      <c r="CY7" s="1160"/>
      <c r="CZ7" s="1160"/>
      <c r="DA7" s="1161"/>
      <c r="DB7" s="1159">
        <v>0</v>
      </c>
      <c r="DC7" s="1160"/>
      <c r="DD7" s="1160"/>
      <c r="DE7" s="1160"/>
      <c r="DF7" s="1161"/>
      <c r="DG7" s="1159">
        <v>0</v>
      </c>
      <c r="DH7" s="1160"/>
      <c r="DI7" s="1160"/>
      <c r="DJ7" s="1160"/>
      <c r="DK7" s="1161"/>
      <c r="DL7" s="1159">
        <v>0</v>
      </c>
      <c r="DM7" s="1160"/>
      <c r="DN7" s="1160"/>
      <c r="DO7" s="1160"/>
      <c r="DP7" s="1161"/>
      <c r="DQ7" s="1159">
        <v>0</v>
      </c>
      <c r="DR7" s="1160"/>
      <c r="DS7" s="1160"/>
      <c r="DT7" s="1160"/>
      <c r="DU7" s="1161"/>
      <c r="DV7" s="1162"/>
      <c r="DW7" s="1163"/>
      <c r="DX7" s="1163"/>
      <c r="DY7" s="1163"/>
      <c r="DZ7" s="1164"/>
      <c r="EA7" s="230"/>
    </row>
    <row r="8" spans="1:131" s="231" customFormat="1" ht="26.25" customHeight="1" x14ac:dyDescent="0.2">
      <c r="A8" s="234">
        <v>2</v>
      </c>
      <c r="B8" s="1094" t="s">
        <v>387</v>
      </c>
      <c r="C8" s="1095"/>
      <c r="D8" s="1095"/>
      <c r="E8" s="1095"/>
      <c r="F8" s="1095"/>
      <c r="G8" s="1095"/>
      <c r="H8" s="1095"/>
      <c r="I8" s="1095"/>
      <c r="J8" s="1095"/>
      <c r="K8" s="1095"/>
      <c r="L8" s="1095"/>
      <c r="M8" s="1095"/>
      <c r="N8" s="1095"/>
      <c r="O8" s="1095"/>
      <c r="P8" s="1096"/>
      <c r="Q8" s="1102">
        <v>3</v>
      </c>
      <c r="R8" s="1103"/>
      <c r="S8" s="1103"/>
      <c r="T8" s="1103"/>
      <c r="U8" s="1103"/>
      <c r="V8" s="1103">
        <v>0</v>
      </c>
      <c r="W8" s="1103"/>
      <c r="X8" s="1103"/>
      <c r="Y8" s="1103"/>
      <c r="Z8" s="1103"/>
      <c r="AA8" s="1103">
        <v>3</v>
      </c>
      <c r="AB8" s="1103"/>
      <c r="AC8" s="1103"/>
      <c r="AD8" s="1103"/>
      <c r="AE8" s="1104"/>
      <c r="AF8" s="1099">
        <v>3</v>
      </c>
      <c r="AG8" s="1100"/>
      <c r="AH8" s="1100"/>
      <c r="AI8" s="1100"/>
      <c r="AJ8" s="1101"/>
      <c r="AK8" s="1143">
        <v>0</v>
      </c>
      <c r="AL8" s="1144"/>
      <c r="AM8" s="1144"/>
      <c r="AN8" s="1144"/>
      <c r="AO8" s="1144"/>
      <c r="AP8" s="1144">
        <v>0</v>
      </c>
      <c r="AQ8" s="1144"/>
      <c r="AR8" s="1144"/>
      <c r="AS8" s="1144"/>
      <c r="AT8" s="1144"/>
      <c r="AU8" s="1145"/>
      <c r="AV8" s="1145"/>
      <c r="AW8" s="1145"/>
      <c r="AX8" s="1145"/>
      <c r="AY8" s="1146"/>
      <c r="AZ8" s="228"/>
      <c r="BA8" s="228"/>
      <c r="BB8" s="228"/>
      <c r="BC8" s="228"/>
      <c r="BD8" s="228"/>
      <c r="BE8" s="229"/>
      <c r="BF8" s="229"/>
      <c r="BG8" s="229"/>
      <c r="BH8" s="229"/>
      <c r="BI8" s="229"/>
      <c r="BJ8" s="229"/>
      <c r="BK8" s="229"/>
      <c r="BL8" s="229"/>
      <c r="BM8" s="229"/>
      <c r="BN8" s="229"/>
      <c r="BO8" s="229"/>
      <c r="BP8" s="229"/>
      <c r="BQ8" s="234">
        <v>2</v>
      </c>
      <c r="BR8" s="235"/>
      <c r="BS8" s="1056" t="s">
        <v>604</v>
      </c>
      <c r="BT8" s="1057"/>
      <c r="BU8" s="1057"/>
      <c r="BV8" s="1057"/>
      <c r="BW8" s="1057"/>
      <c r="BX8" s="1057"/>
      <c r="BY8" s="1057"/>
      <c r="BZ8" s="1057"/>
      <c r="CA8" s="1057"/>
      <c r="CB8" s="1057"/>
      <c r="CC8" s="1057"/>
      <c r="CD8" s="1057"/>
      <c r="CE8" s="1057"/>
      <c r="CF8" s="1057"/>
      <c r="CG8" s="1078"/>
      <c r="CH8" s="1053">
        <v>0</v>
      </c>
      <c r="CI8" s="1054"/>
      <c r="CJ8" s="1054"/>
      <c r="CK8" s="1054"/>
      <c r="CL8" s="1055"/>
      <c r="CM8" s="1053">
        <v>1</v>
      </c>
      <c r="CN8" s="1054"/>
      <c r="CO8" s="1054"/>
      <c r="CP8" s="1054"/>
      <c r="CQ8" s="1055"/>
      <c r="CR8" s="1053">
        <v>1</v>
      </c>
      <c r="CS8" s="1054"/>
      <c r="CT8" s="1054"/>
      <c r="CU8" s="1054"/>
      <c r="CV8" s="1055"/>
      <c r="CW8" s="1053">
        <v>0</v>
      </c>
      <c r="CX8" s="1054"/>
      <c r="CY8" s="1054"/>
      <c r="CZ8" s="1054"/>
      <c r="DA8" s="1055"/>
      <c r="DB8" s="1053">
        <v>0</v>
      </c>
      <c r="DC8" s="1054"/>
      <c r="DD8" s="1054"/>
      <c r="DE8" s="1054"/>
      <c r="DF8" s="1055"/>
      <c r="DG8" s="1053">
        <v>0</v>
      </c>
      <c r="DH8" s="1054"/>
      <c r="DI8" s="1054"/>
      <c r="DJ8" s="1054"/>
      <c r="DK8" s="1055"/>
      <c r="DL8" s="1053">
        <v>0</v>
      </c>
      <c r="DM8" s="1054"/>
      <c r="DN8" s="1054"/>
      <c r="DO8" s="1054"/>
      <c r="DP8" s="1055"/>
      <c r="DQ8" s="1053">
        <v>0</v>
      </c>
      <c r="DR8" s="1054"/>
      <c r="DS8" s="1054"/>
      <c r="DT8" s="1054"/>
      <c r="DU8" s="1055"/>
      <c r="DV8" s="1056"/>
      <c r="DW8" s="1057"/>
      <c r="DX8" s="1057"/>
      <c r="DY8" s="1057"/>
      <c r="DZ8" s="1058"/>
      <c r="EA8" s="230"/>
    </row>
    <row r="9" spans="1:131" s="231" customFormat="1" ht="26.25" customHeight="1" x14ac:dyDescent="0.2">
      <c r="A9" s="234">
        <v>3</v>
      </c>
      <c r="B9" s="1094" t="s">
        <v>388</v>
      </c>
      <c r="C9" s="1095"/>
      <c r="D9" s="1095"/>
      <c r="E9" s="1095"/>
      <c r="F9" s="1095"/>
      <c r="G9" s="1095"/>
      <c r="H9" s="1095"/>
      <c r="I9" s="1095"/>
      <c r="J9" s="1095"/>
      <c r="K9" s="1095"/>
      <c r="L9" s="1095"/>
      <c r="M9" s="1095"/>
      <c r="N9" s="1095"/>
      <c r="O9" s="1095"/>
      <c r="P9" s="1096"/>
      <c r="Q9" s="1102">
        <v>64</v>
      </c>
      <c r="R9" s="1103"/>
      <c r="S9" s="1103"/>
      <c r="T9" s="1103"/>
      <c r="U9" s="1103"/>
      <c r="V9" s="1103">
        <v>63</v>
      </c>
      <c r="W9" s="1103"/>
      <c r="X9" s="1103"/>
      <c r="Y9" s="1103"/>
      <c r="Z9" s="1103"/>
      <c r="AA9" s="1103">
        <v>1</v>
      </c>
      <c r="AB9" s="1103"/>
      <c r="AC9" s="1103"/>
      <c r="AD9" s="1103"/>
      <c r="AE9" s="1104"/>
      <c r="AF9" s="1099">
        <v>2</v>
      </c>
      <c r="AG9" s="1100"/>
      <c r="AH9" s="1100"/>
      <c r="AI9" s="1100"/>
      <c r="AJ9" s="1101"/>
      <c r="AK9" s="1143">
        <v>30</v>
      </c>
      <c r="AL9" s="1144"/>
      <c r="AM9" s="1144"/>
      <c r="AN9" s="1144"/>
      <c r="AO9" s="1144"/>
      <c r="AP9" s="1144">
        <v>0</v>
      </c>
      <c r="AQ9" s="1144"/>
      <c r="AR9" s="1144"/>
      <c r="AS9" s="1144"/>
      <c r="AT9" s="1144"/>
      <c r="AU9" s="1145"/>
      <c r="AV9" s="1145"/>
      <c r="AW9" s="1145"/>
      <c r="AX9" s="1145"/>
      <c r="AY9" s="1146"/>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t="s">
        <v>389</v>
      </c>
      <c r="C10" s="1095"/>
      <c r="D10" s="1095"/>
      <c r="E10" s="1095"/>
      <c r="F10" s="1095"/>
      <c r="G10" s="1095"/>
      <c r="H10" s="1095"/>
      <c r="I10" s="1095"/>
      <c r="J10" s="1095"/>
      <c r="K10" s="1095"/>
      <c r="L10" s="1095"/>
      <c r="M10" s="1095"/>
      <c r="N10" s="1095"/>
      <c r="O10" s="1095"/>
      <c r="P10" s="1096"/>
      <c r="Q10" s="1102">
        <v>2</v>
      </c>
      <c r="R10" s="1103"/>
      <c r="S10" s="1103"/>
      <c r="T10" s="1103"/>
      <c r="U10" s="1103"/>
      <c r="V10" s="1103">
        <v>2</v>
      </c>
      <c r="W10" s="1103"/>
      <c r="X10" s="1103"/>
      <c r="Y10" s="1103"/>
      <c r="Z10" s="1103"/>
      <c r="AA10" s="1103">
        <v>0</v>
      </c>
      <c r="AB10" s="1103"/>
      <c r="AC10" s="1103"/>
      <c r="AD10" s="1103"/>
      <c r="AE10" s="1104"/>
      <c r="AF10" s="1099">
        <v>0</v>
      </c>
      <c r="AG10" s="1100"/>
      <c r="AH10" s="1100"/>
      <c r="AI10" s="1100"/>
      <c r="AJ10" s="1101"/>
      <c r="AK10" s="1143">
        <v>0</v>
      </c>
      <c r="AL10" s="1144"/>
      <c r="AM10" s="1144"/>
      <c r="AN10" s="1144"/>
      <c r="AO10" s="1144"/>
      <c r="AP10" s="1144">
        <v>0</v>
      </c>
      <c r="AQ10" s="1144"/>
      <c r="AR10" s="1144"/>
      <c r="AS10" s="1144"/>
      <c r="AT10" s="1144"/>
      <c r="AU10" s="1145"/>
      <c r="AV10" s="1145"/>
      <c r="AW10" s="1145"/>
      <c r="AX10" s="1145"/>
      <c r="AY10" s="1146"/>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t="s">
        <v>390</v>
      </c>
      <c r="C11" s="1095"/>
      <c r="D11" s="1095"/>
      <c r="E11" s="1095"/>
      <c r="F11" s="1095"/>
      <c r="G11" s="1095"/>
      <c r="H11" s="1095"/>
      <c r="I11" s="1095"/>
      <c r="J11" s="1095"/>
      <c r="K11" s="1095"/>
      <c r="L11" s="1095"/>
      <c r="M11" s="1095"/>
      <c r="N11" s="1095"/>
      <c r="O11" s="1095"/>
      <c r="P11" s="1096"/>
      <c r="Q11" s="1102">
        <v>1</v>
      </c>
      <c r="R11" s="1103"/>
      <c r="S11" s="1103"/>
      <c r="T11" s="1103"/>
      <c r="U11" s="1103"/>
      <c r="V11" s="1103">
        <v>1</v>
      </c>
      <c r="W11" s="1103"/>
      <c r="X11" s="1103"/>
      <c r="Y11" s="1103"/>
      <c r="Z11" s="1103"/>
      <c r="AA11" s="1103">
        <v>0</v>
      </c>
      <c r="AB11" s="1103"/>
      <c r="AC11" s="1103"/>
      <c r="AD11" s="1103"/>
      <c r="AE11" s="1104"/>
      <c r="AF11" s="1099">
        <v>0</v>
      </c>
      <c r="AG11" s="1100"/>
      <c r="AH11" s="1100"/>
      <c r="AI11" s="1100"/>
      <c r="AJ11" s="1101"/>
      <c r="AK11" s="1143">
        <v>0</v>
      </c>
      <c r="AL11" s="1144"/>
      <c r="AM11" s="1144"/>
      <c r="AN11" s="1144"/>
      <c r="AO11" s="1144"/>
      <c r="AP11" s="1144">
        <v>0</v>
      </c>
      <c r="AQ11" s="1144"/>
      <c r="AR11" s="1144"/>
      <c r="AS11" s="1144"/>
      <c r="AT11" s="1144"/>
      <c r="AU11" s="1145"/>
      <c r="AV11" s="1145"/>
      <c r="AW11" s="1145"/>
      <c r="AX11" s="1145"/>
      <c r="AY11" s="1146"/>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3"/>
      <c r="AL12" s="1144"/>
      <c r="AM12" s="1144"/>
      <c r="AN12" s="1144"/>
      <c r="AO12" s="1144"/>
      <c r="AP12" s="1144"/>
      <c r="AQ12" s="1144"/>
      <c r="AR12" s="1144"/>
      <c r="AS12" s="1144"/>
      <c r="AT12" s="1144"/>
      <c r="AU12" s="1145"/>
      <c r="AV12" s="1145"/>
      <c r="AW12" s="1145"/>
      <c r="AX12" s="1145"/>
      <c r="AY12" s="1146"/>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3"/>
      <c r="AL13" s="1144"/>
      <c r="AM13" s="1144"/>
      <c r="AN13" s="1144"/>
      <c r="AO13" s="1144"/>
      <c r="AP13" s="1144"/>
      <c r="AQ13" s="1144"/>
      <c r="AR13" s="1144"/>
      <c r="AS13" s="1144"/>
      <c r="AT13" s="1144"/>
      <c r="AU13" s="1145"/>
      <c r="AV13" s="1145"/>
      <c r="AW13" s="1145"/>
      <c r="AX13" s="1145"/>
      <c r="AY13" s="1146"/>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3"/>
      <c r="AL14" s="1144"/>
      <c r="AM14" s="1144"/>
      <c r="AN14" s="1144"/>
      <c r="AO14" s="1144"/>
      <c r="AP14" s="1144"/>
      <c r="AQ14" s="1144"/>
      <c r="AR14" s="1144"/>
      <c r="AS14" s="1144"/>
      <c r="AT14" s="1144"/>
      <c r="AU14" s="1145"/>
      <c r="AV14" s="1145"/>
      <c r="AW14" s="1145"/>
      <c r="AX14" s="1145"/>
      <c r="AY14" s="1146"/>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3"/>
      <c r="AL15" s="1144"/>
      <c r="AM15" s="1144"/>
      <c r="AN15" s="1144"/>
      <c r="AO15" s="1144"/>
      <c r="AP15" s="1144"/>
      <c r="AQ15" s="1144"/>
      <c r="AR15" s="1144"/>
      <c r="AS15" s="1144"/>
      <c r="AT15" s="1144"/>
      <c r="AU15" s="1145"/>
      <c r="AV15" s="1145"/>
      <c r="AW15" s="1145"/>
      <c r="AX15" s="1145"/>
      <c r="AY15" s="1146"/>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3"/>
      <c r="AL16" s="1144"/>
      <c r="AM16" s="1144"/>
      <c r="AN16" s="1144"/>
      <c r="AO16" s="1144"/>
      <c r="AP16" s="1144"/>
      <c r="AQ16" s="1144"/>
      <c r="AR16" s="1144"/>
      <c r="AS16" s="1144"/>
      <c r="AT16" s="1144"/>
      <c r="AU16" s="1145"/>
      <c r="AV16" s="1145"/>
      <c r="AW16" s="1145"/>
      <c r="AX16" s="1145"/>
      <c r="AY16" s="1146"/>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3"/>
      <c r="AL17" s="1144"/>
      <c r="AM17" s="1144"/>
      <c r="AN17" s="1144"/>
      <c r="AO17" s="1144"/>
      <c r="AP17" s="1144"/>
      <c r="AQ17" s="1144"/>
      <c r="AR17" s="1144"/>
      <c r="AS17" s="1144"/>
      <c r="AT17" s="1144"/>
      <c r="AU17" s="1145"/>
      <c r="AV17" s="1145"/>
      <c r="AW17" s="1145"/>
      <c r="AX17" s="1145"/>
      <c r="AY17" s="1146"/>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3"/>
      <c r="AL18" s="1144"/>
      <c r="AM18" s="1144"/>
      <c r="AN18" s="1144"/>
      <c r="AO18" s="1144"/>
      <c r="AP18" s="1144"/>
      <c r="AQ18" s="1144"/>
      <c r="AR18" s="1144"/>
      <c r="AS18" s="1144"/>
      <c r="AT18" s="1144"/>
      <c r="AU18" s="1145"/>
      <c r="AV18" s="1145"/>
      <c r="AW18" s="1145"/>
      <c r="AX18" s="1145"/>
      <c r="AY18" s="1146"/>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3"/>
      <c r="AL19" s="1144"/>
      <c r="AM19" s="1144"/>
      <c r="AN19" s="1144"/>
      <c r="AO19" s="1144"/>
      <c r="AP19" s="1144"/>
      <c r="AQ19" s="1144"/>
      <c r="AR19" s="1144"/>
      <c r="AS19" s="1144"/>
      <c r="AT19" s="1144"/>
      <c r="AU19" s="1145"/>
      <c r="AV19" s="1145"/>
      <c r="AW19" s="1145"/>
      <c r="AX19" s="1145"/>
      <c r="AY19" s="1146"/>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3"/>
      <c r="AL20" s="1144"/>
      <c r="AM20" s="1144"/>
      <c r="AN20" s="1144"/>
      <c r="AO20" s="1144"/>
      <c r="AP20" s="1144"/>
      <c r="AQ20" s="1144"/>
      <c r="AR20" s="1144"/>
      <c r="AS20" s="1144"/>
      <c r="AT20" s="1144"/>
      <c r="AU20" s="1145"/>
      <c r="AV20" s="1145"/>
      <c r="AW20" s="1145"/>
      <c r="AX20" s="1145"/>
      <c r="AY20" s="1146"/>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3"/>
      <c r="AL21" s="1144"/>
      <c r="AM21" s="1144"/>
      <c r="AN21" s="1144"/>
      <c r="AO21" s="1144"/>
      <c r="AP21" s="1144"/>
      <c r="AQ21" s="1144"/>
      <c r="AR21" s="1144"/>
      <c r="AS21" s="1144"/>
      <c r="AT21" s="1144"/>
      <c r="AU21" s="1145"/>
      <c r="AV21" s="1145"/>
      <c r="AW21" s="1145"/>
      <c r="AX21" s="1145"/>
      <c r="AY21" s="1146"/>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6"/>
      <c r="R22" s="1137"/>
      <c r="S22" s="1137"/>
      <c r="T22" s="1137"/>
      <c r="U22" s="1137"/>
      <c r="V22" s="1137"/>
      <c r="W22" s="1137"/>
      <c r="X22" s="1137"/>
      <c r="Y22" s="1137"/>
      <c r="Z22" s="1137"/>
      <c r="AA22" s="1137"/>
      <c r="AB22" s="1137"/>
      <c r="AC22" s="1137"/>
      <c r="AD22" s="1137"/>
      <c r="AE22" s="1138"/>
      <c r="AF22" s="1099"/>
      <c r="AG22" s="1100"/>
      <c r="AH22" s="1100"/>
      <c r="AI22" s="1100"/>
      <c r="AJ22" s="1101"/>
      <c r="AK22" s="1139"/>
      <c r="AL22" s="1140"/>
      <c r="AM22" s="1140"/>
      <c r="AN22" s="1140"/>
      <c r="AO22" s="1140"/>
      <c r="AP22" s="1140"/>
      <c r="AQ22" s="1140"/>
      <c r="AR22" s="1140"/>
      <c r="AS22" s="1140"/>
      <c r="AT22" s="1140"/>
      <c r="AU22" s="1141"/>
      <c r="AV22" s="1141"/>
      <c r="AW22" s="1141"/>
      <c r="AX22" s="1141"/>
      <c r="AY22" s="1142"/>
      <c r="AZ22" s="1092" t="s">
        <v>391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392</v>
      </c>
      <c r="B23" s="1001" t="s">
        <v>393</v>
      </c>
      <c r="C23" s="1002"/>
      <c r="D23" s="1002"/>
      <c r="E23" s="1002"/>
      <c r="F23" s="1002"/>
      <c r="G23" s="1002"/>
      <c r="H23" s="1002"/>
      <c r="I23" s="1002"/>
      <c r="J23" s="1002"/>
      <c r="K23" s="1002"/>
      <c r="L23" s="1002"/>
      <c r="M23" s="1002"/>
      <c r="N23" s="1002"/>
      <c r="O23" s="1002"/>
      <c r="P23" s="1012"/>
      <c r="Q23" s="1131">
        <f>SUM(Q7:U11)</f>
        <v>9739</v>
      </c>
      <c r="R23" s="1125"/>
      <c r="S23" s="1125"/>
      <c r="T23" s="1125"/>
      <c r="U23" s="1125"/>
      <c r="V23" s="1131">
        <f>SUM(V7:Z11)</f>
        <v>9232</v>
      </c>
      <c r="W23" s="1125"/>
      <c r="X23" s="1125"/>
      <c r="Y23" s="1125"/>
      <c r="Z23" s="1125"/>
      <c r="AA23" s="1131">
        <f>SUM(AA7:AE11)</f>
        <v>507</v>
      </c>
      <c r="AB23" s="1125"/>
      <c r="AC23" s="1125"/>
      <c r="AD23" s="1125"/>
      <c r="AE23" s="1125"/>
      <c r="AF23" s="1132">
        <v>402</v>
      </c>
      <c r="AG23" s="1125"/>
      <c r="AH23" s="1125"/>
      <c r="AI23" s="1125"/>
      <c r="AJ23" s="1133"/>
      <c r="AK23" s="1134"/>
      <c r="AL23" s="1135"/>
      <c r="AM23" s="1135"/>
      <c r="AN23" s="1135"/>
      <c r="AO23" s="1135"/>
      <c r="AP23" s="1125">
        <f>AP7</f>
        <v>8250</v>
      </c>
      <c r="AQ23" s="1125"/>
      <c r="AR23" s="1125"/>
      <c r="AS23" s="1125"/>
      <c r="AT23" s="1125"/>
      <c r="AU23" s="1126"/>
      <c r="AV23" s="1126"/>
      <c r="AW23" s="1126"/>
      <c r="AX23" s="1126"/>
      <c r="AY23" s="1127"/>
      <c r="AZ23" s="1128" t="s">
        <v>394</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369</v>
      </c>
      <c r="B26" s="1060"/>
      <c r="C26" s="1060"/>
      <c r="D26" s="1060"/>
      <c r="E26" s="1060"/>
      <c r="F26" s="1060"/>
      <c r="G26" s="1060"/>
      <c r="H26" s="1060"/>
      <c r="I26" s="1060"/>
      <c r="J26" s="1060"/>
      <c r="K26" s="1060"/>
      <c r="L26" s="1060"/>
      <c r="M26" s="1060"/>
      <c r="N26" s="1060"/>
      <c r="O26" s="1060"/>
      <c r="P26" s="1061"/>
      <c r="Q26" s="1065" t="s">
        <v>397</v>
      </c>
      <c r="R26" s="1066"/>
      <c r="S26" s="1066"/>
      <c r="T26" s="1066"/>
      <c r="U26" s="1067"/>
      <c r="V26" s="1065" t="s">
        <v>398</v>
      </c>
      <c r="W26" s="1066"/>
      <c r="X26" s="1066"/>
      <c r="Y26" s="1066"/>
      <c r="Z26" s="1067"/>
      <c r="AA26" s="1065" t="s">
        <v>399</v>
      </c>
      <c r="AB26" s="1066"/>
      <c r="AC26" s="1066"/>
      <c r="AD26" s="1066"/>
      <c r="AE26" s="1066"/>
      <c r="AF26" s="1119" t="s">
        <v>400</v>
      </c>
      <c r="AG26" s="1072"/>
      <c r="AH26" s="1072"/>
      <c r="AI26" s="1072"/>
      <c r="AJ26" s="1120"/>
      <c r="AK26" s="1066" t="s">
        <v>401</v>
      </c>
      <c r="AL26" s="1066"/>
      <c r="AM26" s="1066"/>
      <c r="AN26" s="1066"/>
      <c r="AO26" s="1067"/>
      <c r="AP26" s="1065" t="s">
        <v>402</v>
      </c>
      <c r="AQ26" s="1066"/>
      <c r="AR26" s="1066"/>
      <c r="AS26" s="1066"/>
      <c r="AT26" s="1067"/>
      <c r="AU26" s="1065" t="s">
        <v>403</v>
      </c>
      <c r="AV26" s="1066"/>
      <c r="AW26" s="1066"/>
      <c r="AX26" s="1066"/>
      <c r="AY26" s="1067"/>
      <c r="AZ26" s="1065" t="s">
        <v>404</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405</v>
      </c>
      <c r="C28" s="1112"/>
      <c r="D28" s="1112"/>
      <c r="E28" s="1112"/>
      <c r="F28" s="1112"/>
      <c r="G28" s="1112"/>
      <c r="H28" s="1112"/>
      <c r="I28" s="1112"/>
      <c r="J28" s="1112"/>
      <c r="K28" s="1112"/>
      <c r="L28" s="1112"/>
      <c r="M28" s="1112"/>
      <c r="N28" s="1112"/>
      <c r="O28" s="1112"/>
      <c r="P28" s="1113"/>
      <c r="Q28" s="1114">
        <v>1801</v>
      </c>
      <c r="R28" s="1115"/>
      <c r="S28" s="1115"/>
      <c r="T28" s="1115"/>
      <c r="U28" s="1115"/>
      <c r="V28" s="1115">
        <v>1629</v>
      </c>
      <c r="W28" s="1115"/>
      <c r="X28" s="1115"/>
      <c r="Y28" s="1115"/>
      <c r="Z28" s="1115"/>
      <c r="AA28" s="1115">
        <v>172</v>
      </c>
      <c r="AB28" s="1115"/>
      <c r="AC28" s="1115"/>
      <c r="AD28" s="1115"/>
      <c r="AE28" s="1116"/>
      <c r="AF28" s="1117">
        <v>171</v>
      </c>
      <c r="AG28" s="1115"/>
      <c r="AH28" s="1115"/>
      <c r="AI28" s="1115"/>
      <c r="AJ28" s="1118"/>
      <c r="AK28" s="1106">
        <v>131</v>
      </c>
      <c r="AL28" s="1107"/>
      <c r="AM28" s="1107"/>
      <c r="AN28" s="1107"/>
      <c r="AO28" s="1107"/>
      <c r="AP28" s="1107">
        <v>0</v>
      </c>
      <c r="AQ28" s="1107"/>
      <c r="AR28" s="1107"/>
      <c r="AS28" s="1107"/>
      <c r="AT28" s="1107"/>
      <c r="AU28" s="1107">
        <v>0</v>
      </c>
      <c r="AV28" s="1107"/>
      <c r="AW28" s="1107"/>
      <c r="AX28" s="1107"/>
      <c r="AY28" s="1107"/>
      <c r="AZ28" s="1108"/>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406</v>
      </c>
      <c r="C29" s="1095"/>
      <c r="D29" s="1095"/>
      <c r="E29" s="1095"/>
      <c r="F29" s="1095"/>
      <c r="G29" s="1095"/>
      <c r="H29" s="1095"/>
      <c r="I29" s="1095"/>
      <c r="J29" s="1095"/>
      <c r="K29" s="1095"/>
      <c r="L29" s="1095"/>
      <c r="M29" s="1095"/>
      <c r="N29" s="1095"/>
      <c r="O29" s="1095"/>
      <c r="P29" s="1096"/>
      <c r="Q29" s="1102">
        <v>1895</v>
      </c>
      <c r="R29" s="1103"/>
      <c r="S29" s="1103"/>
      <c r="T29" s="1103"/>
      <c r="U29" s="1103"/>
      <c r="V29" s="1103">
        <v>1809</v>
      </c>
      <c r="W29" s="1103"/>
      <c r="X29" s="1103"/>
      <c r="Y29" s="1103"/>
      <c r="Z29" s="1103"/>
      <c r="AA29" s="1103">
        <v>86</v>
      </c>
      <c r="AB29" s="1103"/>
      <c r="AC29" s="1103"/>
      <c r="AD29" s="1103"/>
      <c r="AE29" s="1104"/>
      <c r="AF29" s="1099">
        <v>86</v>
      </c>
      <c r="AG29" s="1100"/>
      <c r="AH29" s="1100"/>
      <c r="AI29" s="1100"/>
      <c r="AJ29" s="1101"/>
      <c r="AK29" s="1044">
        <v>311</v>
      </c>
      <c r="AL29" s="1035"/>
      <c r="AM29" s="1035"/>
      <c r="AN29" s="1035"/>
      <c r="AO29" s="1035"/>
      <c r="AP29" s="1035">
        <v>0</v>
      </c>
      <c r="AQ29" s="1035"/>
      <c r="AR29" s="1035"/>
      <c r="AS29" s="1035"/>
      <c r="AT29" s="1035"/>
      <c r="AU29" s="1035">
        <v>0</v>
      </c>
      <c r="AV29" s="1035"/>
      <c r="AW29" s="1035"/>
      <c r="AX29" s="1035"/>
      <c r="AY29" s="1035"/>
      <c r="AZ29" s="1105"/>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407</v>
      </c>
      <c r="C30" s="1095"/>
      <c r="D30" s="1095"/>
      <c r="E30" s="1095"/>
      <c r="F30" s="1095"/>
      <c r="G30" s="1095"/>
      <c r="H30" s="1095"/>
      <c r="I30" s="1095"/>
      <c r="J30" s="1095"/>
      <c r="K30" s="1095"/>
      <c r="L30" s="1095"/>
      <c r="M30" s="1095"/>
      <c r="N30" s="1095"/>
      <c r="O30" s="1095"/>
      <c r="P30" s="1096"/>
      <c r="Q30" s="1102">
        <v>379</v>
      </c>
      <c r="R30" s="1103"/>
      <c r="S30" s="1103"/>
      <c r="T30" s="1103"/>
      <c r="U30" s="1103"/>
      <c r="V30" s="1103">
        <v>374</v>
      </c>
      <c r="W30" s="1103"/>
      <c r="X30" s="1103"/>
      <c r="Y30" s="1103"/>
      <c r="Z30" s="1103"/>
      <c r="AA30" s="1103">
        <v>5</v>
      </c>
      <c r="AB30" s="1103"/>
      <c r="AC30" s="1103"/>
      <c r="AD30" s="1103"/>
      <c r="AE30" s="1104"/>
      <c r="AF30" s="1099">
        <v>4</v>
      </c>
      <c r="AG30" s="1100"/>
      <c r="AH30" s="1100"/>
      <c r="AI30" s="1100"/>
      <c r="AJ30" s="1101"/>
      <c r="AK30" s="1044">
        <v>232</v>
      </c>
      <c r="AL30" s="1035"/>
      <c r="AM30" s="1035"/>
      <c r="AN30" s="1035"/>
      <c r="AO30" s="1035"/>
      <c r="AP30" s="1035">
        <v>0</v>
      </c>
      <c r="AQ30" s="1035"/>
      <c r="AR30" s="1035"/>
      <c r="AS30" s="1035"/>
      <c r="AT30" s="1035"/>
      <c r="AU30" s="1035">
        <v>0</v>
      </c>
      <c r="AV30" s="1035"/>
      <c r="AW30" s="1035"/>
      <c r="AX30" s="1035"/>
      <c r="AY30" s="1035"/>
      <c r="AZ30" s="1105"/>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408</v>
      </c>
      <c r="C31" s="1095"/>
      <c r="D31" s="1095"/>
      <c r="E31" s="1095"/>
      <c r="F31" s="1095"/>
      <c r="G31" s="1095"/>
      <c r="H31" s="1095"/>
      <c r="I31" s="1095"/>
      <c r="J31" s="1095"/>
      <c r="K31" s="1095"/>
      <c r="L31" s="1095"/>
      <c r="M31" s="1095"/>
      <c r="N31" s="1095"/>
      <c r="O31" s="1095"/>
      <c r="P31" s="1096"/>
      <c r="Q31" s="1102">
        <v>85</v>
      </c>
      <c r="R31" s="1103"/>
      <c r="S31" s="1103"/>
      <c r="T31" s="1103"/>
      <c r="U31" s="1103"/>
      <c r="V31" s="1103">
        <v>76</v>
      </c>
      <c r="W31" s="1103"/>
      <c r="X31" s="1103"/>
      <c r="Y31" s="1103"/>
      <c r="Z31" s="1103"/>
      <c r="AA31" s="1103">
        <v>9</v>
      </c>
      <c r="AB31" s="1103"/>
      <c r="AC31" s="1103"/>
      <c r="AD31" s="1103"/>
      <c r="AE31" s="1104"/>
      <c r="AF31" s="1099">
        <v>9</v>
      </c>
      <c r="AG31" s="1100"/>
      <c r="AH31" s="1100"/>
      <c r="AI31" s="1100"/>
      <c r="AJ31" s="1101"/>
      <c r="AK31" s="1044">
        <v>0</v>
      </c>
      <c r="AL31" s="1035"/>
      <c r="AM31" s="1035"/>
      <c r="AN31" s="1035"/>
      <c r="AO31" s="1035"/>
      <c r="AP31" s="1035">
        <v>0</v>
      </c>
      <c r="AQ31" s="1035"/>
      <c r="AR31" s="1035"/>
      <c r="AS31" s="1035"/>
      <c r="AT31" s="1035"/>
      <c r="AU31" s="1035">
        <v>0</v>
      </c>
      <c r="AV31" s="1035"/>
      <c r="AW31" s="1035"/>
      <c r="AX31" s="1035"/>
      <c r="AY31" s="1035"/>
      <c r="AZ31" s="1105"/>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409</v>
      </c>
      <c r="C32" s="1095"/>
      <c r="D32" s="1095"/>
      <c r="E32" s="1095"/>
      <c r="F32" s="1095"/>
      <c r="G32" s="1095"/>
      <c r="H32" s="1095"/>
      <c r="I32" s="1095"/>
      <c r="J32" s="1095"/>
      <c r="K32" s="1095"/>
      <c r="L32" s="1095"/>
      <c r="M32" s="1095"/>
      <c r="N32" s="1095"/>
      <c r="O32" s="1095"/>
      <c r="P32" s="1096"/>
      <c r="Q32" s="1102">
        <v>254</v>
      </c>
      <c r="R32" s="1103"/>
      <c r="S32" s="1103"/>
      <c r="T32" s="1103"/>
      <c r="U32" s="1103"/>
      <c r="V32" s="1103">
        <v>230</v>
      </c>
      <c r="W32" s="1103"/>
      <c r="X32" s="1103"/>
      <c r="Y32" s="1103"/>
      <c r="Z32" s="1103"/>
      <c r="AA32" s="1103">
        <v>24</v>
      </c>
      <c r="AB32" s="1103"/>
      <c r="AC32" s="1103"/>
      <c r="AD32" s="1103"/>
      <c r="AE32" s="1104"/>
      <c r="AF32" s="1099">
        <v>617</v>
      </c>
      <c r="AG32" s="1100"/>
      <c r="AH32" s="1100"/>
      <c r="AI32" s="1100"/>
      <c r="AJ32" s="1101"/>
      <c r="AK32" s="1044">
        <v>12</v>
      </c>
      <c r="AL32" s="1035"/>
      <c r="AM32" s="1035"/>
      <c r="AN32" s="1035"/>
      <c r="AO32" s="1035"/>
      <c r="AP32" s="1035">
        <v>499</v>
      </c>
      <c r="AQ32" s="1035"/>
      <c r="AR32" s="1035"/>
      <c r="AS32" s="1035"/>
      <c r="AT32" s="1035"/>
      <c r="AU32" s="1035">
        <v>237</v>
      </c>
      <c r="AV32" s="1035"/>
      <c r="AW32" s="1035"/>
      <c r="AX32" s="1035"/>
      <c r="AY32" s="1035"/>
      <c r="AZ32" s="1105"/>
      <c r="BA32" s="1105"/>
      <c r="BB32" s="1105"/>
      <c r="BC32" s="1105"/>
      <c r="BD32" s="1105"/>
      <c r="BE32" s="1036" t="s">
        <v>410</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411</v>
      </c>
      <c r="C33" s="1095"/>
      <c r="D33" s="1095"/>
      <c r="E33" s="1095"/>
      <c r="F33" s="1095"/>
      <c r="G33" s="1095"/>
      <c r="H33" s="1095"/>
      <c r="I33" s="1095"/>
      <c r="J33" s="1095"/>
      <c r="K33" s="1095"/>
      <c r="L33" s="1095"/>
      <c r="M33" s="1095"/>
      <c r="N33" s="1095"/>
      <c r="O33" s="1095"/>
      <c r="P33" s="1096"/>
      <c r="Q33" s="1102">
        <v>122</v>
      </c>
      <c r="R33" s="1103"/>
      <c r="S33" s="1103"/>
      <c r="T33" s="1103"/>
      <c r="U33" s="1103"/>
      <c r="V33" s="1103">
        <v>116</v>
      </c>
      <c r="W33" s="1103"/>
      <c r="X33" s="1103"/>
      <c r="Y33" s="1103"/>
      <c r="Z33" s="1103"/>
      <c r="AA33" s="1103">
        <v>6</v>
      </c>
      <c r="AB33" s="1103"/>
      <c r="AC33" s="1103"/>
      <c r="AD33" s="1103"/>
      <c r="AE33" s="1104"/>
      <c r="AF33" s="1099">
        <v>6</v>
      </c>
      <c r="AG33" s="1100"/>
      <c r="AH33" s="1100"/>
      <c r="AI33" s="1100"/>
      <c r="AJ33" s="1101"/>
      <c r="AK33" s="1044">
        <v>67</v>
      </c>
      <c r="AL33" s="1035"/>
      <c r="AM33" s="1035"/>
      <c r="AN33" s="1035"/>
      <c r="AO33" s="1035"/>
      <c r="AP33" s="1035">
        <v>503</v>
      </c>
      <c r="AQ33" s="1035"/>
      <c r="AR33" s="1035"/>
      <c r="AS33" s="1035"/>
      <c r="AT33" s="1035"/>
      <c r="AU33" s="1035">
        <v>424</v>
      </c>
      <c r="AV33" s="1035"/>
      <c r="AW33" s="1035"/>
      <c r="AX33" s="1035"/>
      <c r="AY33" s="1035"/>
      <c r="AZ33" s="1105"/>
      <c r="BA33" s="1105"/>
      <c r="BB33" s="1105"/>
      <c r="BC33" s="1105"/>
      <c r="BD33" s="1105"/>
      <c r="BE33" s="1036" t="s">
        <v>412</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413</v>
      </c>
      <c r="C34" s="1095"/>
      <c r="D34" s="1095"/>
      <c r="E34" s="1095"/>
      <c r="F34" s="1095"/>
      <c r="G34" s="1095"/>
      <c r="H34" s="1095"/>
      <c r="I34" s="1095"/>
      <c r="J34" s="1095"/>
      <c r="K34" s="1095"/>
      <c r="L34" s="1095"/>
      <c r="M34" s="1095"/>
      <c r="N34" s="1095"/>
      <c r="O34" s="1095"/>
      <c r="P34" s="1096"/>
      <c r="Q34" s="1102">
        <v>639</v>
      </c>
      <c r="R34" s="1103"/>
      <c r="S34" s="1103"/>
      <c r="T34" s="1103"/>
      <c r="U34" s="1103"/>
      <c r="V34" s="1103">
        <v>605</v>
      </c>
      <c r="W34" s="1103"/>
      <c r="X34" s="1103"/>
      <c r="Y34" s="1103"/>
      <c r="Z34" s="1103"/>
      <c r="AA34" s="1103">
        <v>34</v>
      </c>
      <c r="AB34" s="1103"/>
      <c r="AC34" s="1103"/>
      <c r="AD34" s="1103"/>
      <c r="AE34" s="1104"/>
      <c r="AF34" s="1099">
        <v>19</v>
      </c>
      <c r="AG34" s="1100"/>
      <c r="AH34" s="1100"/>
      <c r="AI34" s="1100"/>
      <c r="AJ34" s="1101"/>
      <c r="AK34" s="1044">
        <v>329</v>
      </c>
      <c r="AL34" s="1035"/>
      <c r="AM34" s="1035"/>
      <c r="AN34" s="1035"/>
      <c r="AO34" s="1035"/>
      <c r="AP34" s="1035">
        <v>3032</v>
      </c>
      <c r="AQ34" s="1035"/>
      <c r="AR34" s="1035"/>
      <c r="AS34" s="1035"/>
      <c r="AT34" s="1035"/>
      <c r="AU34" s="1035">
        <v>2935</v>
      </c>
      <c r="AV34" s="1035"/>
      <c r="AW34" s="1035"/>
      <c r="AX34" s="1035"/>
      <c r="AY34" s="1035"/>
      <c r="AZ34" s="1105"/>
      <c r="BA34" s="1105"/>
      <c r="BB34" s="1105"/>
      <c r="BC34" s="1105"/>
      <c r="BD34" s="1105"/>
      <c r="BE34" s="1036" t="s">
        <v>414</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t="s">
        <v>415</v>
      </c>
      <c r="C35" s="1095"/>
      <c r="D35" s="1095"/>
      <c r="E35" s="1095"/>
      <c r="F35" s="1095"/>
      <c r="G35" s="1095"/>
      <c r="H35" s="1095"/>
      <c r="I35" s="1095"/>
      <c r="J35" s="1095"/>
      <c r="K35" s="1095"/>
      <c r="L35" s="1095"/>
      <c r="M35" s="1095"/>
      <c r="N35" s="1095"/>
      <c r="O35" s="1095"/>
      <c r="P35" s="1096"/>
      <c r="Q35" s="1102">
        <v>11</v>
      </c>
      <c r="R35" s="1103"/>
      <c r="S35" s="1103"/>
      <c r="T35" s="1103"/>
      <c r="U35" s="1103"/>
      <c r="V35" s="1103">
        <v>9</v>
      </c>
      <c r="W35" s="1103"/>
      <c r="X35" s="1103"/>
      <c r="Y35" s="1103"/>
      <c r="Z35" s="1103"/>
      <c r="AA35" s="1103">
        <v>2</v>
      </c>
      <c r="AB35" s="1103"/>
      <c r="AC35" s="1103"/>
      <c r="AD35" s="1103"/>
      <c r="AE35" s="1104"/>
      <c r="AF35" s="1099">
        <v>3</v>
      </c>
      <c r="AG35" s="1100"/>
      <c r="AH35" s="1100"/>
      <c r="AI35" s="1100"/>
      <c r="AJ35" s="1101"/>
      <c r="AK35" s="1044">
        <v>1</v>
      </c>
      <c r="AL35" s="1035"/>
      <c r="AM35" s="1035"/>
      <c r="AN35" s="1035"/>
      <c r="AO35" s="1035"/>
      <c r="AP35" s="1035">
        <v>4</v>
      </c>
      <c r="AQ35" s="1035"/>
      <c r="AR35" s="1035"/>
      <c r="AS35" s="1035"/>
      <c r="AT35" s="1035"/>
      <c r="AU35" s="1035">
        <v>3</v>
      </c>
      <c r="AV35" s="1035"/>
      <c r="AW35" s="1035"/>
      <c r="AX35" s="1035"/>
      <c r="AY35" s="1035"/>
      <c r="AZ35" s="1105"/>
      <c r="BA35" s="1105"/>
      <c r="BB35" s="1105"/>
      <c r="BC35" s="1105"/>
      <c r="BD35" s="1105"/>
      <c r="BE35" s="1036" t="s">
        <v>416</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t="s">
        <v>417</v>
      </c>
      <c r="C36" s="1095"/>
      <c r="D36" s="1095"/>
      <c r="E36" s="1095"/>
      <c r="F36" s="1095"/>
      <c r="G36" s="1095"/>
      <c r="H36" s="1095"/>
      <c r="I36" s="1095"/>
      <c r="J36" s="1095"/>
      <c r="K36" s="1095"/>
      <c r="L36" s="1095"/>
      <c r="M36" s="1095"/>
      <c r="N36" s="1095"/>
      <c r="O36" s="1095"/>
      <c r="P36" s="1096"/>
      <c r="Q36" s="1102">
        <v>14</v>
      </c>
      <c r="R36" s="1103"/>
      <c r="S36" s="1103"/>
      <c r="T36" s="1103"/>
      <c r="U36" s="1103"/>
      <c r="V36" s="1103">
        <v>13</v>
      </c>
      <c r="W36" s="1103"/>
      <c r="X36" s="1103"/>
      <c r="Y36" s="1103"/>
      <c r="Z36" s="1103"/>
      <c r="AA36" s="1103">
        <v>1</v>
      </c>
      <c r="AB36" s="1103"/>
      <c r="AC36" s="1103"/>
      <c r="AD36" s="1103"/>
      <c r="AE36" s="1104"/>
      <c r="AF36" s="1099">
        <v>1</v>
      </c>
      <c r="AG36" s="1100"/>
      <c r="AH36" s="1100"/>
      <c r="AI36" s="1100"/>
      <c r="AJ36" s="1101"/>
      <c r="AK36" s="1044">
        <v>11</v>
      </c>
      <c r="AL36" s="1035"/>
      <c r="AM36" s="1035"/>
      <c r="AN36" s="1035"/>
      <c r="AO36" s="1035"/>
      <c r="AP36" s="1035">
        <v>22</v>
      </c>
      <c r="AQ36" s="1035"/>
      <c r="AR36" s="1035"/>
      <c r="AS36" s="1035"/>
      <c r="AT36" s="1035"/>
      <c r="AU36" s="1035">
        <v>22</v>
      </c>
      <c r="AV36" s="1035"/>
      <c r="AW36" s="1035"/>
      <c r="AX36" s="1035"/>
      <c r="AY36" s="1035"/>
      <c r="AZ36" s="1105"/>
      <c r="BA36" s="1105"/>
      <c r="BB36" s="1105"/>
      <c r="BC36" s="1105"/>
      <c r="BD36" s="1105"/>
      <c r="BE36" s="1036" t="s">
        <v>416</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392</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917</v>
      </c>
      <c r="AG63" s="1023"/>
      <c r="AH63" s="1023"/>
      <c r="AI63" s="1023"/>
      <c r="AJ63" s="1086"/>
      <c r="AK63" s="1087"/>
      <c r="AL63" s="1027"/>
      <c r="AM63" s="1027"/>
      <c r="AN63" s="1027"/>
      <c r="AO63" s="1027"/>
      <c r="AP63" s="1023">
        <f>SUM(AP28:AT36)</f>
        <v>4060</v>
      </c>
      <c r="AQ63" s="1023"/>
      <c r="AR63" s="1023"/>
      <c r="AS63" s="1023"/>
      <c r="AT63" s="1023"/>
      <c r="AU63" s="1023">
        <f>SUM(AU28:AY36)</f>
        <v>3621</v>
      </c>
      <c r="AV63" s="1023"/>
      <c r="AW63" s="1023"/>
      <c r="AX63" s="1023"/>
      <c r="AY63" s="1023"/>
      <c r="AZ63" s="1081"/>
      <c r="BA63" s="1081"/>
      <c r="BB63" s="1081"/>
      <c r="BC63" s="1081"/>
      <c r="BD63" s="1081"/>
      <c r="BE63" s="1024"/>
      <c r="BF63" s="1024"/>
      <c r="BG63" s="1024"/>
      <c r="BH63" s="1024"/>
      <c r="BI63" s="1025"/>
      <c r="BJ63" s="1082" t="s">
        <v>394</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421</v>
      </c>
      <c r="B66" s="1060"/>
      <c r="C66" s="1060"/>
      <c r="D66" s="1060"/>
      <c r="E66" s="1060"/>
      <c r="F66" s="1060"/>
      <c r="G66" s="1060"/>
      <c r="H66" s="1060"/>
      <c r="I66" s="1060"/>
      <c r="J66" s="1060"/>
      <c r="K66" s="1060"/>
      <c r="L66" s="1060"/>
      <c r="M66" s="1060"/>
      <c r="N66" s="1060"/>
      <c r="O66" s="1060"/>
      <c r="P66" s="1061"/>
      <c r="Q66" s="1065" t="s">
        <v>397</v>
      </c>
      <c r="R66" s="1066"/>
      <c r="S66" s="1066"/>
      <c r="T66" s="1066"/>
      <c r="U66" s="1067"/>
      <c r="V66" s="1065" t="s">
        <v>422</v>
      </c>
      <c r="W66" s="1066"/>
      <c r="X66" s="1066"/>
      <c r="Y66" s="1066"/>
      <c r="Z66" s="1067"/>
      <c r="AA66" s="1065" t="s">
        <v>423</v>
      </c>
      <c r="AB66" s="1066"/>
      <c r="AC66" s="1066"/>
      <c r="AD66" s="1066"/>
      <c r="AE66" s="1067"/>
      <c r="AF66" s="1071" t="s">
        <v>424</v>
      </c>
      <c r="AG66" s="1072"/>
      <c r="AH66" s="1072"/>
      <c r="AI66" s="1072"/>
      <c r="AJ66" s="1073"/>
      <c r="AK66" s="1065" t="s">
        <v>425</v>
      </c>
      <c r="AL66" s="1060"/>
      <c r="AM66" s="1060"/>
      <c r="AN66" s="1060"/>
      <c r="AO66" s="1061"/>
      <c r="AP66" s="1065" t="s">
        <v>426</v>
      </c>
      <c r="AQ66" s="1066"/>
      <c r="AR66" s="1066"/>
      <c r="AS66" s="1066"/>
      <c r="AT66" s="1067"/>
      <c r="AU66" s="1065" t="s">
        <v>427</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583</v>
      </c>
      <c r="C68" s="1050"/>
      <c r="D68" s="1050"/>
      <c r="E68" s="1050"/>
      <c r="F68" s="1050"/>
      <c r="G68" s="1050"/>
      <c r="H68" s="1050"/>
      <c r="I68" s="1050"/>
      <c r="J68" s="1050"/>
      <c r="K68" s="1050"/>
      <c r="L68" s="1050"/>
      <c r="M68" s="1050"/>
      <c r="N68" s="1050"/>
      <c r="O68" s="1050"/>
      <c r="P68" s="1051"/>
      <c r="Q68" s="1052">
        <v>26</v>
      </c>
      <c r="R68" s="1046"/>
      <c r="S68" s="1046"/>
      <c r="T68" s="1046"/>
      <c r="U68" s="1046"/>
      <c r="V68" s="1046">
        <v>24</v>
      </c>
      <c r="W68" s="1046"/>
      <c r="X68" s="1046"/>
      <c r="Y68" s="1046"/>
      <c r="Z68" s="1046"/>
      <c r="AA68" s="1046">
        <v>2</v>
      </c>
      <c r="AB68" s="1046"/>
      <c r="AC68" s="1046"/>
      <c r="AD68" s="1046"/>
      <c r="AE68" s="1046"/>
      <c r="AF68" s="1046">
        <v>2</v>
      </c>
      <c r="AG68" s="1046"/>
      <c r="AH68" s="1046"/>
      <c r="AI68" s="1046"/>
      <c r="AJ68" s="1046"/>
      <c r="AK68" s="1046">
        <v>0</v>
      </c>
      <c r="AL68" s="1046"/>
      <c r="AM68" s="1046"/>
      <c r="AN68" s="1046"/>
      <c r="AO68" s="1046"/>
      <c r="AP68" s="1046">
        <v>0</v>
      </c>
      <c r="AQ68" s="1046"/>
      <c r="AR68" s="1046"/>
      <c r="AS68" s="1046"/>
      <c r="AT68" s="1046"/>
      <c r="AU68" s="1046">
        <v>0</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584</v>
      </c>
      <c r="C69" s="1039"/>
      <c r="D69" s="1039"/>
      <c r="E69" s="1039"/>
      <c r="F69" s="1039"/>
      <c r="G69" s="1039"/>
      <c r="H69" s="1039"/>
      <c r="I69" s="1039"/>
      <c r="J69" s="1039"/>
      <c r="K69" s="1039"/>
      <c r="L69" s="1039"/>
      <c r="M69" s="1039"/>
      <c r="N69" s="1039"/>
      <c r="O69" s="1039"/>
      <c r="P69" s="1040"/>
      <c r="Q69" s="1041">
        <v>302</v>
      </c>
      <c r="R69" s="1035"/>
      <c r="S69" s="1035"/>
      <c r="T69" s="1035"/>
      <c r="U69" s="1035"/>
      <c r="V69" s="1035">
        <v>293</v>
      </c>
      <c r="W69" s="1035"/>
      <c r="X69" s="1035"/>
      <c r="Y69" s="1035"/>
      <c r="Z69" s="1035"/>
      <c r="AA69" s="1035">
        <v>9</v>
      </c>
      <c r="AB69" s="1035"/>
      <c r="AC69" s="1035"/>
      <c r="AD69" s="1035"/>
      <c r="AE69" s="1035"/>
      <c r="AF69" s="1035">
        <v>9</v>
      </c>
      <c r="AG69" s="1035"/>
      <c r="AH69" s="1035"/>
      <c r="AI69" s="1035"/>
      <c r="AJ69" s="1035"/>
      <c r="AK69" s="1035">
        <v>0</v>
      </c>
      <c r="AL69" s="1035"/>
      <c r="AM69" s="1035"/>
      <c r="AN69" s="1035"/>
      <c r="AO69" s="1035"/>
      <c r="AP69" s="1035">
        <v>0</v>
      </c>
      <c r="AQ69" s="1035"/>
      <c r="AR69" s="1035"/>
      <c r="AS69" s="1035"/>
      <c r="AT69" s="1035"/>
      <c r="AU69" s="1035">
        <v>0</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585</v>
      </c>
      <c r="C70" s="1039"/>
      <c r="D70" s="1039"/>
      <c r="E70" s="1039"/>
      <c r="F70" s="1039"/>
      <c r="G70" s="1039"/>
      <c r="H70" s="1039"/>
      <c r="I70" s="1039"/>
      <c r="J70" s="1039"/>
      <c r="K70" s="1039"/>
      <c r="L70" s="1039"/>
      <c r="M70" s="1039"/>
      <c r="N70" s="1039"/>
      <c r="O70" s="1039"/>
      <c r="P70" s="1040"/>
      <c r="Q70" s="1041">
        <v>381</v>
      </c>
      <c r="R70" s="1035"/>
      <c r="S70" s="1035"/>
      <c r="T70" s="1035"/>
      <c r="U70" s="1035"/>
      <c r="V70" s="1035">
        <v>368</v>
      </c>
      <c r="W70" s="1035"/>
      <c r="X70" s="1035"/>
      <c r="Y70" s="1035"/>
      <c r="Z70" s="1035"/>
      <c r="AA70" s="1035">
        <v>13</v>
      </c>
      <c r="AB70" s="1035"/>
      <c r="AC70" s="1035"/>
      <c r="AD70" s="1035"/>
      <c r="AE70" s="1035"/>
      <c r="AF70" s="1035">
        <v>13</v>
      </c>
      <c r="AG70" s="1035"/>
      <c r="AH70" s="1035"/>
      <c r="AI70" s="1035"/>
      <c r="AJ70" s="1035"/>
      <c r="AK70" s="1035">
        <v>0</v>
      </c>
      <c r="AL70" s="1035"/>
      <c r="AM70" s="1035"/>
      <c r="AN70" s="1035"/>
      <c r="AO70" s="1035"/>
      <c r="AP70" s="1035">
        <v>0</v>
      </c>
      <c r="AQ70" s="1035"/>
      <c r="AR70" s="1035"/>
      <c r="AS70" s="1035"/>
      <c r="AT70" s="1035"/>
      <c r="AU70" s="1035">
        <v>0</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586</v>
      </c>
      <c r="C71" s="1039"/>
      <c r="D71" s="1039"/>
      <c r="E71" s="1039"/>
      <c r="F71" s="1039"/>
      <c r="G71" s="1039"/>
      <c r="H71" s="1039"/>
      <c r="I71" s="1039"/>
      <c r="J71" s="1039"/>
      <c r="K71" s="1039"/>
      <c r="L71" s="1039"/>
      <c r="M71" s="1039"/>
      <c r="N71" s="1039"/>
      <c r="O71" s="1039"/>
      <c r="P71" s="1040"/>
      <c r="Q71" s="1041">
        <v>49</v>
      </c>
      <c r="R71" s="1035"/>
      <c r="S71" s="1035"/>
      <c r="T71" s="1035"/>
      <c r="U71" s="1035"/>
      <c r="V71" s="1035">
        <v>45</v>
      </c>
      <c r="W71" s="1035"/>
      <c r="X71" s="1035"/>
      <c r="Y71" s="1035"/>
      <c r="Z71" s="1035"/>
      <c r="AA71" s="1035">
        <v>3</v>
      </c>
      <c r="AB71" s="1035"/>
      <c r="AC71" s="1035"/>
      <c r="AD71" s="1035"/>
      <c r="AE71" s="1035"/>
      <c r="AF71" s="1035">
        <v>3</v>
      </c>
      <c r="AG71" s="1035"/>
      <c r="AH71" s="1035"/>
      <c r="AI71" s="1035"/>
      <c r="AJ71" s="1035"/>
      <c r="AK71" s="1035">
        <v>0</v>
      </c>
      <c r="AL71" s="1035"/>
      <c r="AM71" s="1035"/>
      <c r="AN71" s="1035"/>
      <c r="AO71" s="1035"/>
      <c r="AP71" s="1035">
        <v>0</v>
      </c>
      <c r="AQ71" s="1035"/>
      <c r="AR71" s="1035"/>
      <c r="AS71" s="1035"/>
      <c r="AT71" s="1035"/>
      <c r="AU71" s="1035">
        <v>0</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587</v>
      </c>
      <c r="C72" s="1039"/>
      <c r="D72" s="1039"/>
      <c r="E72" s="1039"/>
      <c r="F72" s="1039"/>
      <c r="G72" s="1039"/>
      <c r="H72" s="1039"/>
      <c r="I72" s="1039"/>
      <c r="J72" s="1039"/>
      <c r="K72" s="1039"/>
      <c r="L72" s="1039"/>
      <c r="M72" s="1039"/>
      <c r="N72" s="1039"/>
      <c r="O72" s="1039"/>
      <c r="P72" s="1040"/>
      <c r="Q72" s="1041">
        <v>1340</v>
      </c>
      <c r="R72" s="1035"/>
      <c r="S72" s="1035"/>
      <c r="T72" s="1035"/>
      <c r="U72" s="1035"/>
      <c r="V72" s="1035">
        <v>1293</v>
      </c>
      <c r="W72" s="1035"/>
      <c r="X72" s="1035"/>
      <c r="Y72" s="1035"/>
      <c r="Z72" s="1035"/>
      <c r="AA72" s="1035">
        <v>47</v>
      </c>
      <c r="AB72" s="1035"/>
      <c r="AC72" s="1035"/>
      <c r="AD72" s="1035"/>
      <c r="AE72" s="1035"/>
      <c r="AF72" s="1035">
        <v>47</v>
      </c>
      <c r="AG72" s="1035"/>
      <c r="AH72" s="1035"/>
      <c r="AI72" s="1035"/>
      <c r="AJ72" s="1035"/>
      <c r="AK72" s="1035">
        <v>1</v>
      </c>
      <c r="AL72" s="1035"/>
      <c r="AM72" s="1035"/>
      <c r="AN72" s="1035"/>
      <c r="AO72" s="1035"/>
      <c r="AP72" s="1035">
        <v>1649</v>
      </c>
      <c r="AQ72" s="1035"/>
      <c r="AR72" s="1035"/>
      <c r="AS72" s="1035"/>
      <c r="AT72" s="1035"/>
      <c r="AU72" s="1035">
        <v>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588</v>
      </c>
      <c r="C73" s="1039"/>
      <c r="D73" s="1039"/>
      <c r="E73" s="1039"/>
      <c r="F73" s="1039"/>
      <c r="G73" s="1039"/>
      <c r="H73" s="1039"/>
      <c r="I73" s="1039"/>
      <c r="J73" s="1039"/>
      <c r="K73" s="1039"/>
      <c r="L73" s="1039"/>
      <c r="M73" s="1039"/>
      <c r="N73" s="1039"/>
      <c r="O73" s="1039"/>
      <c r="P73" s="1040"/>
      <c r="Q73" s="1041">
        <v>13</v>
      </c>
      <c r="R73" s="1035"/>
      <c r="S73" s="1035"/>
      <c r="T73" s="1035"/>
      <c r="U73" s="1035"/>
      <c r="V73" s="1035">
        <v>12</v>
      </c>
      <c r="W73" s="1035"/>
      <c r="X73" s="1035"/>
      <c r="Y73" s="1035"/>
      <c r="Z73" s="1035"/>
      <c r="AA73" s="1035">
        <v>1</v>
      </c>
      <c r="AB73" s="1035"/>
      <c r="AC73" s="1035"/>
      <c r="AD73" s="1035"/>
      <c r="AE73" s="1035"/>
      <c r="AF73" s="1035">
        <v>1</v>
      </c>
      <c r="AG73" s="1035"/>
      <c r="AH73" s="1035"/>
      <c r="AI73" s="1035"/>
      <c r="AJ73" s="1035"/>
      <c r="AK73" s="1035">
        <v>3</v>
      </c>
      <c r="AL73" s="1035"/>
      <c r="AM73" s="1035"/>
      <c r="AN73" s="1035"/>
      <c r="AO73" s="1035"/>
      <c r="AP73" s="1035">
        <v>0</v>
      </c>
      <c r="AQ73" s="1035"/>
      <c r="AR73" s="1035"/>
      <c r="AS73" s="1035"/>
      <c r="AT73" s="1035"/>
      <c r="AU73" s="1035">
        <v>0</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589</v>
      </c>
      <c r="C74" s="1039"/>
      <c r="D74" s="1039"/>
      <c r="E74" s="1039"/>
      <c r="F74" s="1039"/>
      <c r="G74" s="1039"/>
      <c r="H74" s="1039"/>
      <c r="I74" s="1039"/>
      <c r="J74" s="1039"/>
      <c r="K74" s="1039"/>
      <c r="L74" s="1039"/>
      <c r="M74" s="1039"/>
      <c r="N74" s="1039"/>
      <c r="O74" s="1039"/>
      <c r="P74" s="1040"/>
      <c r="Q74" s="1041">
        <v>35</v>
      </c>
      <c r="R74" s="1035"/>
      <c r="S74" s="1035"/>
      <c r="T74" s="1035"/>
      <c r="U74" s="1035"/>
      <c r="V74" s="1035">
        <v>33</v>
      </c>
      <c r="W74" s="1035"/>
      <c r="X74" s="1035"/>
      <c r="Y74" s="1035"/>
      <c r="Z74" s="1035"/>
      <c r="AA74" s="1035">
        <v>2</v>
      </c>
      <c r="AB74" s="1035"/>
      <c r="AC74" s="1035"/>
      <c r="AD74" s="1035"/>
      <c r="AE74" s="1035"/>
      <c r="AF74" s="1035">
        <v>2</v>
      </c>
      <c r="AG74" s="1035"/>
      <c r="AH74" s="1035"/>
      <c r="AI74" s="1035"/>
      <c r="AJ74" s="1035"/>
      <c r="AK74" s="1035">
        <v>2</v>
      </c>
      <c r="AL74" s="1035"/>
      <c r="AM74" s="1035"/>
      <c r="AN74" s="1035"/>
      <c r="AO74" s="1035"/>
      <c r="AP74" s="1035">
        <v>0</v>
      </c>
      <c r="AQ74" s="1035"/>
      <c r="AR74" s="1035"/>
      <c r="AS74" s="1035"/>
      <c r="AT74" s="1035"/>
      <c r="AU74" s="1035">
        <v>0</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t="s">
        <v>590</v>
      </c>
      <c r="C75" s="1039"/>
      <c r="D75" s="1039"/>
      <c r="E75" s="1039"/>
      <c r="F75" s="1039"/>
      <c r="G75" s="1039"/>
      <c r="H75" s="1039"/>
      <c r="I75" s="1039"/>
      <c r="J75" s="1039"/>
      <c r="K75" s="1039"/>
      <c r="L75" s="1039"/>
      <c r="M75" s="1039"/>
      <c r="N75" s="1039"/>
      <c r="O75" s="1039"/>
      <c r="P75" s="1040"/>
      <c r="Q75" s="1042">
        <v>50</v>
      </c>
      <c r="R75" s="1043"/>
      <c r="S75" s="1043"/>
      <c r="T75" s="1043"/>
      <c r="U75" s="1044"/>
      <c r="V75" s="1045">
        <v>48</v>
      </c>
      <c r="W75" s="1043"/>
      <c r="X75" s="1043"/>
      <c r="Y75" s="1043"/>
      <c r="Z75" s="1044"/>
      <c r="AA75" s="1045">
        <v>2</v>
      </c>
      <c r="AB75" s="1043"/>
      <c r="AC75" s="1043"/>
      <c r="AD75" s="1043"/>
      <c r="AE75" s="1044"/>
      <c r="AF75" s="1045">
        <v>2</v>
      </c>
      <c r="AG75" s="1043"/>
      <c r="AH75" s="1043"/>
      <c r="AI75" s="1043"/>
      <c r="AJ75" s="1044"/>
      <c r="AK75" s="1045">
        <v>0</v>
      </c>
      <c r="AL75" s="1043"/>
      <c r="AM75" s="1043"/>
      <c r="AN75" s="1043"/>
      <c r="AO75" s="1044"/>
      <c r="AP75" s="1045">
        <v>0</v>
      </c>
      <c r="AQ75" s="1043"/>
      <c r="AR75" s="1043"/>
      <c r="AS75" s="1043"/>
      <c r="AT75" s="1044"/>
      <c r="AU75" s="1045">
        <v>0</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t="s">
        <v>591</v>
      </c>
      <c r="C76" s="1039"/>
      <c r="D76" s="1039"/>
      <c r="E76" s="1039"/>
      <c r="F76" s="1039"/>
      <c r="G76" s="1039"/>
      <c r="H76" s="1039"/>
      <c r="I76" s="1039"/>
      <c r="J76" s="1039"/>
      <c r="K76" s="1039"/>
      <c r="L76" s="1039"/>
      <c r="M76" s="1039"/>
      <c r="N76" s="1039"/>
      <c r="O76" s="1039"/>
      <c r="P76" s="1040"/>
      <c r="Q76" s="1042">
        <v>271</v>
      </c>
      <c r="R76" s="1043"/>
      <c r="S76" s="1043"/>
      <c r="T76" s="1043"/>
      <c r="U76" s="1044"/>
      <c r="V76" s="1045">
        <v>255</v>
      </c>
      <c r="W76" s="1043"/>
      <c r="X76" s="1043"/>
      <c r="Y76" s="1043"/>
      <c r="Z76" s="1044"/>
      <c r="AA76" s="1045">
        <v>16</v>
      </c>
      <c r="AB76" s="1043"/>
      <c r="AC76" s="1043"/>
      <c r="AD76" s="1043"/>
      <c r="AE76" s="1044"/>
      <c r="AF76" s="1045">
        <v>16</v>
      </c>
      <c r="AG76" s="1043"/>
      <c r="AH76" s="1043"/>
      <c r="AI76" s="1043"/>
      <c r="AJ76" s="1044"/>
      <c r="AK76" s="1045">
        <v>0</v>
      </c>
      <c r="AL76" s="1043"/>
      <c r="AM76" s="1043"/>
      <c r="AN76" s="1043"/>
      <c r="AO76" s="1044"/>
      <c r="AP76" s="1045">
        <v>0</v>
      </c>
      <c r="AQ76" s="1043"/>
      <c r="AR76" s="1043"/>
      <c r="AS76" s="1043"/>
      <c r="AT76" s="1044"/>
      <c r="AU76" s="1045">
        <v>0</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t="s">
        <v>592</v>
      </c>
      <c r="C77" s="1039"/>
      <c r="D77" s="1039"/>
      <c r="E77" s="1039"/>
      <c r="F77" s="1039"/>
      <c r="G77" s="1039"/>
      <c r="H77" s="1039"/>
      <c r="I77" s="1039"/>
      <c r="J77" s="1039"/>
      <c r="K77" s="1039"/>
      <c r="L77" s="1039"/>
      <c r="M77" s="1039"/>
      <c r="N77" s="1039"/>
      <c r="O77" s="1039"/>
      <c r="P77" s="1040"/>
      <c r="Q77" s="1042">
        <v>1638</v>
      </c>
      <c r="R77" s="1043"/>
      <c r="S77" s="1043"/>
      <c r="T77" s="1043"/>
      <c r="U77" s="1044"/>
      <c r="V77" s="1045">
        <v>1601</v>
      </c>
      <c r="W77" s="1043"/>
      <c r="X77" s="1043"/>
      <c r="Y77" s="1043"/>
      <c r="Z77" s="1044"/>
      <c r="AA77" s="1045">
        <v>37</v>
      </c>
      <c r="AB77" s="1043"/>
      <c r="AC77" s="1043"/>
      <c r="AD77" s="1043"/>
      <c r="AE77" s="1044"/>
      <c r="AF77" s="1045">
        <v>37</v>
      </c>
      <c r="AG77" s="1043"/>
      <c r="AH77" s="1043"/>
      <c r="AI77" s="1043"/>
      <c r="AJ77" s="1044"/>
      <c r="AK77" s="1045">
        <v>16</v>
      </c>
      <c r="AL77" s="1043"/>
      <c r="AM77" s="1043"/>
      <c r="AN77" s="1043"/>
      <c r="AO77" s="1044"/>
      <c r="AP77" s="1045">
        <v>308</v>
      </c>
      <c r="AQ77" s="1043"/>
      <c r="AR77" s="1043"/>
      <c r="AS77" s="1043"/>
      <c r="AT77" s="1044"/>
      <c r="AU77" s="1045">
        <v>0</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t="s">
        <v>593</v>
      </c>
      <c r="C78" s="1039"/>
      <c r="D78" s="1039"/>
      <c r="E78" s="1039"/>
      <c r="F78" s="1039"/>
      <c r="G78" s="1039"/>
      <c r="H78" s="1039"/>
      <c r="I78" s="1039"/>
      <c r="J78" s="1039"/>
      <c r="K78" s="1039"/>
      <c r="L78" s="1039"/>
      <c r="M78" s="1039"/>
      <c r="N78" s="1039"/>
      <c r="O78" s="1039"/>
      <c r="P78" s="1040"/>
      <c r="Q78" s="1041">
        <v>7</v>
      </c>
      <c r="R78" s="1035"/>
      <c r="S78" s="1035"/>
      <c r="T78" s="1035"/>
      <c r="U78" s="1035"/>
      <c r="V78" s="1035">
        <v>7</v>
      </c>
      <c r="W78" s="1035"/>
      <c r="X78" s="1035"/>
      <c r="Y78" s="1035"/>
      <c r="Z78" s="1035"/>
      <c r="AA78" s="1035">
        <v>0</v>
      </c>
      <c r="AB78" s="1035"/>
      <c r="AC78" s="1035"/>
      <c r="AD78" s="1035"/>
      <c r="AE78" s="1035"/>
      <c r="AF78" s="1035">
        <v>0</v>
      </c>
      <c r="AG78" s="1035"/>
      <c r="AH78" s="1035"/>
      <c r="AI78" s="1035"/>
      <c r="AJ78" s="1035"/>
      <c r="AK78" s="1035">
        <v>2</v>
      </c>
      <c r="AL78" s="1035"/>
      <c r="AM78" s="1035"/>
      <c r="AN78" s="1035"/>
      <c r="AO78" s="1035"/>
      <c r="AP78" s="1035">
        <v>0</v>
      </c>
      <c r="AQ78" s="1035"/>
      <c r="AR78" s="1035"/>
      <c r="AS78" s="1035"/>
      <c r="AT78" s="1035"/>
      <c r="AU78" s="1035">
        <v>0</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t="s">
        <v>594</v>
      </c>
      <c r="C79" s="1039"/>
      <c r="D79" s="1039"/>
      <c r="E79" s="1039"/>
      <c r="F79" s="1039"/>
      <c r="G79" s="1039"/>
      <c r="H79" s="1039"/>
      <c r="I79" s="1039"/>
      <c r="J79" s="1039"/>
      <c r="K79" s="1039"/>
      <c r="L79" s="1039"/>
      <c r="M79" s="1039"/>
      <c r="N79" s="1039"/>
      <c r="O79" s="1039"/>
      <c r="P79" s="1040"/>
      <c r="Q79" s="1041">
        <v>216</v>
      </c>
      <c r="R79" s="1035"/>
      <c r="S79" s="1035"/>
      <c r="T79" s="1035"/>
      <c r="U79" s="1035"/>
      <c r="V79" s="1035">
        <v>213</v>
      </c>
      <c r="W79" s="1035"/>
      <c r="X79" s="1035"/>
      <c r="Y79" s="1035"/>
      <c r="Z79" s="1035"/>
      <c r="AA79" s="1035">
        <v>3</v>
      </c>
      <c r="AB79" s="1035"/>
      <c r="AC79" s="1035"/>
      <c r="AD79" s="1035"/>
      <c r="AE79" s="1035"/>
      <c r="AF79" s="1035">
        <v>3</v>
      </c>
      <c r="AG79" s="1035"/>
      <c r="AH79" s="1035"/>
      <c r="AI79" s="1035"/>
      <c r="AJ79" s="1035"/>
      <c r="AK79" s="1035">
        <v>30</v>
      </c>
      <c r="AL79" s="1035"/>
      <c r="AM79" s="1035"/>
      <c r="AN79" s="1035"/>
      <c r="AO79" s="1035"/>
      <c r="AP79" s="1035">
        <v>0</v>
      </c>
      <c r="AQ79" s="1035"/>
      <c r="AR79" s="1035"/>
      <c r="AS79" s="1035"/>
      <c r="AT79" s="1035"/>
      <c r="AU79" s="1035">
        <v>0</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t="s">
        <v>595</v>
      </c>
      <c r="C80" s="1039"/>
      <c r="D80" s="1039"/>
      <c r="E80" s="1039"/>
      <c r="F80" s="1039"/>
      <c r="G80" s="1039"/>
      <c r="H80" s="1039"/>
      <c r="I80" s="1039"/>
      <c r="J80" s="1039"/>
      <c r="K80" s="1039"/>
      <c r="L80" s="1039"/>
      <c r="M80" s="1039"/>
      <c r="N80" s="1039"/>
      <c r="O80" s="1039"/>
      <c r="P80" s="1040"/>
      <c r="Q80" s="1041">
        <v>4678</v>
      </c>
      <c r="R80" s="1035"/>
      <c r="S80" s="1035"/>
      <c r="T80" s="1035"/>
      <c r="U80" s="1035"/>
      <c r="V80" s="1035">
        <v>4270</v>
      </c>
      <c r="W80" s="1035"/>
      <c r="X80" s="1035"/>
      <c r="Y80" s="1035"/>
      <c r="Z80" s="1035"/>
      <c r="AA80" s="1035">
        <v>408</v>
      </c>
      <c r="AB80" s="1035"/>
      <c r="AC80" s="1035"/>
      <c r="AD80" s="1035"/>
      <c r="AE80" s="1035"/>
      <c r="AF80" s="1035">
        <v>408</v>
      </c>
      <c r="AG80" s="1035"/>
      <c r="AH80" s="1035"/>
      <c r="AI80" s="1035"/>
      <c r="AJ80" s="1035"/>
      <c r="AK80" s="1035">
        <v>61</v>
      </c>
      <c r="AL80" s="1035"/>
      <c r="AM80" s="1035"/>
      <c r="AN80" s="1035"/>
      <c r="AO80" s="1035"/>
      <c r="AP80" s="1035">
        <v>0</v>
      </c>
      <c r="AQ80" s="1035"/>
      <c r="AR80" s="1035"/>
      <c r="AS80" s="1035"/>
      <c r="AT80" s="1035"/>
      <c r="AU80" s="1035">
        <v>0</v>
      </c>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t="s">
        <v>596</v>
      </c>
      <c r="C81" s="1039"/>
      <c r="D81" s="1039"/>
      <c r="E81" s="1039"/>
      <c r="F81" s="1039"/>
      <c r="G81" s="1039"/>
      <c r="H81" s="1039"/>
      <c r="I81" s="1039"/>
      <c r="J81" s="1039"/>
      <c r="K81" s="1039"/>
      <c r="L81" s="1039"/>
      <c r="M81" s="1039"/>
      <c r="N81" s="1039"/>
      <c r="O81" s="1039"/>
      <c r="P81" s="1040"/>
      <c r="Q81" s="1041">
        <v>717</v>
      </c>
      <c r="R81" s="1035"/>
      <c r="S81" s="1035"/>
      <c r="T81" s="1035"/>
      <c r="U81" s="1035"/>
      <c r="V81" s="1035">
        <v>714</v>
      </c>
      <c r="W81" s="1035"/>
      <c r="X81" s="1035"/>
      <c r="Y81" s="1035"/>
      <c r="Z81" s="1035"/>
      <c r="AA81" s="1035">
        <v>3</v>
      </c>
      <c r="AB81" s="1035"/>
      <c r="AC81" s="1035"/>
      <c r="AD81" s="1035"/>
      <c r="AE81" s="1035"/>
      <c r="AF81" s="1035">
        <v>3</v>
      </c>
      <c r="AG81" s="1035"/>
      <c r="AH81" s="1035"/>
      <c r="AI81" s="1035"/>
      <c r="AJ81" s="1035"/>
      <c r="AK81" s="1035">
        <v>9</v>
      </c>
      <c r="AL81" s="1035"/>
      <c r="AM81" s="1035"/>
      <c r="AN81" s="1035"/>
      <c r="AO81" s="1035"/>
      <c r="AP81" s="1035">
        <v>0</v>
      </c>
      <c r="AQ81" s="1035"/>
      <c r="AR81" s="1035"/>
      <c r="AS81" s="1035"/>
      <c r="AT81" s="1035"/>
      <c r="AU81" s="1035">
        <v>0</v>
      </c>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t="s">
        <v>597</v>
      </c>
      <c r="C82" s="1039"/>
      <c r="D82" s="1039"/>
      <c r="E82" s="1039"/>
      <c r="F82" s="1039"/>
      <c r="G82" s="1039"/>
      <c r="H82" s="1039"/>
      <c r="I82" s="1039"/>
      <c r="J82" s="1039"/>
      <c r="K82" s="1039"/>
      <c r="L82" s="1039"/>
      <c r="M82" s="1039"/>
      <c r="N82" s="1039"/>
      <c r="O82" s="1039"/>
      <c r="P82" s="1040"/>
      <c r="Q82" s="1041">
        <v>453</v>
      </c>
      <c r="R82" s="1035"/>
      <c r="S82" s="1035"/>
      <c r="T82" s="1035"/>
      <c r="U82" s="1035"/>
      <c r="V82" s="1035">
        <v>436</v>
      </c>
      <c r="W82" s="1035"/>
      <c r="X82" s="1035"/>
      <c r="Y82" s="1035"/>
      <c r="Z82" s="1035"/>
      <c r="AA82" s="1035">
        <v>16</v>
      </c>
      <c r="AB82" s="1035"/>
      <c r="AC82" s="1035"/>
      <c r="AD82" s="1035"/>
      <c r="AE82" s="1035"/>
      <c r="AF82" s="1035">
        <v>16</v>
      </c>
      <c r="AG82" s="1035"/>
      <c r="AH82" s="1035"/>
      <c r="AI82" s="1035"/>
      <c r="AJ82" s="1035"/>
      <c r="AK82" s="1035">
        <v>0</v>
      </c>
      <c r="AL82" s="1035"/>
      <c r="AM82" s="1035"/>
      <c r="AN82" s="1035"/>
      <c r="AO82" s="1035"/>
      <c r="AP82" s="1035">
        <v>3580</v>
      </c>
      <c r="AQ82" s="1035"/>
      <c r="AR82" s="1035"/>
      <c r="AS82" s="1035"/>
      <c r="AT82" s="1035"/>
      <c r="AU82" s="1035">
        <v>0</v>
      </c>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t="s">
        <v>598</v>
      </c>
      <c r="C83" s="1039"/>
      <c r="D83" s="1039"/>
      <c r="E83" s="1039"/>
      <c r="F83" s="1039"/>
      <c r="G83" s="1039"/>
      <c r="H83" s="1039"/>
      <c r="I83" s="1039"/>
      <c r="J83" s="1039"/>
      <c r="K83" s="1039"/>
      <c r="L83" s="1039"/>
      <c r="M83" s="1039"/>
      <c r="N83" s="1039"/>
      <c r="O83" s="1039"/>
      <c r="P83" s="1040"/>
      <c r="Q83" s="1041">
        <v>7</v>
      </c>
      <c r="R83" s="1035"/>
      <c r="S83" s="1035"/>
      <c r="T83" s="1035"/>
      <c r="U83" s="1035"/>
      <c r="V83" s="1035">
        <v>6</v>
      </c>
      <c r="W83" s="1035"/>
      <c r="X83" s="1035"/>
      <c r="Y83" s="1035"/>
      <c r="Z83" s="1035"/>
      <c r="AA83" s="1035">
        <v>2</v>
      </c>
      <c r="AB83" s="1035"/>
      <c r="AC83" s="1035"/>
      <c r="AD83" s="1035"/>
      <c r="AE83" s="1035"/>
      <c r="AF83" s="1035">
        <v>2</v>
      </c>
      <c r="AG83" s="1035"/>
      <c r="AH83" s="1035"/>
      <c r="AI83" s="1035"/>
      <c r="AJ83" s="1035"/>
      <c r="AK83" s="1035">
        <v>0</v>
      </c>
      <c r="AL83" s="1035"/>
      <c r="AM83" s="1035"/>
      <c r="AN83" s="1035"/>
      <c r="AO83" s="1035"/>
      <c r="AP83" s="1035">
        <v>0</v>
      </c>
      <c r="AQ83" s="1035"/>
      <c r="AR83" s="1035"/>
      <c r="AS83" s="1035"/>
      <c r="AT83" s="1035"/>
      <c r="AU83" s="1035">
        <v>0</v>
      </c>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t="s">
        <v>599</v>
      </c>
      <c r="C84" s="1039"/>
      <c r="D84" s="1039"/>
      <c r="E84" s="1039"/>
      <c r="F84" s="1039"/>
      <c r="G84" s="1039"/>
      <c r="H84" s="1039"/>
      <c r="I84" s="1039"/>
      <c r="J84" s="1039"/>
      <c r="K84" s="1039"/>
      <c r="L84" s="1039"/>
      <c r="M84" s="1039"/>
      <c r="N84" s="1039"/>
      <c r="O84" s="1039"/>
      <c r="P84" s="1040"/>
      <c r="Q84" s="1041">
        <v>51</v>
      </c>
      <c r="R84" s="1035"/>
      <c r="S84" s="1035"/>
      <c r="T84" s="1035"/>
      <c r="U84" s="1035"/>
      <c r="V84" s="1035">
        <v>47</v>
      </c>
      <c r="W84" s="1035"/>
      <c r="X84" s="1035"/>
      <c r="Y84" s="1035"/>
      <c r="Z84" s="1035"/>
      <c r="AA84" s="1035">
        <v>4</v>
      </c>
      <c r="AB84" s="1035"/>
      <c r="AC84" s="1035"/>
      <c r="AD84" s="1035"/>
      <c r="AE84" s="1035"/>
      <c r="AF84" s="1035">
        <v>4</v>
      </c>
      <c r="AG84" s="1035"/>
      <c r="AH84" s="1035"/>
      <c r="AI84" s="1035"/>
      <c r="AJ84" s="1035"/>
      <c r="AK84" s="1035">
        <v>0</v>
      </c>
      <c r="AL84" s="1035"/>
      <c r="AM84" s="1035"/>
      <c r="AN84" s="1035"/>
      <c r="AO84" s="1035"/>
      <c r="AP84" s="1035">
        <v>0</v>
      </c>
      <c r="AQ84" s="1035"/>
      <c r="AR84" s="1035"/>
      <c r="AS84" s="1035"/>
      <c r="AT84" s="1035"/>
      <c r="AU84" s="1035">
        <v>0</v>
      </c>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t="s">
        <v>600</v>
      </c>
      <c r="C85" s="1039"/>
      <c r="D85" s="1039"/>
      <c r="E85" s="1039"/>
      <c r="F85" s="1039"/>
      <c r="G85" s="1039"/>
      <c r="H85" s="1039"/>
      <c r="I85" s="1039"/>
      <c r="J85" s="1039"/>
      <c r="K85" s="1039"/>
      <c r="L85" s="1039"/>
      <c r="M85" s="1039"/>
      <c r="N85" s="1039"/>
      <c r="O85" s="1039"/>
      <c r="P85" s="1040"/>
      <c r="Q85" s="1041">
        <v>109401</v>
      </c>
      <c r="R85" s="1035"/>
      <c r="S85" s="1035"/>
      <c r="T85" s="1035"/>
      <c r="U85" s="1035"/>
      <c r="V85" s="1035">
        <v>106855</v>
      </c>
      <c r="W85" s="1035"/>
      <c r="X85" s="1035"/>
      <c r="Y85" s="1035"/>
      <c r="Z85" s="1035"/>
      <c r="AA85" s="1035">
        <v>2546</v>
      </c>
      <c r="AB85" s="1035"/>
      <c r="AC85" s="1035"/>
      <c r="AD85" s="1035"/>
      <c r="AE85" s="1035"/>
      <c r="AF85" s="1035">
        <v>2546</v>
      </c>
      <c r="AG85" s="1035"/>
      <c r="AH85" s="1035"/>
      <c r="AI85" s="1035"/>
      <c r="AJ85" s="1035"/>
      <c r="AK85" s="1035">
        <v>1942</v>
      </c>
      <c r="AL85" s="1035"/>
      <c r="AM85" s="1035"/>
      <c r="AN85" s="1035"/>
      <c r="AO85" s="1035"/>
      <c r="AP85" s="1035">
        <v>0</v>
      </c>
      <c r="AQ85" s="1035"/>
      <c r="AR85" s="1035"/>
      <c r="AS85" s="1035"/>
      <c r="AT85" s="1035"/>
      <c r="AU85" s="1035">
        <v>0</v>
      </c>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t="s">
        <v>601</v>
      </c>
      <c r="C86" s="1039"/>
      <c r="D86" s="1039"/>
      <c r="E86" s="1039"/>
      <c r="F86" s="1039"/>
      <c r="G86" s="1039"/>
      <c r="H86" s="1039"/>
      <c r="I86" s="1039"/>
      <c r="J86" s="1039"/>
      <c r="K86" s="1039"/>
      <c r="L86" s="1039"/>
      <c r="M86" s="1039"/>
      <c r="N86" s="1039"/>
      <c r="O86" s="1039"/>
      <c r="P86" s="1040"/>
      <c r="Q86" s="1041">
        <v>5392</v>
      </c>
      <c r="R86" s="1035"/>
      <c r="S86" s="1035"/>
      <c r="T86" s="1035"/>
      <c r="U86" s="1035"/>
      <c r="V86" s="1035">
        <v>4795</v>
      </c>
      <c r="W86" s="1035"/>
      <c r="X86" s="1035"/>
      <c r="Y86" s="1035"/>
      <c r="Z86" s="1035"/>
      <c r="AA86" s="1035">
        <v>597</v>
      </c>
      <c r="AB86" s="1035"/>
      <c r="AC86" s="1035"/>
      <c r="AD86" s="1035"/>
      <c r="AE86" s="1035"/>
      <c r="AF86" s="1035">
        <v>597</v>
      </c>
      <c r="AG86" s="1035"/>
      <c r="AH86" s="1035"/>
      <c r="AI86" s="1035"/>
      <c r="AJ86" s="1035"/>
      <c r="AK86" s="1035">
        <v>760</v>
      </c>
      <c r="AL86" s="1035"/>
      <c r="AM86" s="1035"/>
      <c r="AN86" s="1035"/>
      <c r="AO86" s="1035"/>
      <c r="AP86" s="1035">
        <v>1100</v>
      </c>
      <c r="AQ86" s="1035"/>
      <c r="AR86" s="1035"/>
      <c r="AS86" s="1035"/>
      <c r="AT86" s="1035"/>
      <c r="AU86" s="1035">
        <v>385</v>
      </c>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t="s">
        <v>602</v>
      </c>
      <c r="C87" s="1029"/>
      <c r="D87" s="1029"/>
      <c r="E87" s="1029"/>
      <c r="F87" s="1029"/>
      <c r="G87" s="1029"/>
      <c r="H87" s="1029"/>
      <c r="I87" s="1029"/>
      <c r="J87" s="1029"/>
      <c r="K87" s="1029"/>
      <c r="L87" s="1029"/>
      <c r="M87" s="1029"/>
      <c r="N87" s="1029"/>
      <c r="O87" s="1029"/>
      <c r="P87" s="1030"/>
      <c r="Q87" s="1031">
        <v>225</v>
      </c>
      <c r="R87" s="1032"/>
      <c r="S87" s="1032"/>
      <c r="T87" s="1032"/>
      <c r="U87" s="1032"/>
      <c r="V87" s="1032">
        <v>196</v>
      </c>
      <c r="W87" s="1032"/>
      <c r="X87" s="1032"/>
      <c r="Y87" s="1032"/>
      <c r="Z87" s="1032"/>
      <c r="AA87" s="1032">
        <v>30</v>
      </c>
      <c r="AB87" s="1032"/>
      <c r="AC87" s="1032"/>
      <c r="AD87" s="1032"/>
      <c r="AE87" s="1032"/>
      <c r="AF87" s="1032">
        <v>30</v>
      </c>
      <c r="AG87" s="1032"/>
      <c r="AH87" s="1032"/>
      <c r="AI87" s="1032"/>
      <c r="AJ87" s="1032"/>
      <c r="AK87" s="1032">
        <v>0</v>
      </c>
      <c r="AL87" s="1032"/>
      <c r="AM87" s="1032"/>
      <c r="AN87" s="1032"/>
      <c r="AO87" s="1032"/>
      <c r="AP87" s="1032">
        <v>0</v>
      </c>
      <c r="AQ87" s="1032"/>
      <c r="AR87" s="1032"/>
      <c r="AS87" s="1032"/>
      <c r="AT87" s="1032"/>
      <c r="AU87" s="1032">
        <v>0</v>
      </c>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392</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SUM(AF68:AJ87)</f>
        <v>3741</v>
      </c>
      <c r="AG88" s="1023"/>
      <c r="AH88" s="1023"/>
      <c r="AI88" s="1023"/>
      <c r="AJ88" s="1023"/>
      <c r="AK88" s="1027"/>
      <c r="AL88" s="1027"/>
      <c r="AM88" s="1027"/>
      <c r="AN88" s="1027"/>
      <c r="AO88" s="1027"/>
      <c r="AP88" s="1023">
        <f>SUM(AP68:AT87)</f>
        <v>6637</v>
      </c>
      <c r="AQ88" s="1023"/>
      <c r="AR88" s="1023"/>
      <c r="AS88" s="1023"/>
      <c r="AT88" s="1023"/>
      <c r="AU88" s="1023">
        <f>SUM(AU68:AY87)</f>
        <v>385</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SUM(CR7:CV8)</f>
        <v>36</v>
      </c>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303</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303</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303</v>
      </c>
      <c r="DR109" s="960"/>
      <c r="DS109" s="960"/>
      <c r="DT109" s="960"/>
      <c r="DU109" s="961"/>
      <c r="DV109" s="962" t="s">
        <v>439</v>
      </c>
      <c r="DW109" s="960"/>
      <c r="DX109" s="960"/>
      <c r="DY109" s="960"/>
      <c r="DZ109" s="993"/>
    </row>
    <row r="110" spans="1:131" s="226" customFormat="1" ht="26.25" customHeight="1" x14ac:dyDescent="0.2">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897004</v>
      </c>
      <c r="AB110" s="953"/>
      <c r="AC110" s="953"/>
      <c r="AD110" s="953"/>
      <c r="AE110" s="954"/>
      <c r="AF110" s="955">
        <v>873789</v>
      </c>
      <c r="AG110" s="953"/>
      <c r="AH110" s="953"/>
      <c r="AI110" s="953"/>
      <c r="AJ110" s="954"/>
      <c r="AK110" s="955">
        <v>851624</v>
      </c>
      <c r="AL110" s="953"/>
      <c r="AM110" s="953"/>
      <c r="AN110" s="953"/>
      <c r="AO110" s="954"/>
      <c r="AP110" s="956">
        <v>19.100000000000001</v>
      </c>
      <c r="AQ110" s="957"/>
      <c r="AR110" s="957"/>
      <c r="AS110" s="957"/>
      <c r="AT110" s="958"/>
      <c r="AU110" s="994" t="s">
        <v>73</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7920358</v>
      </c>
      <c r="BR110" s="906"/>
      <c r="BS110" s="906"/>
      <c r="BT110" s="906"/>
      <c r="BU110" s="906"/>
      <c r="BV110" s="906">
        <v>8042564</v>
      </c>
      <c r="BW110" s="906"/>
      <c r="BX110" s="906"/>
      <c r="BY110" s="906"/>
      <c r="BZ110" s="906"/>
      <c r="CA110" s="906">
        <v>8250243</v>
      </c>
      <c r="CB110" s="906"/>
      <c r="CC110" s="906"/>
      <c r="CD110" s="906"/>
      <c r="CE110" s="906"/>
      <c r="CF110" s="930">
        <v>185.3</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445</v>
      </c>
      <c r="DH110" s="906"/>
      <c r="DI110" s="906"/>
      <c r="DJ110" s="906"/>
      <c r="DK110" s="906"/>
      <c r="DL110" s="906" t="s">
        <v>445</v>
      </c>
      <c r="DM110" s="906"/>
      <c r="DN110" s="906"/>
      <c r="DO110" s="906"/>
      <c r="DP110" s="906"/>
      <c r="DQ110" s="906" t="s">
        <v>445</v>
      </c>
      <c r="DR110" s="906"/>
      <c r="DS110" s="906"/>
      <c r="DT110" s="906"/>
      <c r="DU110" s="906"/>
      <c r="DV110" s="907" t="s">
        <v>394</v>
      </c>
      <c r="DW110" s="907"/>
      <c r="DX110" s="907"/>
      <c r="DY110" s="907"/>
      <c r="DZ110" s="908"/>
    </row>
    <row r="111" spans="1:131" s="226" customFormat="1" ht="26.25" customHeight="1" x14ac:dyDescent="0.2">
      <c r="A111" s="838" t="s">
        <v>446</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394</v>
      </c>
      <c r="AB111" s="983"/>
      <c r="AC111" s="983"/>
      <c r="AD111" s="983"/>
      <c r="AE111" s="984"/>
      <c r="AF111" s="985" t="s">
        <v>394</v>
      </c>
      <c r="AG111" s="983"/>
      <c r="AH111" s="983"/>
      <c r="AI111" s="983"/>
      <c r="AJ111" s="984"/>
      <c r="AK111" s="985" t="s">
        <v>445</v>
      </c>
      <c r="AL111" s="983"/>
      <c r="AM111" s="983"/>
      <c r="AN111" s="983"/>
      <c r="AO111" s="984"/>
      <c r="AP111" s="986" t="s">
        <v>445</v>
      </c>
      <c r="AQ111" s="987"/>
      <c r="AR111" s="987"/>
      <c r="AS111" s="987"/>
      <c r="AT111" s="988"/>
      <c r="AU111" s="996"/>
      <c r="AV111" s="997"/>
      <c r="AW111" s="997"/>
      <c r="AX111" s="997"/>
      <c r="AY111" s="997"/>
      <c r="AZ111" s="879" t="s">
        <v>447</v>
      </c>
      <c r="BA111" s="816"/>
      <c r="BB111" s="816"/>
      <c r="BC111" s="816"/>
      <c r="BD111" s="816"/>
      <c r="BE111" s="816"/>
      <c r="BF111" s="816"/>
      <c r="BG111" s="816"/>
      <c r="BH111" s="816"/>
      <c r="BI111" s="816"/>
      <c r="BJ111" s="816"/>
      <c r="BK111" s="816"/>
      <c r="BL111" s="816"/>
      <c r="BM111" s="816"/>
      <c r="BN111" s="816"/>
      <c r="BO111" s="816"/>
      <c r="BP111" s="817"/>
      <c r="BQ111" s="880" t="s">
        <v>445</v>
      </c>
      <c r="BR111" s="881"/>
      <c r="BS111" s="881"/>
      <c r="BT111" s="881"/>
      <c r="BU111" s="881"/>
      <c r="BV111" s="881" t="s">
        <v>225</v>
      </c>
      <c r="BW111" s="881"/>
      <c r="BX111" s="881"/>
      <c r="BY111" s="881"/>
      <c r="BZ111" s="881"/>
      <c r="CA111" s="881" t="s">
        <v>394</v>
      </c>
      <c r="CB111" s="881"/>
      <c r="CC111" s="881"/>
      <c r="CD111" s="881"/>
      <c r="CE111" s="881"/>
      <c r="CF111" s="939" t="s">
        <v>445</v>
      </c>
      <c r="CG111" s="940"/>
      <c r="CH111" s="940"/>
      <c r="CI111" s="940"/>
      <c r="CJ111" s="940"/>
      <c r="CK111" s="991"/>
      <c r="CL111" s="885"/>
      <c r="CM111" s="879" t="s">
        <v>448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225</v>
      </c>
      <c r="DH111" s="881"/>
      <c r="DI111" s="881"/>
      <c r="DJ111" s="881"/>
      <c r="DK111" s="881"/>
      <c r="DL111" s="881" t="s">
        <v>445</v>
      </c>
      <c r="DM111" s="881"/>
      <c r="DN111" s="881"/>
      <c r="DO111" s="881"/>
      <c r="DP111" s="881"/>
      <c r="DQ111" s="881" t="s">
        <v>225</v>
      </c>
      <c r="DR111" s="881"/>
      <c r="DS111" s="881"/>
      <c r="DT111" s="881"/>
      <c r="DU111" s="881"/>
      <c r="DV111" s="858" t="s">
        <v>445</v>
      </c>
      <c r="DW111" s="858"/>
      <c r="DX111" s="858"/>
      <c r="DY111" s="858"/>
      <c r="DZ111" s="859"/>
    </row>
    <row r="112" spans="1:131" s="226" customFormat="1" ht="26.25" customHeight="1" x14ac:dyDescent="0.2">
      <c r="A112" s="976" t="s">
        <v>449</v>
      </c>
      <c r="B112" s="977"/>
      <c r="C112" s="816" t="s">
        <v>450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225</v>
      </c>
      <c r="AB112" s="844"/>
      <c r="AC112" s="844"/>
      <c r="AD112" s="844"/>
      <c r="AE112" s="845"/>
      <c r="AF112" s="846" t="s">
        <v>445</v>
      </c>
      <c r="AG112" s="844"/>
      <c r="AH112" s="844"/>
      <c r="AI112" s="844"/>
      <c r="AJ112" s="845"/>
      <c r="AK112" s="846" t="s">
        <v>445</v>
      </c>
      <c r="AL112" s="844"/>
      <c r="AM112" s="844"/>
      <c r="AN112" s="844"/>
      <c r="AO112" s="845"/>
      <c r="AP112" s="888" t="s">
        <v>394</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4121615</v>
      </c>
      <c r="BR112" s="881"/>
      <c r="BS112" s="881"/>
      <c r="BT112" s="881"/>
      <c r="BU112" s="881"/>
      <c r="BV112" s="881">
        <v>3912336</v>
      </c>
      <c r="BW112" s="881"/>
      <c r="BX112" s="881"/>
      <c r="BY112" s="881"/>
      <c r="BZ112" s="881"/>
      <c r="CA112" s="881">
        <v>3620891</v>
      </c>
      <c r="CB112" s="881"/>
      <c r="CC112" s="881"/>
      <c r="CD112" s="881"/>
      <c r="CE112" s="881"/>
      <c r="CF112" s="939">
        <v>81.3</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225</v>
      </c>
      <c r="DM112" s="881"/>
      <c r="DN112" s="881"/>
      <c r="DO112" s="881"/>
      <c r="DP112" s="881"/>
      <c r="DQ112" s="881" t="s">
        <v>394</v>
      </c>
      <c r="DR112" s="881"/>
      <c r="DS112" s="881"/>
      <c r="DT112" s="881"/>
      <c r="DU112" s="881"/>
      <c r="DV112" s="858" t="s">
        <v>394</v>
      </c>
      <c r="DW112" s="858"/>
      <c r="DX112" s="858"/>
      <c r="DY112" s="858"/>
      <c r="DZ112" s="859"/>
    </row>
    <row r="113" spans="1:130" s="226"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398520</v>
      </c>
      <c r="AB113" s="983"/>
      <c r="AC113" s="983"/>
      <c r="AD113" s="983"/>
      <c r="AE113" s="984"/>
      <c r="AF113" s="985">
        <v>405392</v>
      </c>
      <c r="AG113" s="983"/>
      <c r="AH113" s="983"/>
      <c r="AI113" s="983"/>
      <c r="AJ113" s="984"/>
      <c r="AK113" s="985">
        <v>399138</v>
      </c>
      <c r="AL113" s="983"/>
      <c r="AM113" s="983"/>
      <c r="AN113" s="983"/>
      <c r="AO113" s="984"/>
      <c r="AP113" s="986">
        <v>9</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541950</v>
      </c>
      <c r="BR113" s="881"/>
      <c r="BS113" s="881"/>
      <c r="BT113" s="881"/>
      <c r="BU113" s="881"/>
      <c r="BV113" s="881">
        <v>633054</v>
      </c>
      <c r="BW113" s="881"/>
      <c r="BX113" s="881"/>
      <c r="BY113" s="881"/>
      <c r="BZ113" s="881"/>
      <c r="CA113" s="881">
        <v>687831</v>
      </c>
      <c r="CB113" s="881"/>
      <c r="CC113" s="881"/>
      <c r="CD113" s="881"/>
      <c r="CE113" s="881"/>
      <c r="CF113" s="939">
        <v>15.4</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225</v>
      </c>
      <c r="DH113" s="844"/>
      <c r="DI113" s="844"/>
      <c r="DJ113" s="844"/>
      <c r="DK113" s="845"/>
      <c r="DL113" s="846" t="s">
        <v>445</v>
      </c>
      <c r="DM113" s="844"/>
      <c r="DN113" s="844"/>
      <c r="DO113" s="844"/>
      <c r="DP113" s="845"/>
      <c r="DQ113" s="846" t="s">
        <v>394</v>
      </c>
      <c r="DR113" s="844"/>
      <c r="DS113" s="844"/>
      <c r="DT113" s="844"/>
      <c r="DU113" s="845"/>
      <c r="DV113" s="888" t="s">
        <v>394</v>
      </c>
      <c r="DW113" s="889"/>
      <c r="DX113" s="889"/>
      <c r="DY113" s="889"/>
      <c r="DZ113" s="890"/>
    </row>
    <row r="114" spans="1:130" s="226" customFormat="1" ht="26.25" customHeight="1" x14ac:dyDescent="0.2">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67428</v>
      </c>
      <c r="AB114" s="844"/>
      <c r="AC114" s="844"/>
      <c r="AD114" s="844"/>
      <c r="AE114" s="845"/>
      <c r="AF114" s="846">
        <v>62189</v>
      </c>
      <c r="AG114" s="844"/>
      <c r="AH114" s="844"/>
      <c r="AI114" s="844"/>
      <c r="AJ114" s="845"/>
      <c r="AK114" s="846">
        <v>64245</v>
      </c>
      <c r="AL114" s="844"/>
      <c r="AM114" s="844"/>
      <c r="AN114" s="844"/>
      <c r="AO114" s="845"/>
      <c r="AP114" s="888">
        <v>1.4</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1548151</v>
      </c>
      <c r="BR114" s="881"/>
      <c r="BS114" s="881"/>
      <c r="BT114" s="881"/>
      <c r="BU114" s="881"/>
      <c r="BV114" s="881">
        <v>1561753</v>
      </c>
      <c r="BW114" s="881"/>
      <c r="BX114" s="881"/>
      <c r="BY114" s="881"/>
      <c r="BZ114" s="881"/>
      <c r="CA114" s="881">
        <v>1618060</v>
      </c>
      <c r="CB114" s="881"/>
      <c r="CC114" s="881"/>
      <c r="CD114" s="881"/>
      <c r="CE114" s="881"/>
      <c r="CF114" s="939">
        <v>36.299999999999997</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445</v>
      </c>
      <c r="DH114" s="844"/>
      <c r="DI114" s="844"/>
      <c r="DJ114" s="844"/>
      <c r="DK114" s="845"/>
      <c r="DL114" s="846" t="s">
        <v>394</v>
      </c>
      <c r="DM114" s="844"/>
      <c r="DN114" s="844"/>
      <c r="DO114" s="844"/>
      <c r="DP114" s="845"/>
      <c r="DQ114" s="846" t="s">
        <v>394</v>
      </c>
      <c r="DR114" s="844"/>
      <c r="DS114" s="844"/>
      <c r="DT114" s="844"/>
      <c r="DU114" s="845"/>
      <c r="DV114" s="888" t="s">
        <v>394</v>
      </c>
      <c r="DW114" s="889"/>
      <c r="DX114" s="889"/>
      <c r="DY114" s="889"/>
      <c r="DZ114" s="890"/>
    </row>
    <row r="115" spans="1:130" s="226" customFormat="1" ht="26.25" customHeight="1" x14ac:dyDescent="0.2">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394</v>
      </c>
      <c r="AB115" s="983"/>
      <c r="AC115" s="983"/>
      <c r="AD115" s="983"/>
      <c r="AE115" s="984"/>
      <c r="AF115" s="985" t="s">
        <v>394</v>
      </c>
      <c r="AG115" s="983"/>
      <c r="AH115" s="983"/>
      <c r="AI115" s="983"/>
      <c r="AJ115" s="984"/>
      <c r="AK115" s="985" t="s">
        <v>445</v>
      </c>
      <c r="AL115" s="983"/>
      <c r="AM115" s="983"/>
      <c r="AN115" s="983"/>
      <c r="AO115" s="984"/>
      <c r="AP115" s="986" t="s">
        <v>445</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t="s">
        <v>394</v>
      </c>
      <c r="BR115" s="881"/>
      <c r="BS115" s="881"/>
      <c r="BT115" s="881"/>
      <c r="BU115" s="881"/>
      <c r="BV115" s="881" t="s">
        <v>445</v>
      </c>
      <c r="BW115" s="881"/>
      <c r="BX115" s="881"/>
      <c r="BY115" s="881"/>
      <c r="BZ115" s="881"/>
      <c r="CA115" s="881" t="s">
        <v>445</v>
      </c>
      <c r="CB115" s="881"/>
      <c r="CC115" s="881"/>
      <c r="CD115" s="881"/>
      <c r="CE115" s="881"/>
      <c r="CF115" s="939" t="s">
        <v>445</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225</v>
      </c>
      <c r="DH115" s="844"/>
      <c r="DI115" s="844"/>
      <c r="DJ115" s="844"/>
      <c r="DK115" s="845"/>
      <c r="DL115" s="846" t="s">
        <v>394</v>
      </c>
      <c r="DM115" s="844"/>
      <c r="DN115" s="844"/>
      <c r="DO115" s="844"/>
      <c r="DP115" s="845"/>
      <c r="DQ115" s="846" t="s">
        <v>445</v>
      </c>
      <c r="DR115" s="844"/>
      <c r="DS115" s="844"/>
      <c r="DT115" s="844"/>
      <c r="DU115" s="845"/>
      <c r="DV115" s="888" t="s">
        <v>394</v>
      </c>
      <c r="DW115" s="889"/>
      <c r="DX115" s="889"/>
      <c r="DY115" s="889"/>
      <c r="DZ115" s="890"/>
    </row>
    <row r="116" spans="1:130" s="226" customFormat="1" ht="26.25" customHeight="1" x14ac:dyDescent="0.2">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225</v>
      </c>
      <c r="AB116" s="844"/>
      <c r="AC116" s="844"/>
      <c r="AD116" s="844"/>
      <c r="AE116" s="845"/>
      <c r="AF116" s="846" t="s">
        <v>225</v>
      </c>
      <c r="AG116" s="844"/>
      <c r="AH116" s="844"/>
      <c r="AI116" s="844"/>
      <c r="AJ116" s="845"/>
      <c r="AK116" s="846" t="s">
        <v>225</v>
      </c>
      <c r="AL116" s="844"/>
      <c r="AM116" s="844"/>
      <c r="AN116" s="844"/>
      <c r="AO116" s="845"/>
      <c r="AP116" s="888" t="s">
        <v>445</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394</v>
      </c>
      <c r="BR116" s="881"/>
      <c r="BS116" s="881"/>
      <c r="BT116" s="881"/>
      <c r="BU116" s="881"/>
      <c r="BV116" s="881" t="s">
        <v>394</v>
      </c>
      <c r="BW116" s="881"/>
      <c r="BX116" s="881"/>
      <c r="BY116" s="881"/>
      <c r="BZ116" s="881"/>
      <c r="CA116" s="881" t="s">
        <v>445</v>
      </c>
      <c r="CB116" s="881"/>
      <c r="CC116" s="881"/>
      <c r="CD116" s="881"/>
      <c r="CE116" s="881"/>
      <c r="CF116" s="939" t="s">
        <v>394</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394</v>
      </c>
      <c r="DH116" s="844"/>
      <c r="DI116" s="844"/>
      <c r="DJ116" s="844"/>
      <c r="DK116" s="845"/>
      <c r="DL116" s="846" t="s">
        <v>225</v>
      </c>
      <c r="DM116" s="844"/>
      <c r="DN116" s="844"/>
      <c r="DO116" s="844"/>
      <c r="DP116" s="845"/>
      <c r="DQ116" s="846" t="s">
        <v>225</v>
      </c>
      <c r="DR116" s="844"/>
      <c r="DS116" s="844"/>
      <c r="DT116" s="844"/>
      <c r="DU116" s="845"/>
      <c r="DV116" s="888" t="s">
        <v>225</v>
      </c>
      <c r="DW116" s="889"/>
      <c r="DX116" s="889"/>
      <c r="DY116" s="889"/>
      <c r="DZ116" s="890"/>
    </row>
    <row r="117" spans="1:130" s="226" customFormat="1" ht="26.25" customHeight="1" x14ac:dyDescent="0.2">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1362952</v>
      </c>
      <c r="AB117" s="967"/>
      <c r="AC117" s="967"/>
      <c r="AD117" s="967"/>
      <c r="AE117" s="968"/>
      <c r="AF117" s="969">
        <v>1341370</v>
      </c>
      <c r="AG117" s="967"/>
      <c r="AH117" s="967"/>
      <c r="AI117" s="967"/>
      <c r="AJ117" s="968"/>
      <c r="AK117" s="969">
        <v>1315007</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225</v>
      </c>
      <c r="BR117" s="881"/>
      <c r="BS117" s="881"/>
      <c r="BT117" s="881"/>
      <c r="BU117" s="881"/>
      <c r="BV117" s="881" t="s">
        <v>394</v>
      </c>
      <c r="BW117" s="881"/>
      <c r="BX117" s="881"/>
      <c r="BY117" s="881"/>
      <c r="BZ117" s="881"/>
      <c r="CA117" s="881" t="s">
        <v>445</v>
      </c>
      <c r="CB117" s="881"/>
      <c r="CC117" s="881"/>
      <c r="CD117" s="881"/>
      <c r="CE117" s="881"/>
      <c r="CF117" s="939" t="s">
        <v>225</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394</v>
      </c>
      <c r="DH117" s="844"/>
      <c r="DI117" s="844"/>
      <c r="DJ117" s="844"/>
      <c r="DK117" s="845"/>
      <c r="DL117" s="846" t="s">
        <v>394</v>
      </c>
      <c r="DM117" s="844"/>
      <c r="DN117" s="844"/>
      <c r="DO117" s="844"/>
      <c r="DP117" s="845"/>
      <c r="DQ117" s="846" t="s">
        <v>394</v>
      </c>
      <c r="DR117" s="844"/>
      <c r="DS117" s="844"/>
      <c r="DT117" s="844"/>
      <c r="DU117" s="845"/>
      <c r="DV117" s="888" t="s">
        <v>225</v>
      </c>
      <c r="DW117" s="889"/>
      <c r="DX117" s="889"/>
      <c r="DY117" s="889"/>
      <c r="DZ117" s="890"/>
    </row>
    <row r="118" spans="1:130" s="226" customFormat="1" ht="26.25" customHeight="1" x14ac:dyDescent="0.2">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303</v>
      </c>
      <c r="AL118" s="960"/>
      <c r="AM118" s="960"/>
      <c r="AN118" s="960"/>
      <c r="AO118" s="961"/>
      <c r="AP118" s="963" t="s">
        <v>439</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225</v>
      </c>
      <c r="BR118" s="909"/>
      <c r="BS118" s="909"/>
      <c r="BT118" s="909"/>
      <c r="BU118" s="909"/>
      <c r="BV118" s="909" t="s">
        <v>394</v>
      </c>
      <c r="BW118" s="909"/>
      <c r="BX118" s="909"/>
      <c r="BY118" s="909"/>
      <c r="BZ118" s="909"/>
      <c r="CA118" s="909" t="s">
        <v>394</v>
      </c>
      <c r="CB118" s="909"/>
      <c r="CC118" s="909"/>
      <c r="CD118" s="909"/>
      <c r="CE118" s="909"/>
      <c r="CF118" s="939" t="s">
        <v>225</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445</v>
      </c>
      <c r="DH118" s="844"/>
      <c r="DI118" s="844"/>
      <c r="DJ118" s="844"/>
      <c r="DK118" s="845"/>
      <c r="DL118" s="846" t="s">
        <v>394</v>
      </c>
      <c r="DM118" s="844"/>
      <c r="DN118" s="844"/>
      <c r="DO118" s="844"/>
      <c r="DP118" s="845"/>
      <c r="DQ118" s="846" t="s">
        <v>394</v>
      </c>
      <c r="DR118" s="844"/>
      <c r="DS118" s="844"/>
      <c r="DT118" s="844"/>
      <c r="DU118" s="845"/>
      <c r="DV118" s="888" t="s">
        <v>394</v>
      </c>
      <c r="DW118" s="889"/>
      <c r="DX118" s="889"/>
      <c r="DY118" s="889"/>
      <c r="DZ118" s="890"/>
    </row>
    <row r="119" spans="1:130" s="226" customFormat="1" ht="26.25" customHeight="1" x14ac:dyDescent="0.2">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394</v>
      </c>
      <c r="AB119" s="953"/>
      <c r="AC119" s="953"/>
      <c r="AD119" s="953"/>
      <c r="AE119" s="954"/>
      <c r="AF119" s="955" t="s">
        <v>225</v>
      </c>
      <c r="AG119" s="953"/>
      <c r="AH119" s="953"/>
      <c r="AI119" s="953"/>
      <c r="AJ119" s="954"/>
      <c r="AK119" s="955" t="s">
        <v>394</v>
      </c>
      <c r="AL119" s="953"/>
      <c r="AM119" s="953"/>
      <c r="AN119" s="953"/>
      <c r="AO119" s="954"/>
      <c r="AP119" s="956" t="s">
        <v>394</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470</v>
      </c>
      <c r="BP119" s="942"/>
      <c r="BQ119" s="943">
        <v>14132074</v>
      </c>
      <c r="BR119" s="909"/>
      <c r="BS119" s="909"/>
      <c r="BT119" s="909"/>
      <c r="BU119" s="909"/>
      <c r="BV119" s="909">
        <v>14149707</v>
      </c>
      <c r="BW119" s="909"/>
      <c r="BX119" s="909"/>
      <c r="BY119" s="909"/>
      <c r="BZ119" s="909"/>
      <c r="CA119" s="909">
        <v>14177025</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394</v>
      </c>
      <c r="DH119" s="828"/>
      <c r="DI119" s="828"/>
      <c r="DJ119" s="828"/>
      <c r="DK119" s="829"/>
      <c r="DL119" s="830" t="s">
        <v>394</v>
      </c>
      <c r="DM119" s="828"/>
      <c r="DN119" s="828"/>
      <c r="DO119" s="828"/>
      <c r="DP119" s="829"/>
      <c r="DQ119" s="830" t="s">
        <v>394</v>
      </c>
      <c r="DR119" s="828"/>
      <c r="DS119" s="828"/>
      <c r="DT119" s="828"/>
      <c r="DU119" s="829"/>
      <c r="DV119" s="912" t="s">
        <v>445</v>
      </c>
      <c r="DW119" s="913"/>
      <c r="DX119" s="913"/>
      <c r="DY119" s="913"/>
      <c r="DZ119" s="914"/>
    </row>
    <row r="120" spans="1:130" s="226" customFormat="1" ht="26.25" customHeight="1" x14ac:dyDescent="0.2">
      <c r="A120" s="884"/>
      <c r="B120" s="885"/>
      <c r="C120" s="879" t="s">
        <v>448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225</v>
      </c>
      <c r="AB120" s="844"/>
      <c r="AC120" s="844"/>
      <c r="AD120" s="844"/>
      <c r="AE120" s="845"/>
      <c r="AF120" s="846" t="s">
        <v>225</v>
      </c>
      <c r="AG120" s="844"/>
      <c r="AH120" s="844"/>
      <c r="AI120" s="844"/>
      <c r="AJ120" s="845"/>
      <c r="AK120" s="846" t="s">
        <v>225</v>
      </c>
      <c r="AL120" s="844"/>
      <c r="AM120" s="844"/>
      <c r="AN120" s="844"/>
      <c r="AO120" s="845"/>
      <c r="AP120" s="888" t="s">
        <v>394</v>
      </c>
      <c r="AQ120" s="889"/>
      <c r="AR120" s="889"/>
      <c r="AS120" s="889"/>
      <c r="AT120" s="890"/>
      <c r="AU120" s="944" t="s">
        <v>472</v>
      </c>
      <c r="AV120" s="945"/>
      <c r="AW120" s="945"/>
      <c r="AX120" s="945"/>
      <c r="AY120" s="946"/>
      <c r="AZ120" s="924" t="s">
        <v>473</v>
      </c>
      <c r="BA120" s="872"/>
      <c r="BB120" s="872"/>
      <c r="BC120" s="872"/>
      <c r="BD120" s="872"/>
      <c r="BE120" s="872"/>
      <c r="BF120" s="872"/>
      <c r="BG120" s="872"/>
      <c r="BH120" s="872"/>
      <c r="BI120" s="872"/>
      <c r="BJ120" s="872"/>
      <c r="BK120" s="872"/>
      <c r="BL120" s="872"/>
      <c r="BM120" s="872"/>
      <c r="BN120" s="872"/>
      <c r="BO120" s="872"/>
      <c r="BP120" s="873"/>
      <c r="BQ120" s="925">
        <v>3507777</v>
      </c>
      <c r="BR120" s="906"/>
      <c r="BS120" s="906"/>
      <c r="BT120" s="906"/>
      <c r="BU120" s="906"/>
      <c r="BV120" s="906">
        <v>3597629</v>
      </c>
      <c r="BW120" s="906"/>
      <c r="BX120" s="906"/>
      <c r="BY120" s="906"/>
      <c r="BZ120" s="906"/>
      <c r="CA120" s="906">
        <v>3574246</v>
      </c>
      <c r="CB120" s="906"/>
      <c r="CC120" s="906"/>
      <c r="CD120" s="906"/>
      <c r="CE120" s="906"/>
      <c r="CF120" s="930">
        <v>80.3</v>
      </c>
      <c r="CG120" s="931"/>
      <c r="CH120" s="931"/>
      <c r="CI120" s="931"/>
      <c r="CJ120" s="931"/>
      <c r="CK120" s="932" t="s">
        <v>474</v>
      </c>
      <c r="CL120" s="916"/>
      <c r="CM120" s="916"/>
      <c r="CN120" s="916"/>
      <c r="CO120" s="917"/>
      <c r="CP120" s="936" t="s">
        <v>413</v>
      </c>
      <c r="CQ120" s="937"/>
      <c r="CR120" s="937"/>
      <c r="CS120" s="937"/>
      <c r="CT120" s="937"/>
      <c r="CU120" s="937"/>
      <c r="CV120" s="937"/>
      <c r="CW120" s="937"/>
      <c r="CX120" s="937"/>
      <c r="CY120" s="937"/>
      <c r="CZ120" s="937"/>
      <c r="DA120" s="937"/>
      <c r="DB120" s="937"/>
      <c r="DC120" s="937"/>
      <c r="DD120" s="937"/>
      <c r="DE120" s="937"/>
      <c r="DF120" s="938"/>
      <c r="DG120" s="925">
        <v>3270897</v>
      </c>
      <c r="DH120" s="906"/>
      <c r="DI120" s="906"/>
      <c r="DJ120" s="906"/>
      <c r="DK120" s="906"/>
      <c r="DL120" s="906">
        <v>3146270</v>
      </c>
      <c r="DM120" s="906"/>
      <c r="DN120" s="906"/>
      <c r="DO120" s="906"/>
      <c r="DP120" s="906"/>
      <c r="DQ120" s="906">
        <v>2935307</v>
      </c>
      <c r="DR120" s="906"/>
      <c r="DS120" s="906"/>
      <c r="DT120" s="906"/>
      <c r="DU120" s="906"/>
      <c r="DV120" s="907">
        <v>65.900000000000006</v>
      </c>
      <c r="DW120" s="907"/>
      <c r="DX120" s="907"/>
      <c r="DY120" s="907"/>
      <c r="DZ120" s="908"/>
    </row>
    <row r="121" spans="1:130" s="226" customFormat="1" ht="26.25" customHeight="1" x14ac:dyDescent="0.2">
      <c r="A121" s="884"/>
      <c r="B121" s="885"/>
      <c r="C121" s="927" t="s">
        <v>475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225</v>
      </c>
      <c r="AB121" s="844"/>
      <c r="AC121" s="844"/>
      <c r="AD121" s="844"/>
      <c r="AE121" s="845"/>
      <c r="AF121" s="846" t="s">
        <v>225</v>
      </c>
      <c r="AG121" s="844"/>
      <c r="AH121" s="844"/>
      <c r="AI121" s="844"/>
      <c r="AJ121" s="845"/>
      <c r="AK121" s="846" t="s">
        <v>225</v>
      </c>
      <c r="AL121" s="844"/>
      <c r="AM121" s="844"/>
      <c r="AN121" s="844"/>
      <c r="AO121" s="845"/>
      <c r="AP121" s="888" t="s">
        <v>394</v>
      </c>
      <c r="AQ121" s="889"/>
      <c r="AR121" s="889"/>
      <c r="AS121" s="889"/>
      <c r="AT121" s="890"/>
      <c r="AU121" s="947"/>
      <c r="AV121" s="948"/>
      <c r="AW121" s="948"/>
      <c r="AX121" s="948"/>
      <c r="AY121" s="949"/>
      <c r="AZ121" s="879" t="s">
        <v>476</v>
      </c>
      <c r="BA121" s="816"/>
      <c r="BB121" s="816"/>
      <c r="BC121" s="816"/>
      <c r="BD121" s="816"/>
      <c r="BE121" s="816"/>
      <c r="BF121" s="816"/>
      <c r="BG121" s="816"/>
      <c r="BH121" s="816"/>
      <c r="BI121" s="816"/>
      <c r="BJ121" s="816"/>
      <c r="BK121" s="816"/>
      <c r="BL121" s="816"/>
      <c r="BM121" s="816"/>
      <c r="BN121" s="816"/>
      <c r="BO121" s="816"/>
      <c r="BP121" s="817"/>
      <c r="BQ121" s="880">
        <v>859083</v>
      </c>
      <c r="BR121" s="881"/>
      <c r="BS121" s="881"/>
      <c r="BT121" s="881"/>
      <c r="BU121" s="881"/>
      <c r="BV121" s="881">
        <v>690824</v>
      </c>
      <c r="BW121" s="881"/>
      <c r="BX121" s="881"/>
      <c r="BY121" s="881"/>
      <c r="BZ121" s="881"/>
      <c r="CA121" s="881">
        <v>689147</v>
      </c>
      <c r="CB121" s="881"/>
      <c r="CC121" s="881"/>
      <c r="CD121" s="881"/>
      <c r="CE121" s="881"/>
      <c r="CF121" s="939">
        <v>15.5</v>
      </c>
      <c r="CG121" s="940"/>
      <c r="CH121" s="940"/>
      <c r="CI121" s="940"/>
      <c r="CJ121" s="940"/>
      <c r="CK121" s="933"/>
      <c r="CL121" s="919"/>
      <c r="CM121" s="919"/>
      <c r="CN121" s="919"/>
      <c r="CO121" s="920"/>
      <c r="CP121" s="899" t="s">
        <v>477</v>
      </c>
      <c r="CQ121" s="900"/>
      <c r="CR121" s="900"/>
      <c r="CS121" s="900"/>
      <c r="CT121" s="900"/>
      <c r="CU121" s="900"/>
      <c r="CV121" s="900"/>
      <c r="CW121" s="900"/>
      <c r="CX121" s="900"/>
      <c r="CY121" s="900"/>
      <c r="CZ121" s="900"/>
      <c r="DA121" s="900"/>
      <c r="DB121" s="900"/>
      <c r="DC121" s="900"/>
      <c r="DD121" s="900"/>
      <c r="DE121" s="900"/>
      <c r="DF121" s="901"/>
      <c r="DG121" s="880">
        <v>486407</v>
      </c>
      <c r="DH121" s="881"/>
      <c r="DI121" s="881"/>
      <c r="DJ121" s="881"/>
      <c r="DK121" s="881"/>
      <c r="DL121" s="881">
        <v>434277</v>
      </c>
      <c r="DM121" s="881"/>
      <c r="DN121" s="881"/>
      <c r="DO121" s="881"/>
      <c r="DP121" s="881"/>
      <c r="DQ121" s="881">
        <v>424446</v>
      </c>
      <c r="DR121" s="881"/>
      <c r="DS121" s="881"/>
      <c r="DT121" s="881"/>
      <c r="DU121" s="881"/>
      <c r="DV121" s="858">
        <v>9.5</v>
      </c>
      <c r="DW121" s="858"/>
      <c r="DX121" s="858"/>
      <c r="DY121" s="858"/>
      <c r="DZ121" s="859"/>
    </row>
    <row r="122" spans="1:130" s="226" customFormat="1" ht="26.25" customHeight="1" x14ac:dyDescent="0.2">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394</v>
      </c>
      <c r="AB122" s="844"/>
      <c r="AC122" s="844"/>
      <c r="AD122" s="844"/>
      <c r="AE122" s="845"/>
      <c r="AF122" s="846" t="s">
        <v>225</v>
      </c>
      <c r="AG122" s="844"/>
      <c r="AH122" s="844"/>
      <c r="AI122" s="844"/>
      <c r="AJ122" s="845"/>
      <c r="AK122" s="846" t="s">
        <v>225</v>
      </c>
      <c r="AL122" s="844"/>
      <c r="AM122" s="844"/>
      <c r="AN122" s="844"/>
      <c r="AO122" s="845"/>
      <c r="AP122" s="888" t="s">
        <v>394</v>
      </c>
      <c r="AQ122" s="889"/>
      <c r="AR122" s="889"/>
      <c r="AS122" s="889"/>
      <c r="AT122" s="890"/>
      <c r="AU122" s="947"/>
      <c r="AV122" s="948"/>
      <c r="AW122" s="948"/>
      <c r="AX122" s="948"/>
      <c r="AY122" s="949"/>
      <c r="AZ122" s="902" t="s">
        <v>478</v>
      </c>
      <c r="BA122" s="903"/>
      <c r="BB122" s="903"/>
      <c r="BC122" s="903"/>
      <c r="BD122" s="903"/>
      <c r="BE122" s="903"/>
      <c r="BF122" s="903"/>
      <c r="BG122" s="903"/>
      <c r="BH122" s="903"/>
      <c r="BI122" s="903"/>
      <c r="BJ122" s="903"/>
      <c r="BK122" s="903"/>
      <c r="BL122" s="903"/>
      <c r="BM122" s="903"/>
      <c r="BN122" s="903"/>
      <c r="BO122" s="903"/>
      <c r="BP122" s="904"/>
      <c r="BQ122" s="943">
        <v>7455422</v>
      </c>
      <c r="BR122" s="909"/>
      <c r="BS122" s="909"/>
      <c r="BT122" s="909"/>
      <c r="BU122" s="909"/>
      <c r="BV122" s="909">
        <v>7551149</v>
      </c>
      <c r="BW122" s="909"/>
      <c r="BX122" s="909"/>
      <c r="BY122" s="909"/>
      <c r="BZ122" s="909"/>
      <c r="CA122" s="909">
        <v>7757775</v>
      </c>
      <c r="CB122" s="909"/>
      <c r="CC122" s="909"/>
      <c r="CD122" s="909"/>
      <c r="CE122" s="909"/>
      <c r="CF122" s="910">
        <v>174.2</v>
      </c>
      <c r="CG122" s="911"/>
      <c r="CH122" s="911"/>
      <c r="CI122" s="911"/>
      <c r="CJ122" s="911"/>
      <c r="CK122" s="933"/>
      <c r="CL122" s="919"/>
      <c r="CM122" s="919"/>
      <c r="CN122" s="919"/>
      <c r="CO122" s="920"/>
      <c r="CP122" s="899" t="s">
        <v>479</v>
      </c>
      <c r="CQ122" s="900"/>
      <c r="CR122" s="900"/>
      <c r="CS122" s="900"/>
      <c r="CT122" s="900"/>
      <c r="CU122" s="900"/>
      <c r="CV122" s="900"/>
      <c r="CW122" s="900"/>
      <c r="CX122" s="900"/>
      <c r="CY122" s="900"/>
      <c r="CZ122" s="900"/>
      <c r="DA122" s="900"/>
      <c r="DB122" s="900"/>
      <c r="DC122" s="900"/>
      <c r="DD122" s="900"/>
      <c r="DE122" s="900"/>
      <c r="DF122" s="901"/>
      <c r="DG122" s="880">
        <v>322030</v>
      </c>
      <c r="DH122" s="881"/>
      <c r="DI122" s="881"/>
      <c r="DJ122" s="881"/>
      <c r="DK122" s="881"/>
      <c r="DL122" s="881">
        <v>298276</v>
      </c>
      <c r="DM122" s="881"/>
      <c r="DN122" s="881"/>
      <c r="DO122" s="881"/>
      <c r="DP122" s="881"/>
      <c r="DQ122" s="881">
        <v>236746</v>
      </c>
      <c r="DR122" s="881"/>
      <c r="DS122" s="881"/>
      <c r="DT122" s="881"/>
      <c r="DU122" s="881"/>
      <c r="DV122" s="858">
        <v>5.3</v>
      </c>
      <c r="DW122" s="858"/>
      <c r="DX122" s="858"/>
      <c r="DY122" s="858"/>
      <c r="DZ122" s="859"/>
    </row>
    <row r="123" spans="1:130" s="226" customFormat="1" ht="26.25" customHeight="1" x14ac:dyDescent="0.2">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445</v>
      </c>
      <c r="AB123" s="844"/>
      <c r="AC123" s="844"/>
      <c r="AD123" s="844"/>
      <c r="AE123" s="845"/>
      <c r="AF123" s="846" t="s">
        <v>394</v>
      </c>
      <c r="AG123" s="844"/>
      <c r="AH123" s="844"/>
      <c r="AI123" s="844"/>
      <c r="AJ123" s="845"/>
      <c r="AK123" s="846" t="s">
        <v>394</v>
      </c>
      <c r="AL123" s="844"/>
      <c r="AM123" s="844"/>
      <c r="AN123" s="844"/>
      <c r="AO123" s="845"/>
      <c r="AP123" s="888" t="s">
        <v>445</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480</v>
      </c>
      <c r="BP123" s="942"/>
      <c r="BQ123" s="896">
        <v>11822282</v>
      </c>
      <c r="BR123" s="897"/>
      <c r="BS123" s="897"/>
      <c r="BT123" s="897"/>
      <c r="BU123" s="897"/>
      <c r="BV123" s="897">
        <v>11839602</v>
      </c>
      <c r="BW123" s="897"/>
      <c r="BX123" s="897"/>
      <c r="BY123" s="897"/>
      <c r="BZ123" s="897"/>
      <c r="CA123" s="897">
        <v>12021168</v>
      </c>
      <c r="CB123" s="897"/>
      <c r="CC123" s="897"/>
      <c r="CD123" s="897"/>
      <c r="CE123" s="897"/>
      <c r="CF123" s="812"/>
      <c r="CG123" s="813"/>
      <c r="CH123" s="813"/>
      <c r="CI123" s="813"/>
      <c r="CJ123" s="898"/>
      <c r="CK123" s="933"/>
      <c r="CL123" s="919"/>
      <c r="CM123" s="919"/>
      <c r="CN123" s="919"/>
      <c r="CO123" s="920"/>
      <c r="CP123" s="899" t="s">
        <v>481</v>
      </c>
      <c r="CQ123" s="900"/>
      <c r="CR123" s="900"/>
      <c r="CS123" s="900"/>
      <c r="CT123" s="900"/>
      <c r="CU123" s="900"/>
      <c r="CV123" s="900"/>
      <c r="CW123" s="900"/>
      <c r="CX123" s="900"/>
      <c r="CY123" s="900"/>
      <c r="CZ123" s="900"/>
      <c r="DA123" s="900"/>
      <c r="DB123" s="900"/>
      <c r="DC123" s="900"/>
      <c r="DD123" s="900"/>
      <c r="DE123" s="900"/>
      <c r="DF123" s="901"/>
      <c r="DG123" s="843">
        <v>39913</v>
      </c>
      <c r="DH123" s="844"/>
      <c r="DI123" s="844"/>
      <c r="DJ123" s="844"/>
      <c r="DK123" s="845"/>
      <c r="DL123" s="846">
        <v>30916</v>
      </c>
      <c r="DM123" s="844"/>
      <c r="DN123" s="844"/>
      <c r="DO123" s="844"/>
      <c r="DP123" s="845"/>
      <c r="DQ123" s="846">
        <v>21752</v>
      </c>
      <c r="DR123" s="844"/>
      <c r="DS123" s="844"/>
      <c r="DT123" s="844"/>
      <c r="DU123" s="845"/>
      <c r="DV123" s="888">
        <v>0.5</v>
      </c>
      <c r="DW123" s="889"/>
      <c r="DX123" s="889"/>
      <c r="DY123" s="889"/>
      <c r="DZ123" s="890"/>
    </row>
    <row r="124" spans="1:130" s="226" customFormat="1" ht="26.25" customHeight="1" thickBot="1" x14ac:dyDescent="0.25">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394</v>
      </c>
      <c r="AB124" s="844"/>
      <c r="AC124" s="844"/>
      <c r="AD124" s="844"/>
      <c r="AE124" s="845"/>
      <c r="AF124" s="846" t="s">
        <v>394</v>
      </c>
      <c r="AG124" s="844"/>
      <c r="AH124" s="844"/>
      <c r="AI124" s="844"/>
      <c r="AJ124" s="845"/>
      <c r="AK124" s="846" t="s">
        <v>394</v>
      </c>
      <c r="AL124" s="844"/>
      <c r="AM124" s="844"/>
      <c r="AN124" s="844"/>
      <c r="AO124" s="845"/>
      <c r="AP124" s="888" t="s">
        <v>394</v>
      </c>
      <c r="AQ124" s="889"/>
      <c r="AR124" s="889"/>
      <c r="AS124" s="889"/>
      <c r="AT124" s="890"/>
      <c r="AU124" s="891" t="s">
        <v>482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58</v>
      </c>
      <c r="BR124" s="895"/>
      <c r="BS124" s="895"/>
      <c r="BT124" s="895"/>
      <c r="BU124" s="895"/>
      <c r="BV124" s="895">
        <v>55.3</v>
      </c>
      <c r="BW124" s="895"/>
      <c r="BX124" s="895"/>
      <c r="BY124" s="895"/>
      <c r="BZ124" s="895"/>
      <c r="CA124" s="895">
        <v>48.4</v>
      </c>
      <c r="CB124" s="895"/>
      <c r="CC124" s="895"/>
      <c r="CD124" s="895"/>
      <c r="CE124" s="895"/>
      <c r="CF124" s="790"/>
      <c r="CG124" s="791"/>
      <c r="CH124" s="791"/>
      <c r="CI124" s="791"/>
      <c r="CJ124" s="926"/>
      <c r="CK124" s="934"/>
      <c r="CL124" s="934"/>
      <c r="CM124" s="934"/>
      <c r="CN124" s="934"/>
      <c r="CO124" s="935"/>
      <c r="CP124" s="899" t="s">
        <v>483</v>
      </c>
      <c r="CQ124" s="900"/>
      <c r="CR124" s="900"/>
      <c r="CS124" s="900"/>
      <c r="CT124" s="900"/>
      <c r="CU124" s="900"/>
      <c r="CV124" s="900"/>
      <c r="CW124" s="900"/>
      <c r="CX124" s="900"/>
      <c r="CY124" s="900"/>
      <c r="CZ124" s="900"/>
      <c r="DA124" s="900"/>
      <c r="DB124" s="900"/>
      <c r="DC124" s="900"/>
      <c r="DD124" s="900"/>
      <c r="DE124" s="900"/>
      <c r="DF124" s="901"/>
      <c r="DG124" s="827">
        <v>2368</v>
      </c>
      <c r="DH124" s="828"/>
      <c r="DI124" s="828"/>
      <c r="DJ124" s="828"/>
      <c r="DK124" s="829"/>
      <c r="DL124" s="830">
        <v>2597</v>
      </c>
      <c r="DM124" s="828"/>
      <c r="DN124" s="828"/>
      <c r="DO124" s="828"/>
      <c r="DP124" s="829"/>
      <c r="DQ124" s="830">
        <v>2640</v>
      </c>
      <c r="DR124" s="828"/>
      <c r="DS124" s="828"/>
      <c r="DT124" s="828"/>
      <c r="DU124" s="829"/>
      <c r="DV124" s="912">
        <v>0.1</v>
      </c>
      <c r="DW124" s="913"/>
      <c r="DX124" s="913"/>
      <c r="DY124" s="913"/>
      <c r="DZ124" s="914"/>
    </row>
    <row r="125" spans="1:130" s="226" customFormat="1" ht="26.25" customHeight="1" x14ac:dyDescent="0.2">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225</v>
      </c>
      <c r="AB125" s="844"/>
      <c r="AC125" s="844"/>
      <c r="AD125" s="844"/>
      <c r="AE125" s="845"/>
      <c r="AF125" s="846" t="s">
        <v>225</v>
      </c>
      <c r="AG125" s="844"/>
      <c r="AH125" s="844"/>
      <c r="AI125" s="844"/>
      <c r="AJ125" s="845"/>
      <c r="AK125" s="846" t="s">
        <v>394</v>
      </c>
      <c r="AL125" s="844"/>
      <c r="AM125" s="844"/>
      <c r="AN125" s="844"/>
      <c r="AO125" s="845"/>
      <c r="AP125" s="888" t="s">
        <v>225</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484</v>
      </c>
      <c r="CL125" s="916"/>
      <c r="CM125" s="916"/>
      <c r="CN125" s="916"/>
      <c r="CO125" s="917"/>
      <c r="CP125" s="924" t="s">
        <v>485</v>
      </c>
      <c r="CQ125" s="872"/>
      <c r="CR125" s="872"/>
      <c r="CS125" s="872"/>
      <c r="CT125" s="872"/>
      <c r="CU125" s="872"/>
      <c r="CV125" s="872"/>
      <c r="CW125" s="872"/>
      <c r="CX125" s="872"/>
      <c r="CY125" s="872"/>
      <c r="CZ125" s="872"/>
      <c r="DA125" s="872"/>
      <c r="DB125" s="872"/>
      <c r="DC125" s="872"/>
      <c r="DD125" s="872"/>
      <c r="DE125" s="872"/>
      <c r="DF125" s="873"/>
      <c r="DG125" s="925" t="s">
        <v>225</v>
      </c>
      <c r="DH125" s="906"/>
      <c r="DI125" s="906"/>
      <c r="DJ125" s="906"/>
      <c r="DK125" s="906"/>
      <c r="DL125" s="906" t="s">
        <v>225</v>
      </c>
      <c r="DM125" s="906"/>
      <c r="DN125" s="906"/>
      <c r="DO125" s="906"/>
      <c r="DP125" s="906"/>
      <c r="DQ125" s="906" t="s">
        <v>394</v>
      </c>
      <c r="DR125" s="906"/>
      <c r="DS125" s="906"/>
      <c r="DT125" s="906"/>
      <c r="DU125" s="906"/>
      <c r="DV125" s="907" t="s">
        <v>225</v>
      </c>
      <c r="DW125" s="907"/>
      <c r="DX125" s="907"/>
      <c r="DY125" s="907"/>
      <c r="DZ125" s="908"/>
    </row>
    <row r="126" spans="1:130" s="226" customFormat="1" ht="26.25" customHeight="1" thickBot="1" x14ac:dyDescent="0.25">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225</v>
      </c>
      <c r="AB126" s="844"/>
      <c r="AC126" s="844"/>
      <c r="AD126" s="844"/>
      <c r="AE126" s="845"/>
      <c r="AF126" s="846" t="s">
        <v>225</v>
      </c>
      <c r="AG126" s="844"/>
      <c r="AH126" s="844"/>
      <c r="AI126" s="844"/>
      <c r="AJ126" s="845"/>
      <c r="AK126" s="846" t="s">
        <v>225</v>
      </c>
      <c r="AL126" s="844"/>
      <c r="AM126" s="844"/>
      <c r="AN126" s="844"/>
      <c r="AO126" s="845"/>
      <c r="AP126" s="888" t="s">
        <v>225</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486</v>
      </c>
      <c r="CQ126" s="816"/>
      <c r="CR126" s="816"/>
      <c r="CS126" s="816"/>
      <c r="CT126" s="816"/>
      <c r="CU126" s="816"/>
      <c r="CV126" s="816"/>
      <c r="CW126" s="816"/>
      <c r="CX126" s="816"/>
      <c r="CY126" s="816"/>
      <c r="CZ126" s="816"/>
      <c r="DA126" s="816"/>
      <c r="DB126" s="816"/>
      <c r="DC126" s="816"/>
      <c r="DD126" s="816"/>
      <c r="DE126" s="816"/>
      <c r="DF126" s="817"/>
      <c r="DG126" s="880" t="s">
        <v>225</v>
      </c>
      <c r="DH126" s="881"/>
      <c r="DI126" s="881"/>
      <c r="DJ126" s="881"/>
      <c r="DK126" s="881"/>
      <c r="DL126" s="881" t="s">
        <v>225</v>
      </c>
      <c r="DM126" s="881"/>
      <c r="DN126" s="881"/>
      <c r="DO126" s="881"/>
      <c r="DP126" s="881"/>
      <c r="DQ126" s="881" t="s">
        <v>225</v>
      </c>
      <c r="DR126" s="881"/>
      <c r="DS126" s="881"/>
      <c r="DT126" s="881"/>
      <c r="DU126" s="881"/>
      <c r="DV126" s="858" t="s">
        <v>394</v>
      </c>
      <c r="DW126" s="858"/>
      <c r="DX126" s="858"/>
      <c r="DY126" s="858"/>
      <c r="DZ126" s="859"/>
    </row>
    <row r="127" spans="1:130" s="226" customFormat="1" ht="26.25" customHeight="1" x14ac:dyDescent="0.2">
      <c r="A127" s="886"/>
      <c r="B127" s="887"/>
      <c r="C127" s="902" t="s">
        <v>487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225</v>
      </c>
      <c r="AB127" s="844"/>
      <c r="AC127" s="844"/>
      <c r="AD127" s="844"/>
      <c r="AE127" s="845"/>
      <c r="AF127" s="846" t="s">
        <v>394</v>
      </c>
      <c r="AG127" s="844"/>
      <c r="AH127" s="844"/>
      <c r="AI127" s="844"/>
      <c r="AJ127" s="845"/>
      <c r="AK127" s="846" t="s">
        <v>394</v>
      </c>
      <c r="AL127" s="844"/>
      <c r="AM127" s="844"/>
      <c r="AN127" s="844"/>
      <c r="AO127" s="845"/>
      <c r="AP127" s="888" t="s">
        <v>225</v>
      </c>
      <c r="AQ127" s="889"/>
      <c r="AR127" s="889"/>
      <c r="AS127" s="889"/>
      <c r="AT127" s="890"/>
      <c r="AU127" s="228"/>
      <c r="AV127" s="228"/>
      <c r="AW127" s="228"/>
      <c r="AX127" s="905" t="s">
        <v>488</v>
      </c>
      <c r="AY127" s="876"/>
      <c r="AZ127" s="876"/>
      <c r="BA127" s="876"/>
      <c r="BB127" s="876"/>
      <c r="BC127" s="876"/>
      <c r="BD127" s="876"/>
      <c r="BE127" s="877"/>
      <c r="BF127" s="875" t="s">
        <v>489</v>
      </c>
      <c r="BG127" s="876"/>
      <c r="BH127" s="876"/>
      <c r="BI127" s="876"/>
      <c r="BJ127" s="876"/>
      <c r="BK127" s="876"/>
      <c r="BL127" s="877"/>
      <c r="BM127" s="875" t="s">
        <v>490</v>
      </c>
      <c r="BN127" s="876"/>
      <c r="BO127" s="876"/>
      <c r="BP127" s="876"/>
      <c r="BQ127" s="876"/>
      <c r="BR127" s="876"/>
      <c r="BS127" s="877"/>
      <c r="BT127" s="875" t="s">
        <v>491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492</v>
      </c>
      <c r="CQ127" s="816"/>
      <c r="CR127" s="816"/>
      <c r="CS127" s="816"/>
      <c r="CT127" s="816"/>
      <c r="CU127" s="816"/>
      <c r="CV127" s="816"/>
      <c r="CW127" s="816"/>
      <c r="CX127" s="816"/>
      <c r="CY127" s="816"/>
      <c r="CZ127" s="816"/>
      <c r="DA127" s="816"/>
      <c r="DB127" s="816"/>
      <c r="DC127" s="816"/>
      <c r="DD127" s="816"/>
      <c r="DE127" s="816"/>
      <c r="DF127" s="817"/>
      <c r="DG127" s="880" t="s">
        <v>225</v>
      </c>
      <c r="DH127" s="881"/>
      <c r="DI127" s="881"/>
      <c r="DJ127" s="881"/>
      <c r="DK127" s="881"/>
      <c r="DL127" s="881" t="s">
        <v>225</v>
      </c>
      <c r="DM127" s="881"/>
      <c r="DN127" s="881"/>
      <c r="DO127" s="881"/>
      <c r="DP127" s="881"/>
      <c r="DQ127" s="881" t="s">
        <v>225</v>
      </c>
      <c r="DR127" s="881"/>
      <c r="DS127" s="881"/>
      <c r="DT127" s="881"/>
      <c r="DU127" s="881"/>
      <c r="DV127" s="858" t="s">
        <v>394</v>
      </c>
      <c r="DW127" s="858"/>
      <c r="DX127" s="858"/>
      <c r="DY127" s="858"/>
      <c r="DZ127" s="859"/>
    </row>
    <row r="128" spans="1:130" s="226" customFormat="1" ht="26.25" customHeight="1" thickBot="1" x14ac:dyDescent="0.25">
      <c r="A128" s="860" t="s">
        <v>493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494</v>
      </c>
      <c r="X128" s="862"/>
      <c r="Y128" s="862"/>
      <c r="Z128" s="863"/>
      <c r="AA128" s="864">
        <v>90438</v>
      </c>
      <c r="AB128" s="865"/>
      <c r="AC128" s="865"/>
      <c r="AD128" s="865"/>
      <c r="AE128" s="866"/>
      <c r="AF128" s="867">
        <v>105452</v>
      </c>
      <c r="AG128" s="865"/>
      <c r="AH128" s="865"/>
      <c r="AI128" s="865"/>
      <c r="AJ128" s="866"/>
      <c r="AK128" s="867">
        <v>89794</v>
      </c>
      <c r="AL128" s="865"/>
      <c r="AM128" s="865"/>
      <c r="AN128" s="865"/>
      <c r="AO128" s="866"/>
      <c r="AP128" s="868"/>
      <c r="AQ128" s="869"/>
      <c r="AR128" s="869"/>
      <c r="AS128" s="869"/>
      <c r="AT128" s="870"/>
      <c r="AU128" s="228"/>
      <c r="AV128" s="228"/>
      <c r="AW128" s="228"/>
      <c r="AX128" s="871" t="s">
        <v>495</v>
      </c>
      <c r="AY128" s="872"/>
      <c r="AZ128" s="872"/>
      <c r="BA128" s="872"/>
      <c r="BB128" s="872"/>
      <c r="BC128" s="872"/>
      <c r="BD128" s="872"/>
      <c r="BE128" s="873"/>
      <c r="BF128" s="850" t="s">
        <v>225</v>
      </c>
      <c r="BG128" s="851"/>
      <c r="BH128" s="851"/>
      <c r="BI128" s="851"/>
      <c r="BJ128" s="851"/>
      <c r="BK128" s="851"/>
      <c r="BL128" s="874"/>
      <c r="BM128" s="850">
        <v>14.88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496</v>
      </c>
      <c r="CQ128" s="794"/>
      <c r="CR128" s="794"/>
      <c r="CS128" s="794"/>
      <c r="CT128" s="794"/>
      <c r="CU128" s="794"/>
      <c r="CV128" s="794"/>
      <c r="CW128" s="794"/>
      <c r="CX128" s="794"/>
      <c r="CY128" s="794"/>
      <c r="CZ128" s="794"/>
      <c r="DA128" s="794"/>
      <c r="DB128" s="794"/>
      <c r="DC128" s="794"/>
      <c r="DD128" s="794"/>
      <c r="DE128" s="794"/>
      <c r="DF128" s="795"/>
      <c r="DG128" s="854" t="s">
        <v>225</v>
      </c>
      <c r="DH128" s="855"/>
      <c r="DI128" s="855"/>
      <c r="DJ128" s="855"/>
      <c r="DK128" s="855"/>
      <c r="DL128" s="855" t="s">
        <v>225</v>
      </c>
      <c r="DM128" s="855"/>
      <c r="DN128" s="855"/>
      <c r="DO128" s="855"/>
      <c r="DP128" s="855"/>
      <c r="DQ128" s="855" t="s">
        <v>394</v>
      </c>
      <c r="DR128" s="855"/>
      <c r="DS128" s="855"/>
      <c r="DT128" s="855"/>
      <c r="DU128" s="855"/>
      <c r="DV128" s="856" t="s">
        <v>394</v>
      </c>
      <c r="DW128" s="856"/>
      <c r="DX128" s="856"/>
      <c r="DY128" s="856"/>
      <c r="DZ128" s="857"/>
    </row>
    <row r="129" spans="1:131" s="226"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497</v>
      </c>
      <c r="X129" s="841"/>
      <c r="Y129" s="841"/>
      <c r="Z129" s="842"/>
      <c r="AA129" s="843">
        <v>4725266</v>
      </c>
      <c r="AB129" s="844"/>
      <c r="AC129" s="844"/>
      <c r="AD129" s="844"/>
      <c r="AE129" s="845"/>
      <c r="AF129" s="846">
        <v>4917976</v>
      </c>
      <c r="AG129" s="844"/>
      <c r="AH129" s="844"/>
      <c r="AI129" s="844"/>
      <c r="AJ129" s="845"/>
      <c r="AK129" s="846">
        <v>5182592</v>
      </c>
      <c r="AL129" s="844"/>
      <c r="AM129" s="844"/>
      <c r="AN129" s="844"/>
      <c r="AO129" s="845"/>
      <c r="AP129" s="847"/>
      <c r="AQ129" s="848"/>
      <c r="AR129" s="848"/>
      <c r="AS129" s="848"/>
      <c r="AT129" s="849"/>
      <c r="AU129" s="229"/>
      <c r="AV129" s="229"/>
      <c r="AW129" s="229"/>
      <c r="AX129" s="815" t="s">
        <v>498</v>
      </c>
      <c r="AY129" s="816"/>
      <c r="AZ129" s="816"/>
      <c r="BA129" s="816"/>
      <c r="BB129" s="816"/>
      <c r="BC129" s="816"/>
      <c r="BD129" s="816"/>
      <c r="BE129" s="817"/>
      <c r="BF129" s="834" t="s">
        <v>225</v>
      </c>
      <c r="BG129" s="835"/>
      <c r="BH129" s="835"/>
      <c r="BI129" s="835"/>
      <c r="BJ129" s="835"/>
      <c r="BK129" s="835"/>
      <c r="BL129" s="836"/>
      <c r="BM129" s="834">
        <v>19.88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499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500</v>
      </c>
      <c r="X130" s="841"/>
      <c r="Y130" s="841"/>
      <c r="Z130" s="842"/>
      <c r="AA130" s="843">
        <v>743765</v>
      </c>
      <c r="AB130" s="844"/>
      <c r="AC130" s="844"/>
      <c r="AD130" s="844"/>
      <c r="AE130" s="845"/>
      <c r="AF130" s="846">
        <v>741221</v>
      </c>
      <c r="AG130" s="844"/>
      <c r="AH130" s="844"/>
      <c r="AI130" s="844"/>
      <c r="AJ130" s="845"/>
      <c r="AK130" s="846">
        <v>729066</v>
      </c>
      <c r="AL130" s="844"/>
      <c r="AM130" s="844"/>
      <c r="AN130" s="844"/>
      <c r="AO130" s="845"/>
      <c r="AP130" s="847"/>
      <c r="AQ130" s="848"/>
      <c r="AR130" s="848"/>
      <c r="AS130" s="848"/>
      <c r="AT130" s="849"/>
      <c r="AU130" s="229"/>
      <c r="AV130" s="229"/>
      <c r="AW130" s="229"/>
      <c r="AX130" s="815" t="s">
        <v>501</v>
      </c>
      <c r="AY130" s="816"/>
      <c r="AZ130" s="816"/>
      <c r="BA130" s="816"/>
      <c r="BB130" s="816"/>
      <c r="BC130" s="816"/>
      <c r="BD130" s="816"/>
      <c r="BE130" s="817"/>
      <c r="BF130" s="818">
        <v>12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502</v>
      </c>
      <c r="X131" s="825"/>
      <c r="Y131" s="825"/>
      <c r="Z131" s="826"/>
      <c r="AA131" s="827">
        <v>3981501</v>
      </c>
      <c r="AB131" s="828"/>
      <c r="AC131" s="828"/>
      <c r="AD131" s="828"/>
      <c r="AE131" s="829"/>
      <c r="AF131" s="830">
        <v>4176755</v>
      </c>
      <c r="AG131" s="828"/>
      <c r="AH131" s="828"/>
      <c r="AI131" s="828"/>
      <c r="AJ131" s="829"/>
      <c r="AK131" s="830">
        <v>4453526</v>
      </c>
      <c r="AL131" s="828"/>
      <c r="AM131" s="828"/>
      <c r="AN131" s="828"/>
      <c r="AO131" s="829"/>
      <c r="AP131" s="831"/>
      <c r="AQ131" s="832"/>
      <c r="AR131" s="832"/>
      <c r="AS131" s="832"/>
      <c r="AT131" s="833"/>
      <c r="AU131" s="229"/>
      <c r="AV131" s="229"/>
      <c r="AW131" s="229"/>
      <c r="AX131" s="793" t="s">
        <v>503</v>
      </c>
      <c r="AY131" s="794"/>
      <c r="AZ131" s="794"/>
      <c r="BA131" s="794"/>
      <c r="BB131" s="794"/>
      <c r="BC131" s="794"/>
      <c r="BD131" s="794"/>
      <c r="BE131" s="795"/>
      <c r="BF131" s="796">
        <v>48.4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504</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505</v>
      </c>
      <c r="W132" s="806"/>
      <c r="X132" s="806"/>
      <c r="Y132" s="806"/>
      <c r="Z132" s="807"/>
      <c r="AA132" s="808">
        <v>13.280142339999999</v>
      </c>
      <c r="AB132" s="809"/>
      <c r="AC132" s="809"/>
      <c r="AD132" s="809"/>
      <c r="AE132" s="810"/>
      <c r="AF132" s="811">
        <v>11.844051179999999</v>
      </c>
      <c r="AG132" s="809"/>
      <c r="AH132" s="809"/>
      <c r="AI132" s="809"/>
      <c r="AJ132" s="810"/>
      <c r="AK132" s="811">
        <v>11.140543470000001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506</v>
      </c>
      <c r="W133" s="785"/>
      <c r="X133" s="785"/>
      <c r="Y133" s="785"/>
      <c r="Z133" s="786"/>
      <c r="AA133" s="787">
        <v>12.1</v>
      </c>
      <c r="AB133" s="788"/>
      <c r="AC133" s="788"/>
      <c r="AD133" s="788"/>
      <c r="AE133" s="789"/>
      <c r="AF133" s="787">
        <v>12.3</v>
      </c>
      <c r="AG133" s="788"/>
      <c r="AH133" s="788"/>
      <c r="AI133" s="788"/>
      <c r="AJ133" s="789"/>
      <c r="AK133" s="787">
        <v>12</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IYdLPW+R41ZaM4+iXwf3vU+qFhnEENKQuhNi2w3uttJeyi9P/Q81EP+we0IDQrcjZwdJ7ZxQ9kZwpR/ozF/5Q==" saltValue="lrxs6ftuURL4tPeSTNnu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507</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u8UZMidP+DE97GRyG/dZ9Ttiw1wvrW4Xs4XLI7oerFQBJXZNF04MG4hC1MdQgDZt4P8sA9depZlruq0PWHy3A==" saltValue="a92OK/NhMM09ov/Mbu4M5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510</v>
      </c>
      <c r="AP7" s="268"/>
      <c r="AQ7" s="269" t="s">
        <v>511</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512</v>
      </c>
      <c r="AQ8" s="275" t="s">
        <v>513</v>
      </c>
      <c r="AR8" s="276" t="s">
        <v>514</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3" t="s">
        <v>515</v>
      </c>
      <c r="AL9" s="1194"/>
      <c r="AM9" s="1194"/>
      <c r="AN9" s="1195"/>
      <c r="AO9" s="277">
        <v>1533839</v>
      </c>
      <c r="AP9" s="277">
        <v>105965</v>
      </c>
      <c r="AQ9" s="278">
        <v>106927</v>
      </c>
      <c r="AR9" s="279">
        <v>-0.9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3" t="s">
        <v>516</v>
      </c>
      <c r="AL10" s="1194"/>
      <c r="AM10" s="1194"/>
      <c r="AN10" s="1195"/>
      <c r="AO10" s="280">
        <v>298218</v>
      </c>
      <c r="AP10" s="280">
        <v>20602</v>
      </c>
      <c r="AQ10" s="281">
        <v>15145</v>
      </c>
      <c r="AR10" s="282">
        <v>36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3" t="s">
        <v>517</v>
      </c>
      <c r="AL11" s="1194"/>
      <c r="AM11" s="1194"/>
      <c r="AN11" s="1195"/>
      <c r="AO11" s="280">
        <v>58485</v>
      </c>
      <c r="AP11" s="280">
        <v>4040</v>
      </c>
      <c r="AQ11" s="281">
        <v>1510</v>
      </c>
      <c r="AR11" s="282">
        <v>167.5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3" t="s">
        <v>518</v>
      </c>
      <c r="AL12" s="1194"/>
      <c r="AM12" s="1194"/>
      <c r="AN12" s="1195"/>
      <c r="AO12" s="280" t="s">
        <v>519</v>
      </c>
      <c r="AP12" s="280" t="s">
        <v>519</v>
      </c>
      <c r="AQ12" s="281">
        <v>21</v>
      </c>
      <c r="AR12" s="282" t="s">
        <v>519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3" t="s">
        <v>520</v>
      </c>
      <c r="AL13" s="1194"/>
      <c r="AM13" s="1194"/>
      <c r="AN13" s="1195"/>
      <c r="AO13" s="280">
        <v>78239</v>
      </c>
      <c r="AP13" s="280">
        <v>5405</v>
      </c>
      <c r="AQ13" s="281">
        <v>4533</v>
      </c>
      <c r="AR13" s="282">
        <v>19.2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3" t="s">
        <v>521</v>
      </c>
      <c r="AL14" s="1194"/>
      <c r="AM14" s="1194"/>
      <c r="AN14" s="1195"/>
      <c r="AO14" s="280" t="s">
        <v>519</v>
      </c>
      <c r="AP14" s="280" t="s">
        <v>519</v>
      </c>
      <c r="AQ14" s="281">
        <v>2422</v>
      </c>
      <c r="AR14" s="282" t="s">
        <v>519</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6" t="s">
        <v>522</v>
      </c>
      <c r="AL15" s="1197"/>
      <c r="AM15" s="1197"/>
      <c r="AN15" s="1198"/>
      <c r="AO15" s="280">
        <v>-109121</v>
      </c>
      <c r="AP15" s="280">
        <v>-7539</v>
      </c>
      <c r="AQ15" s="281">
        <v>-7979</v>
      </c>
      <c r="AR15" s="282">
        <v>-5.5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6" t="s">
        <v>186</v>
      </c>
      <c r="AL16" s="1197"/>
      <c r="AM16" s="1197"/>
      <c r="AN16" s="1198"/>
      <c r="AO16" s="280">
        <v>1859660</v>
      </c>
      <c r="AP16" s="280">
        <v>128474</v>
      </c>
      <c r="AQ16" s="281">
        <v>122579</v>
      </c>
      <c r="AR16" s="282">
        <v>4.8</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9" t="s">
        <v>527</v>
      </c>
      <c r="AL21" s="1200"/>
      <c r="AM21" s="1200"/>
      <c r="AN21" s="1201"/>
      <c r="AO21" s="293">
        <v>10.64</v>
      </c>
      <c r="AP21" s="294">
        <v>10.66</v>
      </c>
      <c r="AQ21" s="295">
        <v>-0.02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9" t="s">
        <v>528</v>
      </c>
      <c r="AL22" s="1200"/>
      <c r="AM22" s="1200"/>
      <c r="AN22" s="1201"/>
      <c r="AO22" s="298">
        <v>97.2</v>
      </c>
      <c r="AP22" s="299">
        <v>96.3</v>
      </c>
      <c r="AQ22" s="300">
        <v>0.9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2" t="s">
        <v>529</v>
      </c>
      <c r="B26" s="1192"/>
      <c r="C26" s="1192"/>
      <c r="D26" s="1192"/>
      <c r="E26" s="1192"/>
      <c r="F26" s="1192"/>
      <c r="G26" s="1192"/>
      <c r="H26" s="1192"/>
      <c r="I26" s="1192"/>
      <c r="J26" s="1192"/>
      <c r="K26" s="1192"/>
      <c r="L26" s="1192"/>
      <c r="M26" s="1192"/>
      <c r="N26" s="1192"/>
      <c r="O26" s="1192"/>
      <c r="P26" s="1192"/>
      <c r="Q26" s="1192"/>
      <c r="R26" s="1192"/>
      <c r="S26" s="1192"/>
      <c r="T26" s="1192"/>
      <c r="U26" s="1192"/>
      <c r="V26" s="1192"/>
      <c r="W26" s="1192"/>
      <c r="X26" s="1192"/>
      <c r="Y26" s="1192"/>
      <c r="Z26" s="1192"/>
      <c r="AA26" s="1192"/>
      <c r="AB26" s="1192"/>
      <c r="AC26" s="1192"/>
      <c r="AD26" s="1192"/>
      <c r="AE26" s="1192"/>
      <c r="AF26" s="1192"/>
      <c r="AG26" s="1192"/>
      <c r="AH26" s="1192"/>
      <c r="AI26" s="1192"/>
      <c r="AJ26" s="1192"/>
      <c r="AK26" s="1192"/>
      <c r="AL26" s="1192"/>
      <c r="AM26" s="1192"/>
      <c r="AN26" s="1192"/>
      <c r="AO26" s="1192"/>
      <c r="AP26" s="1192"/>
      <c r="AQ26" s="1192"/>
      <c r="AR26" s="1192"/>
      <c r="AS26" s="1192"/>
      <c r="AT26" s="263"/>
    </row>
    <row r="27" spans="1:46" ht="13.2" x14ac:dyDescent="0.2">
      <c r="A27" s="305"/>
      <c r="AO27" s="258"/>
      <c r="AP27" s="258"/>
      <c r="AQ27" s="258"/>
      <c r="AR27" s="258"/>
      <c r="AS27" s="258"/>
      <c r="AT27" s="258"/>
    </row>
    <row r="28" spans="1:46" ht="16.2" x14ac:dyDescent="0.2">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510</v>
      </c>
      <c r="AP30" s="268"/>
      <c r="AQ30" s="269" t="s">
        <v>511</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512</v>
      </c>
      <c r="AQ31" s="275" t="s">
        <v>513</v>
      </c>
      <c r="AR31" s="276" t="s">
        <v>514</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3" t="s">
        <v>532</v>
      </c>
      <c r="AL32" s="1184"/>
      <c r="AM32" s="1184"/>
      <c r="AN32" s="1185"/>
      <c r="AO32" s="308">
        <v>851624</v>
      </c>
      <c r="AP32" s="308">
        <v>58834</v>
      </c>
      <c r="AQ32" s="309">
        <v>59977</v>
      </c>
      <c r="AR32" s="310">
        <v>-1.9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3" t="s">
        <v>533</v>
      </c>
      <c r="AL33" s="1184"/>
      <c r="AM33" s="1184"/>
      <c r="AN33" s="1185"/>
      <c r="AO33" s="308" t="s">
        <v>519</v>
      </c>
      <c r="AP33" s="308" t="s">
        <v>519</v>
      </c>
      <c r="AQ33" s="309" t="s">
        <v>519</v>
      </c>
      <c r="AR33" s="310" t="s">
        <v>519</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3" t="s">
        <v>534</v>
      </c>
      <c r="AL34" s="1184"/>
      <c r="AM34" s="1184"/>
      <c r="AN34" s="1185"/>
      <c r="AO34" s="308" t="s">
        <v>519</v>
      </c>
      <c r="AP34" s="308" t="s">
        <v>519</v>
      </c>
      <c r="AQ34" s="309" t="s">
        <v>519</v>
      </c>
      <c r="AR34" s="310" t="s">
        <v>519</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3" t="s">
        <v>535</v>
      </c>
      <c r="AL35" s="1184"/>
      <c r="AM35" s="1184"/>
      <c r="AN35" s="1185"/>
      <c r="AO35" s="308">
        <v>399138</v>
      </c>
      <c r="AP35" s="308">
        <v>27574</v>
      </c>
      <c r="AQ35" s="309">
        <v>16053</v>
      </c>
      <c r="AR35" s="310">
        <v>71.8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3" t="s">
        <v>536</v>
      </c>
      <c r="AL36" s="1184"/>
      <c r="AM36" s="1184"/>
      <c r="AN36" s="1185"/>
      <c r="AO36" s="308">
        <v>64245</v>
      </c>
      <c r="AP36" s="308">
        <v>4438</v>
      </c>
      <c r="AQ36" s="309">
        <v>3449</v>
      </c>
      <c r="AR36" s="310">
        <v>28.7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3" t="s">
        <v>537</v>
      </c>
      <c r="AL37" s="1184"/>
      <c r="AM37" s="1184"/>
      <c r="AN37" s="1185"/>
      <c r="AO37" s="308" t="s">
        <v>519</v>
      </c>
      <c r="AP37" s="308" t="s">
        <v>519</v>
      </c>
      <c r="AQ37" s="309">
        <v>404</v>
      </c>
      <c r="AR37" s="310" t="s">
        <v>519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6" t="s">
        <v>538</v>
      </c>
      <c r="AL38" s="1187"/>
      <c r="AM38" s="1187"/>
      <c r="AN38" s="1188"/>
      <c r="AO38" s="311" t="s">
        <v>519</v>
      </c>
      <c r="AP38" s="311" t="s">
        <v>519</v>
      </c>
      <c r="AQ38" s="312">
        <v>3</v>
      </c>
      <c r="AR38" s="300" t="s">
        <v>519</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6" t="s">
        <v>539</v>
      </c>
      <c r="AL39" s="1187"/>
      <c r="AM39" s="1187"/>
      <c r="AN39" s="1188"/>
      <c r="AO39" s="308">
        <v>-89794</v>
      </c>
      <c r="AP39" s="308">
        <v>-6203</v>
      </c>
      <c r="AQ39" s="309">
        <v>-3105</v>
      </c>
      <c r="AR39" s="310">
        <v>99.8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3" t="s">
        <v>540</v>
      </c>
      <c r="AL40" s="1184"/>
      <c r="AM40" s="1184"/>
      <c r="AN40" s="1185"/>
      <c r="AO40" s="308">
        <v>-729066</v>
      </c>
      <c r="AP40" s="308">
        <v>-50367</v>
      </c>
      <c r="AQ40" s="309">
        <v>-51549</v>
      </c>
      <c r="AR40" s="310">
        <v>-2.2999999999999998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89" t="s">
        <v>296</v>
      </c>
      <c r="AL41" s="1190"/>
      <c r="AM41" s="1190"/>
      <c r="AN41" s="1191"/>
      <c r="AO41" s="308">
        <v>496147</v>
      </c>
      <c r="AP41" s="308">
        <v>34276</v>
      </c>
      <c r="AQ41" s="309">
        <v>25231</v>
      </c>
      <c r="AR41" s="310">
        <v>35.799999999999997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6" t="s">
        <v>510</v>
      </c>
      <c r="AN49" s="1178" t="s">
        <v>544</v>
      </c>
      <c r="AO49" s="1179"/>
      <c r="AP49" s="1179"/>
      <c r="AQ49" s="1179"/>
      <c r="AR49" s="1180"/>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7"/>
      <c r="AN50" s="324" t="s">
        <v>545</v>
      </c>
      <c r="AO50" s="325" t="s">
        <v>546</v>
      </c>
      <c r="AP50" s="326" t="s">
        <v>547</v>
      </c>
      <c r="AQ50" s="327" t="s">
        <v>548</v>
      </c>
      <c r="AR50" s="328" t="s">
        <v>549</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1063648</v>
      </c>
      <c r="AN51" s="330">
        <v>68769</v>
      </c>
      <c r="AO51" s="331">
        <v>26.9</v>
      </c>
      <c r="AP51" s="332">
        <v>67343</v>
      </c>
      <c r="AQ51" s="333">
        <v>0.1</v>
      </c>
      <c r="AR51" s="334">
        <v>26.8</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421403</v>
      </c>
      <c r="AN52" s="338">
        <v>27245</v>
      </c>
      <c r="AO52" s="339">
        <v>3</v>
      </c>
      <c r="AP52" s="340">
        <v>32865</v>
      </c>
      <c r="AQ52" s="341">
        <v>-6.3</v>
      </c>
      <c r="AR52" s="342">
        <v>9.3000000000000007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1526926</v>
      </c>
      <c r="AN53" s="330">
        <v>99851</v>
      </c>
      <c r="AO53" s="331">
        <v>45.2</v>
      </c>
      <c r="AP53" s="332">
        <v>73475</v>
      </c>
      <c r="AQ53" s="333">
        <v>9.1</v>
      </c>
      <c r="AR53" s="334">
        <v>36.1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985724</v>
      </c>
      <c r="AN54" s="338">
        <v>64460</v>
      </c>
      <c r="AO54" s="339">
        <v>136.6</v>
      </c>
      <c r="AP54" s="340">
        <v>43072</v>
      </c>
      <c r="AQ54" s="341">
        <v>31.1</v>
      </c>
      <c r="AR54" s="342">
        <v>105.5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1669876</v>
      </c>
      <c r="AN55" s="330">
        <v>111548</v>
      </c>
      <c r="AO55" s="331">
        <v>11.7</v>
      </c>
      <c r="AP55" s="332">
        <v>87464</v>
      </c>
      <c r="AQ55" s="333">
        <v>19</v>
      </c>
      <c r="AR55" s="334">
        <v>-7.3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736153</v>
      </c>
      <c r="AN56" s="338">
        <v>49175</v>
      </c>
      <c r="AO56" s="339">
        <v>-23.7</v>
      </c>
      <c r="AP56" s="340">
        <v>47479</v>
      </c>
      <c r="AQ56" s="341">
        <v>10.199999999999999</v>
      </c>
      <c r="AR56" s="342">
        <v>-33.9</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2149591</v>
      </c>
      <c r="AN57" s="330">
        <v>146400</v>
      </c>
      <c r="AO57" s="331">
        <v>31.2</v>
      </c>
      <c r="AP57" s="332">
        <v>117234</v>
      </c>
      <c r="AQ57" s="333">
        <v>34</v>
      </c>
      <c r="AR57" s="334">
        <v>-2.8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1051985</v>
      </c>
      <c r="AN58" s="338">
        <v>71646</v>
      </c>
      <c r="AO58" s="339">
        <v>45.7</v>
      </c>
      <c r="AP58" s="340">
        <v>59796</v>
      </c>
      <c r="AQ58" s="341">
        <v>25.9</v>
      </c>
      <c r="AR58" s="342">
        <v>19.8</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1734316</v>
      </c>
      <c r="AN59" s="330">
        <v>119815</v>
      </c>
      <c r="AO59" s="331">
        <v>-18.2</v>
      </c>
      <c r="AP59" s="332">
        <v>97758</v>
      </c>
      <c r="AQ59" s="333">
        <v>-16.600000000000001</v>
      </c>
      <c r="AR59" s="334">
        <v>-1.6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861683</v>
      </c>
      <c r="AN60" s="338">
        <v>59529</v>
      </c>
      <c r="AO60" s="339">
        <v>-16.899999999999999</v>
      </c>
      <c r="AP60" s="340">
        <v>45946</v>
      </c>
      <c r="AQ60" s="341">
        <v>-23.2</v>
      </c>
      <c r="AR60" s="342">
        <v>6.3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1628871</v>
      </c>
      <c r="AN61" s="345">
        <v>109277</v>
      </c>
      <c r="AO61" s="346">
        <v>19.399999999999999</v>
      </c>
      <c r="AP61" s="347">
        <v>88655</v>
      </c>
      <c r="AQ61" s="348">
        <v>9.1</v>
      </c>
      <c r="AR61" s="334">
        <v>10.3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811390</v>
      </c>
      <c r="AN62" s="338">
        <v>54411</v>
      </c>
      <c r="AO62" s="339">
        <v>28.9</v>
      </c>
      <c r="AP62" s="340">
        <v>45832</v>
      </c>
      <c r="AQ62" s="341">
        <v>7.5</v>
      </c>
      <c r="AR62" s="342">
        <v>21.4</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PE95DrQwKbSHtyPWbiGmINOIFb5MZaMgB5oVelaot3N4p6Uu56P654bvxSUeDHkSLB57u8lQJozKBJse+CaB5g==" saltValue="fz0aliXcTNg6biXI0cCg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558</v>
      </c>
    </row>
    <row r="120" spans="125:125" ht="13.5" hidden="1" customHeight="1" x14ac:dyDescent="0.2"/>
    <row r="121" spans="125:125" ht="13.5" hidden="1" customHeight="1" x14ac:dyDescent="0.2">
      <c r="DU121" s="255"/>
    </row>
  </sheetData>
  <sheetProtection algorithmName="SHA-512" hashValue="lj/m+4gznat2ipbclsTja2l2iAugij3wBPdzCnAbVmtbYEH9jcL293P40ENYDErTGlCkmZcPhX/16YuMangYKA==" saltValue="lU1XuNX/5OxWObJE+P5j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559</v>
      </c>
    </row>
  </sheetData>
  <sheetProtection algorithmName="SHA-512" hashValue="EoahJRVYbA7VkqEGGON/2jy0Q+75kCpNPXylwMa+Qp/pcNo9yN/+aB+1NmbtnYNLdiE+bGErK1wJT3lUYSDHHg==" saltValue="YgIV8uv3A34u21WvuKb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02" t="s">
        <v>3</v>
      </c>
      <c r="D47" s="1202"/>
      <c r="E47" s="1203"/>
      <c r="F47" s="11">
        <v>21.23</v>
      </c>
      <c r="G47" s="12">
        <v>19.77</v>
      </c>
      <c r="H47" s="12">
        <v>20.260000000000002</v>
      </c>
      <c r="I47" s="12">
        <v>19.47</v>
      </c>
      <c r="J47" s="13">
        <v>18.48</v>
      </c>
    </row>
    <row r="48" spans="2:10" ht="57.75" customHeight="1" x14ac:dyDescent="0.2">
      <c r="B48" s="14"/>
      <c r="C48" s="1204" t="s">
        <v>4</v>
      </c>
      <c r="D48" s="1204"/>
      <c r="E48" s="1205"/>
      <c r="F48" s="15">
        <v>6.69</v>
      </c>
      <c r="G48" s="16">
        <v>5.54</v>
      </c>
      <c r="H48" s="16">
        <v>8.82</v>
      </c>
      <c r="I48" s="16">
        <v>6.25</v>
      </c>
      <c r="J48" s="17">
        <v>7.75</v>
      </c>
    </row>
    <row r="49" spans="2:10" ht="57.75" customHeight="1" thickBot="1" x14ac:dyDescent="0.25">
      <c r="B49" s="18"/>
      <c r="C49" s="1206" t="s">
        <v>5</v>
      </c>
      <c r="D49" s="1206"/>
      <c r="E49" s="1207"/>
      <c r="F49" s="19" t="s">
        <v>565</v>
      </c>
      <c r="G49" s="20" t="s">
        <v>566</v>
      </c>
      <c r="H49" s="20">
        <v>3.15</v>
      </c>
      <c r="I49" s="20">
        <v>3.07</v>
      </c>
      <c r="J49" s="21">
        <v>3.04</v>
      </c>
    </row>
    <row r="50" spans="2:10" ht="13.2" x14ac:dyDescent="0.2"/>
  </sheetData>
  <sheetProtection algorithmName="SHA-512" hashValue="FBi5/He9m+gUFKQxWUO8Mk/FWakn2fm/CUNJE68M9FLoqFBkkAaWzWxHIAsFhtsZ20GlD6cAFGSTgzRivzVFfg==" saltValue="1UgAUPCrocFLGGytsCov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2023-03-20T01:11:05Z</cp:lastPrinted>
  <dcterms:created xsi:type="dcterms:W3CDTF">2023-02-20T05:12:45Z</dcterms:created>
  <dcterms:modified xsi:type="dcterms:W3CDTF">2023-10-05T06:14:48Z</dcterms:modified>
  <cp:category/>
</cp:coreProperties>
</file>