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AM37" i="10"/>
  <c r="CO36" i="10"/>
  <c r="AM36" i="10"/>
  <c r="AM35"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BE34" i="10"/>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<sst xmlns="http://schemas.openxmlformats.org/spreadsheetml/2006/main" count="1118" uniqueCount="627">
  <si>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</si>
  <si>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</si>
  <si>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</si>
  <si>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</si>
  <si>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</si>
  <si>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</si>
  <si>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</si>
  <si>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</si>
  <si>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</si>
  <si>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</si>
  <si>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</si>
  <si>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</si>
  <si>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</si>
  <si>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</si>
  <si>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</si>
  <si>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</si>
  <si>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</si>
  <si>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</si>
  <si>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</si>
  <si>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</si>
  <si>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</si>
  <si>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</si>
  <si>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</si>
  <si>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</si>
  <si>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</si>
  <si>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</si>
  <si>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</si>
  <si>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</si>
  <si>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</si>
  <si>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</si>
  <si>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</si>
  <si>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</si>
  <si>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</si>
  <si>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</si>
  <si>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</si>
  <si>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</si>
  <si>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</si>
  <si>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</si>
  <si>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</si>
  <si>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</si>
  <si>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</si>
  <si>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</si>
  <si>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</si>
  <si>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</si>
  <si>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</si>
  <si>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</si>
  <si>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</si>
  <si>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</si>
  <si>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</si>
  <si>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</si>
  <si>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</si>
  <si>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</si>
  <si>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</si>
  <si>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</si>
  <si>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</si>
  <si>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</si>
  <si>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</si>
  <si>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</si>
  <si>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</si>
  <si>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</si>
  <si>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</si>
  <si>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</si>
  <si>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</si>
  <si>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</si>
  <si>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</si>
  <si>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</si>
  <si>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</si>
  <si>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</si>
  <si>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</si>
  <si>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</si>
  <si>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</si>
  <si>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</si>
  <si>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</si>
  <si>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</si>
  <si>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</si>
  <si>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</si>
  <si>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</si>
  <si>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</si>
  <si>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</si>
  <si>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</si>
  <si>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</si>
  <si>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</si>
  <si>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</si>
  <si>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</si>
  <si>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</si>
  <si>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</si>
  <si>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</si>
  <si>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</si>
  <si>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</si>
  <si>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</si>
  <si>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</si>
  <si>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</si>
  <si>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</si>
  <si>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</si>
  <si>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</si>
  <si>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</si>
  <si>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</si>
  <si>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</si>
  <si>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</si>
  <si>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</si>
  <si>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</si>
  <si>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</si>
  <si>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</si>
  <si>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</si>
  <si>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</si>
  <si>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</si>
  <si>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</si>
  <si>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</si>
  <si>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</si>
  <si>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</si>
  <si>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</si>
  <si>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</si>
  <si>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</si>
  <si>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</si>
  <si>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</si>
  <si>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</si>
  <si>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</si>
  <si>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</si>
  <si>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</si>
  <si>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</si>
  <si>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</si>
  <si>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</si>
  <si>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</si>
  <si>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</si>
  <si>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</si>
  <si>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</si>
  <si>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</si>
  <si>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</si>
  <si>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</si>
  <si>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</si>
  <si>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</si>
  <si>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</si>
  <si>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</si>
  <si>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</si>
  <si>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</si>
  <si>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</si>
  <si>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</si>
  <si>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</si>
  <si>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</si>
  <si>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</si>
  <si>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</si>
  <si>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</si>
  <si>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</si>
  <si>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</si>
  <si>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</si>
  <si>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</si>
  <si>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</si>
  <si>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</si>
  <si>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</si>
  <si>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</si>
  <si>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</si>
  <si>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</si>
  <si>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</si>
  <si>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</si>
  <si>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</si>
  <si>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</si>
  <si>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</si>
  <si>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</si>
  <si>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</si>
  <si>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</si>
  <si>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</si>
  <si>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</si>
  <si>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</si>
  <si>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</si>
  <si>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</si>
  <si>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</si>
  <si>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</si>
  <si>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</si>
  <si>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</si>
  <si>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</si>
  <si>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</si>
  <si>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</si>
  <si>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</si>
  <si>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</si>
  <si>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</si>
  <si>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</si>
  <si>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</si>
  <si>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</si>
  <si>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</si>
  <si>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</si>
  <si>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</si>
  <si>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</si>
  <si>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</si>
  <si>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</si>
  <si>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</si>
  <si>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</si>
  <si>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</si>
  <si>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</si>
  <si>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</si>
  <si>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</si>
  <si>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</si>
  <si>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</si>
  <si>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</si>
  <si>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</si>
  <si>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</si>
  <si>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</si>
  <si>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</si>
  <si>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</si>
  <si>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</si>
  <si>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</si>
  <si>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</si>
  <si>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</si>
  <si>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</si>
  <si>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</si>
  <si>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</si>
  <si>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</si>
  <si>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</si>
  <si>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</si>
  <si>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</si>
  <si>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</si>
  <si>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</si>
  <si>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</si>
  <si>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山梨県富士川町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</si>
  <si>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</si>
  <si>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</si>
  <si>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</si>
  <si>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</si>
  <si>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</si>
  <si>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</si>
  <si>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</si>
  <si>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</si>
  <si>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</si>
  <si>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</si>
  <si>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</si>
  <si>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</si>
  <si>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</si>
  <si>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</si>
  <si>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</si>
  <si>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</si>
  <si>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</si>
  <si>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</si>
  <si>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</si>
  <si>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</si>
  <si>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</si>
  <si>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</si>
  <si>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</si>
  <si>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</si>
  <si>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</si>
  <si>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</si>
  <si>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</si>
  <si>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</si>
  <si>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</si>
  <si>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</si>
  <si>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</si>
  <si>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</si>
  <si>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</si>
  <si>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</si>
  <si>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</si>
  <si>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</si>
  <si>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</si>
  <si>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</si>
  <si>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</si>
  <si>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</si>
  <si>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</si>
  <si>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</si>
  <si>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</si>
  <si>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</si>
  <si>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</si>
  <si>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</si>
  <si>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</si>
  <si>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</si>
  <si>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</si>
  <si>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</si>
  <si>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</si>
  <si>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</si>
  <si>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</si>
  <si>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</si>
  <si>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</si>
  <si>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</si>
  <si>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</si>
  <si>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</si>
  <si>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</si>
  <si>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</si>
  <si>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</si>
  <si>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</si>
  <si>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</si>
  <si>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</si>
  <si>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</si>
  <si>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</si>
  <si>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</si>
  <si>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</si>
  <si>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</si>
  <si>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</si>
  <si>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</si>
  <si>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</si>
  <si>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</si>
  <si>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</si>
  <si>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</si>
  <si>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</si>
  <si>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</si>
  <si>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</si>
  <si>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</si>
  <si>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</si>
  <si>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</si>
  <si>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</si>
  <si>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</si>
  <si>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</si>
  <si>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</si>
  <si>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</si>
  <si>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</si>
  <si>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</si>
  <si>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</si>
  <si>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</si>
  <si>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</si>
  <si>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</si>
  <si>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</si>
  <si>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</si>
  <si>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</si>
  <si>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</si>
  <si>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</si>
  <si>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</si>
  <si>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</si>
  <si>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</si>
  <si>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</si>
  <si>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</si>
  <si>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</si>
  <si>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</si>
  <si>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</si>
  <si>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</si>
  <si>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</si>
  <si>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</si>
  <si>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</si>
  <si>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</si>
  <si>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</si>
  <si>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</si>
  <si>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</si>
  <si>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</si>
  <si>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</si>
  <si>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</si>
  <si>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</si>
  <si>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</si>
  <si>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</si>
  <si>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</si>
  <si>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</si>
  <si>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</si>
  <si>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</si>
  <si>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</si>
  <si>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</si>
  <si>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</si>
  <si>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</si>
  <si>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</si>
  <si>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</si>
  <si>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</si>
  <si>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</si>
  <si>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</si>
  <si>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</si>
  <si>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</si>
  <si>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</si>
  <si>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</si>
  <si>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</si>
  <si>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</si>
  <si>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</si>
  <si>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</si>
  <si>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</si>
  <si>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</si>
  <si>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</si>
  <si>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</si>
  <si>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</si>
  <si>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</si>
  <si>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</si>
  <si>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</si>
  <si>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</si>
  <si>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</si>
  <si>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</si>
  <si>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</si>
  <si>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</si>
  <si>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山梨県富士川町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</si>
  <si>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</si>
  <si>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</si>
  <si>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</si>
  <si>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</si>
  <si>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</si>
  <si>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</si>
  <si>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</si>
  <si>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</si>
  <si>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</si>
  <si>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</si>
  <si>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</si>
  <si>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</si>
  <si>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</si>
  <si>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</si>
  <si>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</si>
  <si>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</si>
  <si>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</si>
  <si>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</si>
  <si>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</si>
  <si>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</si>
  <si>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</si>
  <si>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かじかの湯事業特別会計</t>
    <phoneticPr fontId="5"/>
  </si>
  <si>
    <t>峡南地区通級指導教室共同設置特別会計</t>
    <phoneticPr fontId="5"/>
  </si>
  <si>
    <t>峡南地区充指導主事共同設置特別会計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</si>
  <si>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</si>
  <si>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</si>
  <si>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</si>
  <si>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</si>
  <si>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</si>
  <si>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</si>
  <si>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</si>
  <si>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</si>
  <si>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</si>
  <si>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</si>
  <si>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</si>
  <si>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</si>
  <si>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</si>
  <si>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</si>
  <si>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</si>
  <si>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</si>
  <si>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</si>
  <si>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</si>
  <si>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</si>
  <si>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</si>
  <si>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</si>
  <si>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</si>
  <si>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営農飲雑用水事業特別会計</t>
    <phoneticPr fontId="5"/>
  </si>
  <si>
    <t>箱原農業集落排水事業特別会計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</si>
  <si>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</si>
  <si>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</si>
  <si>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</si>
  <si>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</si>
  <si>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</si>
  <si>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</si>
  <si>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</si>
  <si>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</si>
  <si>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</si>
  <si>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</si>
  <si>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</si>
  <si>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</si>
  <si>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</si>
  <si>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</si>
  <si>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</si>
  <si>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</si>
  <si>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</si>
  <si>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</si>
  <si>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</si>
  <si>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</si>
  <si>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</si>
  <si>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</si>
  <si>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</si>
  <si>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</si>
  <si>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</si>
  <si>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</si>
  <si>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</si>
  <si>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</si>
  <si>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</si>
  <si>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</si>
  <si>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</si>
  <si>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</si>
  <si>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</si>
  <si>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</si>
  <si>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</si>
  <si>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</si>
  <si>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</si>
  <si>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</si>
  <si>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</si>
  <si>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</si>
  <si>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</si>
  <si>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</si>
  <si>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</si>
  <si>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</si>
  <si>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</si>
  <si>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</si>
  <si>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</si>
  <si>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</si>
  <si>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</si>
  <si>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</si>
  <si>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</si>
  <si>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</si>
  <si>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</si>
  <si>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</si>
  <si>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</si>
  <si>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</si>
  <si>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</si>
  <si>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</si>
  <si>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</si>
  <si>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</si>
  <si>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</si>
  <si>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</si>
  <si>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</si>
  <si>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</si>
  <si>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</si>
  <si>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</si>
  <si>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箱原農業集落排水事業特別会計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</si>
  <si>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</si>
  <si>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</si>
  <si>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</si>
  <si>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</si>
  <si>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</si>
  <si>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</si>
  <si>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</si>
  <si>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</si>
  <si>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</si>
  <si>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</si>
  <si>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</si>
  <si>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</si>
  <si>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</si>
  <si>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</si>
  <si>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</si>
  <si>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</si>
  <si>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</si>
  <si>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</si>
  <si>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</si>
  <si>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</si>
  <si>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</si>
  <si>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</si>
  <si>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</si>
  <si>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</si>
  <si>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</si>
  <si>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</si>
  <si>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</si>
  <si>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</si>
  <si>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</si>
  <si>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</si>
  <si>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</si>
  <si>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</si>
  <si>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</si>
  <si>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</si>
  <si>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</si>
  <si>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</si>
  <si>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</si>
  <si>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</si>
  <si>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</si>
  <si>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</si>
  <si>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</si>
  <si>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</si>
  <si>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</si>
  <si>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</si>
  <si>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</si>
  <si>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</si>
  <si>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</si>
  <si>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</si>
  <si>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</si>
  <si>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</si>
  <si>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</si>
  <si>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</si>
  <si>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</si>
  <si>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</si>
  <si>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</si>
  <si>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</si>
  <si>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</si>
  <si>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</si>
  <si>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</si>
  <si>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</si>
  <si>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</si>
  <si>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</si>
  <si>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</si>
  <si>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</si>
  <si>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</si>
  <si>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</si>
  <si>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</si>
  <si>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</si>
  <si>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</si>
  <si>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</si>
  <si>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</si>
  <si>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</si>
  <si>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</si>
  <si>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</si>
  <si>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</si>
  <si>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</si>
  <si>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</si>
  <si>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</si>
  <si>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</si>
  <si>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</si>
  <si>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</si>
  <si>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</si>
  <si>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</si>
  <si>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0.17</t>
  </si>
  <si>
    <t>▲ 2.87</t>
  </si>
  <si>
    <t>水道事業会計</t>
  </si>
  <si>
    <t>一般会計</t>
  </si>
  <si>
    <t>国民健康保険特別会計</t>
  </si>
  <si>
    <t>介護保険特別会計</t>
  </si>
  <si>
    <t>下水道事業特別会計</t>
  </si>
  <si>
    <t>介護サービス事業特別会計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</si>
  <si>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</si>
  <si>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</si>
  <si>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</si>
  <si>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</si>
  <si>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</si>
  <si>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</si>
  <si>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</si>
  <si>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</si>
  <si>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</si>
  <si>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</si>
  <si>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三郡衛生組合（一般会計）</t>
    <rPh sb="0" eb="2">
      <t>サングン</t>
    </rPh>
    <rPh sb="2" eb="4">
      <t>エイセイ</t>
    </rPh>
    <rPh sb="4" eb="6">
      <t>クミアイ</t>
    </rPh>
    <rPh sb="7" eb="9">
      <t>イッパン</t>
    </rPh>
    <rPh sb="9" eb="11">
      <t>カイケイ</t>
    </rPh>
    <phoneticPr fontId="39"/>
  </si>
  <si>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39"/>
  </si>
  <si>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39"/>
  </si>
  <si>
    <t>中巨摩地区広域事務組合（一般会計）</t>
    <rPh sb="0" eb="3">
      <t>ナカコマ</t>
    </rPh>
    <rPh sb="3" eb="5">
      <t>チク</t>
    </rPh>
    <rPh sb="5" eb="7">
      <t>コウイキ</t>
    </rPh>
    <rPh sb="7" eb="9">
      <t>ジム</t>
    </rPh>
    <rPh sb="9" eb="11">
      <t>クミアイ</t>
    </rPh>
    <rPh sb="12" eb="14">
      <t>イッパン</t>
    </rPh>
    <rPh sb="14" eb="16">
      <t>カイケイ</t>
    </rPh>
    <phoneticPr fontId="39"/>
  </si>
  <si>
    <t>中巨摩地区広域事務組合（ごみ処理事業特別会計）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39"/>
  </si>
  <si>
    <t>中巨摩地区広域事務組合（地区公園事業特別会計）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39"/>
  </si>
  <si>
    <t>中巨摩地区広域事務組合（老人福祉事業特別会計）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39"/>
  </si>
  <si>
    <t>中巨摩地区広域事務組合（勤労青年センター事業特別会計）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39"/>
  </si>
  <si>
    <t>中巨摩地区広域事務組合（し尿処理事業特別会計）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39"/>
  </si>
  <si>
    <t>峡南広域行政組合（一般会計）</t>
    <rPh sb="0" eb="2">
      <t>キョウナン</t>
    </rPh>
    <rPh sb="2" eb="4">
      <t>コウイキ</t>
    </rPh>
    <rPh sb="4" eb="6">
      <t>ギョウセイ</t>
    </rPh>
    <rPh sb="6" eb="8">
      <t>クミアイ</t>
    </rPh>
    <rPh sb="9" eb="11">
      <t>イッパン</t>
    </rPh>
    <rPh sb="11" eb="13">
      <t>カイケイ</t>
    </rPh>
    <phoneticPr fontId="39"/>
  </si>
  <si>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39"/>
  </si>
  <si>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3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</si>
  <si>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</si>
  <si>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9"/>
  </si>
  <si>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</si>
  <si>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39"/>
  </si>
  <si>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9"/>
  </si>
  <si>
    <t>山梨県後期高齢者医療広域連合（一般会計・特別会計）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0" eb="22">
      <t>トクベツ</t>
    </rPh>
    <rPh sb="22" eb="24">
      <t>カイケイ</t>
    </rPh>
    <phoneticPr fontId="39"/>
  </si>
  <si>
    <t>峡南医療センター企業団</t>
  </si>
  <si>
    <t>山梨西部広域環境組合</t>
    <rPh sb="0" eb="2">
      <t>ヤマナシ</t>
    </rPh>
    <rPh sb="2" eb="4">
      <t>セイブ</t>
    </rPh>
    <rPh sb="4" eb="6">
      <t>コウイキ</t>
    </rPh>
    <rPh sb="6" eb="8">
      <t>カンキョウ</t>
    </rPh>
    <rPh sb="8" eb="10">
      <t>クミアイ</t>
    </rPh>
    <phoneticPr fontId="39"/>
  </si>
  <si>
    <t>㈱富士川</t>
    <rPh sb="1" eb="4">
      <t>フジカワ</t>
    </rPh>
    <phoneticPr fontId="2"/>
  </si>
  <si>
    <t>一般社団法人ふじかわ</t>
    <rPh sb="0" eb="2">
      <t>イッパン</t>
    </rPh>
    <rPh sb="2" eb="4">
      <t>シャダン</t>
    </rPh>
    <rPh sb="4" eb="6">
      <t>ホウジン</t>
    </rPh>
    <phoneticPr fontId="2"/>
  </si>
  <si>
    <t>(公共施設整備等事業基金(R02年度末現在))</t>
    <rPh sb="1" eb="3">
      <t>コウキョウ</t>
    </rPh>
    <rPh sb="3" eb="5">
      <t>シセツ</t>
    </rPh>
    <rPh sb="5" eb="7">
      <t>セイビ</t>
    </rPh>
    <rPh sb="7" eb="8">
      <t>トウ</t>
    </rPh>
    <rPh sb="8" eb="10">
      <t>ジギョウ</t>
    </rPh>
    <rPh sb="10" eb="12">
      <t>キキン</t>
    </rPh>
    <phoneticPr fontId="5"/>
  </si>
  <si>
    <t>(地域コミュニティ施設整備費貸付基金(R02年度末現在))</t>
    <rPh sb="1" eb="3">
      <t>チイキ</t>
    </rPh>
    <rPh sb="9" eb="11">
      <t>シセツ</t>
    </rPh>
    <rPh sb="11" eb="14">
      <t>セイビヒ</t>
    </rPh>
    <rPh sb="14" eb="16">
      <t>カシツ</t>
    </rPh>
    <rPh sb="16" eb="18">
      <t>キキン</t>
    </rPh>
    <phoneticPr fontId="5"/>
  </si>
  <si>
    <t>(中山間ふるさと水・土保全対策基金(R02年度末現在))</t>
    <rPh sb="1" eb="2">
      <t>チュウ</t>
    </rPh>
    <rPh sb="2" eb="4">
      <t>サンカン</t>
    </rPh>
    <rPh sb="8" eb="9">
      <t>ミズ</t>
    </rPh>
    <rPh sb="10" eb="11">
      <t>ツチ</t>
    </rPh>
    <rPh sb="11" eb="13">
      <t>ホゼン</t>
    </rPh>
    <rPh sb="13" eb="15">
      <t>タイサク</t>
    </rPh>
    <rPh sb="15" eb="17">
      <t>キキン</t>
    </rPh>
    <phoneticPr fontId="5"/>
  </si>
  <si>
    <t>(過疎地域自立促進基金(R02年度末現在))</t>
    <rPh sb="1" eb="3">
      <t>カソ</t>
    </rPh>
    <rPh sb="3" eb="5">
      <t>チイキ</t>
    </rPh>
    <rPh sb="5" eb="7">
      <t>ジリツ</t>
    </rPh>
    <rPh sb="7" eb="9">
      <t>ソクシン</t>
    </rPh>
    <rPh sb="9" eb="11">
      <t>キキン</t>
    </rPh>
    <phoneticPr fontId="5"/>
  </si>
  <si>
    <t>(道の駅富士川整備基金(R02年度末現在))</t>
    <rPh sb="1" eb="2">
      <t>ミチ</t>
    </rPh>
    <rPh sb="3" eb="4">
      <t>エキ</t>
    </rPh>
    <rPh sb="4" eb="7">
      <t>フジカワ</t>
    </rPh>
    <rPh sb="7" eb="9">
      <t>セイビ</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</si>
  <si>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</si>
  <si>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</si>
  <si>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</si>
  <si>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</si>
  <si>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</si>
  <si>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</si>
  <si>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</si>
  <si>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</si>
  <si>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</si>
  <si>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</si>
  <si>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</si>
  <si>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</si>
  <si>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</si>
  <si>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</si>
  <si>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</si>
  <si>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将来負担比率、有形固定資産減価償却率ともに増加傾向にあり類似団体平均を上回っている。将来負担比率については、前年度と比較し2.7％減少しているが今後計画している投資的事業において起債額の増加が見込まれるため、繰上償還等も可能な範囲で実施し財政の健全化に努めていく。有形固定資産減価償却率については、公共施設の集約を推進し改善を図っていく。</t>
    <rPh sb="1" eb="3">
      <t>ショウライ</t>
    </rPh>
    <rPh sb="3" eb="5">
      <t>フタン</t>
    </rPh>
    <rPh sb="5" eb="7">
      <t>ヒリツ</t>
    </rPh>
    <rPh sb="8" eb="10">
      <t>ユウケイ</t>
    </rPh>
    <rPh sb="10" eb="14">
      <t>コテイシサン</t>
    </rPh>
    <rPh sb="14" eb="16">
      <t>ゲンカ</t>
    </rPh>
    <rPh sb="16" eb="18">
      <t>ショウキャク</t>
    </rPh>
    <rPh sb="18" eb="19">
      <t>リツ</t>
    </rPh>
    <rPh sb="22" eb="24">
      <t>ゾウカ</t>
    </rPh>
    <rPh sb="24" eb="26">
      <t>ケイコウ</t>
    </rPh>
    <rPh sb="29" eb="31">
      <t>ルイジ</t>
    </rPh>
    <rPh sb="31" eb="33">
      <t>ダンタイ</t>
    </rPh>
    <rPh sb="33" eb="35">
      <t>ヘイキン</t>
    </rPh>
    <rPh sb="36" eb="38">
      <t>ウワマワ</t>
    </rPh>
    <rPh sb="43" eb="45">
      <t>ショウライ</t>
    </rPh>
    <rPh sb="45" eb="47">
      <t>フタン</t>
    </rPh>
    <rPh sb="47" eb="49">
      <t>ヒリツ</t>
    </rPh>
    <rPh sb="55" eb="58">
      <t>ゼンネンド</t>
    </rPh>
    <rPh sb="59" eb="61">
      <t>ヒカク</t>
    </rPh>
    <rPh sb="66" eb="68">
      <t>ゲンショウ</t>
    </rPh>
    <rPh sb="73" eb="75">
      <t>コンゴ</t>
    </rPh>
    <rPh sb="75" eb="77">
      <t>ケイカク</t>
    </rPh>
    <rPh sb="81" eb="84">
      <t>トウシテキ</t>
    </rPh>
    <rPh sb="84" eb="86">
      <t>ジギョウ</t>
    </rPh>
    <rPh sb="90" eb="93">
      <t>キサイガク</t>
    </rPh>
    <rPh sb="94" eb="96">
      <t>ゾウカ</t>
    </rPh>
    <rPh sb="97" eb="99">
      <t>ミコ</t>
    </rPh>
    <rPh sb="105" eb="109">
      <t>クリアゲショウカン</t>
    </rPh>
    <rPh sb="109" eb="110">
      <t>ナド</t>
    </rPh>
    <rPh sb="111" eb="113">
      <t>カノウ</t>
    </rPh>
    <rPh sb="114" eb="116">
      <t>ハンイ</t>
    </rPh>
    <rPh sb="117" eb="119">
      <t>ジッシ</t>
    </rPh>
    <rPh sb="120" eb="122">
      <t>ザイセイ</t>
    </rPh>
    <rPh sb="123" eb="126">
      <t>ケンゼンカ</t>
    </rPh>
    <rPh sb="127" eb="128">
      <t>ツト</t>
    </rPh>
    <rPh sb="133" eb="135">
      <t>ユウケイ</t>
    </rPh>
    <rPh sb="135" eb="139">
      <t>コテイシサン</t>
    </rPh>
    <rPh sb="139" eb="141">
      <t>ゲンカ</t>
    </rPh>
    <rPh sb="141" eb="143">
      <t>ショウキャク</t>
    </rPh>
    <rPh sb="143" eb="144">
      <t>リツ</t>
    </rPh>
    <rPh sb="150" eb="152">
      <t>コウキョウ</t>
    </rPh>
    <rPh sb="152" eb="154">
      <t>シセツ</t>
    </rPh>
    <rPh sb="155" eb="157">
      <t>シュウヤク</t>
    </rPh>
    <phoneticPr fontId="5"/>
  </si>
  <si>
    <t>　実質公債費比率の増加については、学校給食センター整備事業による地方債の現在高の増が主な要因である。
将来負担比率、実質公債費比率ともに類似団体平均を上回っているため、計画的な事業実施を図るとともに、両比率について注視していく。</t>
    <rPh sb="1" eb="3">
      <t>ジッシツ</t>
    </rPh>
    <rPh sb="3" eb="6">
      <t>コウサイヒ</t>
    </rPh>
    <rPh sb="6" eb="8">
      <t>ヒリツ</t>
    </rPh>
    <rPh sb="9" eb="11">
      <t>ゾウカ</t>
    </rPh>
    <rPh sb="17" eb="19">
      <t>ガッコウ</t>
    </rPh>
    <rPh sb="19" eb="21">
      <t>キュウショク</t>
    </rPh>
    <rPh sb="25" eb="27">
      <t>セイビ</t>
    </rPh>
    <rPh sb="27" eb="29">
      <t>ジギョウ</t>
    </rPh>
    <rPh sb="32" eb="35">
      <t>チホウサイ</t>
    </rPh>
    <rPh sb="36" eb="39">
      <t>ゲンザイダカ</t>
    </rPh>
    <rPh sb="40" eb="41">
      <t>ゾウ</t>
    </rPh>
    <rPh sb="42" eb="43">
      <t>オモ</t>
    </rPh>
    <rPh sb="44" eb="46">
      <t>ヨウイン</t>
    </rPh>
    <rPh sb="51" eb="53">
      <t>ショウライ</t>
    </rPh>
    <rPh sb="53" eb="55">
      <t>フタン</t>
    </rPh>
    <rPh sb="55" eb="57">
      <t>ヒリツ</t>
    </rPh>
    <rPh sb="58" eb="60">
      <t>ジッシツ</t>
    </rPh>
    <rPh sb="60" eb="63">
      <t>コウサイヒ</t>
    </rPh>
    <rPh sb="63" eb="65">
      <t>ヒリツ</t>
    </rPh>
    <rPh sb="68" eb="70">
      <t>ルイジ</t>
    </rPh>
    <rPh sb="70" eb="72">
      <t>ダンタイ</t>
    </rPh>
    <rPh sb="72" eb="74">
      <t>ヘイキン</t>
    </rPh>
    <rPh sb="75" eb="77">
      <t>ウワマワ</t>
    </rPh>
    <rPh sb="84" eb="87">
      <t>ケイカクテキ</t>
    </rPh>
    <rPh sb="88" eb="90">
      <t>ジギョウ</t>
    </rPh>
    <rPh sb="90" eb="92">
      <t>ジッシ</t>
    </rPh>
    <rPh sb="93" eb="94">
      <t>ハカ</t>
    </rPh>
    <rPh sb="100" eb="101">
      <t>リョウ</t>
    </rPh>
    <rPh sb="101" eb="103">
      <t>ヒリツ</t>
    </rPh>
    <rPh sb="107" eb="109">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</si>
</sst>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游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6" borderId="145" xfId="12" applyFont="1" applyFill="1" applyBorder="1" applyAlignment="1" applyProtection="1">
      <alignment horizontal="left" vertical="center" shrinkToFit="1"/>
      <protection locked="0"/>
    </xf>
    <xf numFmtId="0" fontId="38" fillId="6" borderId="146" xfId="12" applyFont="1" applyFill="1" applyBorder="1" applyAlignment="1" applyProtection="1">
      <alignment horizontal="left" vertical="center" shrinkToFit="1"/>
      <protection locked="0"/>
    </xf>
    <xf numFmtId="0" fontId="38"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2559-4CBB-8934-D9AF4E342D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54205</c:v>
                </c:pt>
                <c:pt idx="1">
                  <c:v>68769</c:v>
                </c:pt>
                <c:pt idx="2">
                  <c:v>99851</c:v>
                </c:pt>
                <c:pt idx="3">
                  <c:v>111548</c:v>
                </c:pt>
                <c:pt idx="4">
                  <c:v>146400</c:v>
                </c:pt>
              </c:numCache>
            </c:numRef>
          </c:val>
          <c:smooth val="0"/>
          <c:extLst>
            <c:ext xmlns:c16="http://schemas.microsoft.com/office/drawing/2014/chart" uri="{C3380CC4-5D6E-409C-BE32-E72D297353CC}">
              <c16:uniqueId val="{00000001-2559-4CBB-8934-D9AF4E342D80}"/>
            </c:ext>
          </c:extLst>
        </c:ser>
        <c:dLbls>
          <c:showLegendKey val="0"/>
          <c:showVal val="0"/>
          <c:showCatName val="0"/>
          <c:showSerName val="0"/>
          <c:showPercent val="0"/>
          <c:showBubbleSize val="0"/>
        </c:dLbls>
        <c:marker val="1"/>
        <c:smooth val="0"/>
        <c:axId val="361041792"/>
        <c:axId val="361042184"/>
      </c:lineChart>
      <c:catAx>
        <c:axId val="361041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042184"/>
        <c:crosses val="autoZero"/>
        <c:auto val="1"/>
        <c:lblAlgn val="ctr"/>
        <c:lblOffset val="100"/>
        <c:tickLblSkip val="1"/>
        <c:tickMarkSkip val="1"/>
        <c:noMultiLvlLbl val="0"/>
      </c:catAx>
      <c:valAx>
        <c:axId val="3610421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041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6.79</c:v>
                </c:pt>
                <c:pt idx="1">
                  <c:v>6.69</c:v>
                </c:pt>
                <c:pt idx="2">
                  <c:v>5.54</c:v>
                </c:pt>
                <c:pt idx="3">
                  <c:v>8.82</c:v>
                </c:pt>
                <c:pt idx="4">
                  <c:v>6.25</c:v>
                </c:pt>
              </c:numCache>
            </c:numRef>
          </c:val>
          <c:extLst>
            <c:ext xmlns:c16="http://schemas.microsoft.com/office/drawing/2014/chart" uri="{C3380CC4-5D6E-409C-BE32-E72D297353CC}">
              <c16:uniqueId val="{00000000-2FD7-4034-896F-AAD11A2758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21.03</c:v>
                </c:pt>
                <c:pt idx="1">
                  <c:v>21.23</c:v>
                </c:pt>
                <c:pt idx="2">
                  <c:v>19.77</c:v>
                </c:pt>
                <c:pt idx="3">
                  <c:v>20.260000000000002</c:v>
                </c:pt>
                <c:pt idx="4">
                  <c:v>19.47</c:v>
                </c:pt>
              </c:numCache>
            </c:numRef>
          </c:val>
          <c:extLst>
            <c:ext xmlns:c16="http://schemas.microsoft.com/office/drawing/2014/chart" uri="{C3380CC4-5D6E-409C-BE32-E72D297353CC}">
              <c16:uniqueId val="{00000001-2FD7-4034-896F-AAD11A27583B}"/>
            </c:ext>
          </c:extLst>
        </c:ser>
        <c:dLbls>
          <c:showLegendKey val="0"/>
          <c:showVal val="0"/>
          <c:showCatName val="0"/>
          <c:showSerName val="0"/>
          <c:showPercent val="0"/>
          <c:showBubbleSize val="0"/>
        </c:dLbls>
        <c:gapWidth val="250"/>
        <c:overlap val="100"/>
        <c:axId val="361043752"/>
        <c:axId val="36104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0.23</c:v>
                </c:pt>
                <c:pt idx="1">
                  <c:v>-0.17</c:v>
                </c:pt>
                <c:pt idx="2">
                  <c:v>-2.87</c:v>
                </c:pt>
                <c:pt idx="3">
                  <c:v>3.15</c:v>
                </c:pt>
                <c:pt idx="4">
                  <c:v>3.07</c:v>
                </c:pt>
              </c:numCache>
            </c:numRef>
          </c:val>
          <c:smooth val="0"/>
          <c:extLst>
            <c:ext xmlns:c16="http://schemas.microsoft.com/office/drawing/2014/chart" uri="{C3380CC4-5D6E-409C-BE32-E72D297353CC}">
              <c16:uniqueId val="{00000002-2FD7-4034-896F-AAD11A27583B}"/>
            </c:ext>
          </c:extLst>
        </c:ser>
        <c:dLbls>
          <c:showLegendKey val="0"/>
          <c:showVal val="0"/>
          <c:showCatName val="0"/>
          <c:showSerName val="0"/>
          <c:showPercent val="0"/>
          <c:showBubbleSize val="0"/>
        </c:dLbls>
        <c:marker val="1"/>
        <c:smooth val="0"/>
        <c:axId val="361043752"/>
        <c:axId val="361041008"/>
      </c:lineChart>
      <c:catAx>
        <c:axId val="36104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041008"/>
        <c:crosses val="autoZero"/>
        <c:auto val="1"/>
        <c:lblAlgn val="ctr"/>
        <c:lblOffset val="100"/>
        <c:tickLblSkip val="1"/>
        <c:tickMarkSkip val="1"/>
        <c:noMultiLvlLbl val="0"/>
      </c:catAx>
      <c:valAx>
        <c:axId val="36104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04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0.1</c:v>
                </c:pt>
                <c:pt idx="4">
                  <c:v>#N/A</c:v>
                </c:pt>
                <c:pt idx="5">
                  <c:v>0.18</c:v>
                </c:pt>
                <c:pt idx="6">
                  <c:v>#N/A</c:v>
                </c:pt>
                <c:pt idx="7">
                  <c:v>0.24</c:v>
                </c:pt>
                <c:pt idx="8">
                  <c:v>#N/A</c:v>
                </c:pt>
                <c:pt idx="9">
                  <c:v>0.17</c:v>
                </c:pt>
              </c:numCache>
            </c:numRef>
          </c:val>
          <c:extLst>
            <c:ext xmlns:c16="http://schemas.microsoft.com/office/drawing/2014/chart" uri="{C3380CC4-5D6E-409C-BE32-E72D297353CC}">
              <c16:uniqueId val="{00000000-4F41-4FFA-A84B-8A88790F8C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41-4FFA-A84B-8A88790F8C4B}"/>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0.31</c:v>
                </c:pt>
                <c:pt idx="2">
                  <c:v>#N/A</c:v>
                </c:pt>
                <c:pt idx="3">
                  <c:v>0.35</c:v>
                </c:pt>
                <c:pt idx="4">
                  <c:v>#N/A</c:v>
                </c:pt>
                <c:pt idx="5">
                  <c:v>0.32</c:v>
                </c:pt>
                <c:pt idx="6">
                  <c:v>#N/A</c:v>
                </c:pt>
                <c:pt idx="7">
                  <c:v>0.16</c:v>
                </c:pt>
                <c:pt idx="8">
                  <c:v>#N/A</c:v>
                </c:pt>
                <c:pt idx="9">
                  <c:v>7.0000000000000007E-2</c:v>
                </c:pt>
              </c:numCache>
            </c:numRef>
          </c:val>
          <c:extLst>
            <c:ext xmlns:c16="http://schemas.microsoft.com/office/drawing/2014/chart" uri="{C3380CC4-5D6E-409C-BE32-E72D297353CC}">
              <c16:uniqueId val="{00000002-4F41-4FFA-A84B-8A88790F8C4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0.51</c:v>
                </c:pt>
                <c:pt idx="2">
                  <c:v>#N/A</c:v>
                </c:pt>
                <c:pt idx="3">
                  <c:v>0.36</c:v>
                </c:pt>
                <c:pt idx="4">
                  <c:v>#N/A</c:v>
                </c:pt>
                <c:pt idx="5">
                  <c:v>0.13</c:v>
                </c:pt>
                <c:pt idx="6">
                  <c:v>#N/A</c:v>
                </c:pt>
                <c:pt idx="7">
                  <c:v>0.15</c:v>
                </c:pt>
                <c:pt idx="8">
                  <c:v>#N/A</c:v>
                </c:pt>
                <c:pt idx="9">
                  <c:v>0.09</c:v>
                </c:pt>
              </c:numCache>
            </c:numRef>
          </c:val>
          <c:extLst>
            <c:ext xmlns:c16="http://schemas.microsoft.com/office/drawing/2014/chart" uri="{C3380CC4-5D6E-409C-BE32-E72D297353CC}">
              <c16:uniqueId val="{00000003-4F41-4FFA-A84B-8A88790F8C4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0.17</c:v>
                </c:pt>
                <c:pt idx="4">
                  <c:v>#N/A</c:v>
                </c:pt>
                <c:pt idx="5">
                  <c:v>0.16</c:v>
                </c:pt>
                <c:pt idx="6">
                  <c:v>#N/A</c:v>
                </c:pt>
                <c:pt idx="7">
                  <c:v>0.18</c:v>
                </c:pt>
                <c:pt idx="8">
                  <c:v>#N/A</c:v>
                </c:pt>
                <c:pt idx="9">
                  <c:v>0.24</c:v>
                </c:pt>
              </c:numCache>
            </c:numRef>
          </c:val>
          <c:extLst>
            <c:ext xmlns:c16="http://schemas.microsoft.com/office/drawing/2014/chart" uri="{C3380CC4-5D6E-409C-BE32-E72D297353CC}">
              <c16:uniqueId val="{00000004-4F41-4FFA-A84B-8A88790F8C4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1.17</c:v>
                </c:pt>
                <c:pt idx="4">
                  <c:v>#N/A</c:v>
                </c:pt>
                <c:pt idx="5">
                  <c:v>1.02</c:v>
                </c:pt>
                <c:pt idx="6">
                  <c:v>#N/A</c:v>
                </c:pt>
                <c:pt idx="7">
                  <c:v>0.77</c:v>
                </c:pt>
                <c:pt idx="8">
                  <c:v>#N/A</c:v>
                </c:pt>
                <c:pt idx="9">
                  <c:v>0.61</c:v>
                </c:pt>
              </c:numCache>
            </c:numRef>
          </c:val>
          <c:extLst>
            <c:ext xmlns:c16="http://schemas.microsoft.com/office/drawing/2014/chart" uri="{C3380CC4-5D6E-409C-BE32-E72D297353CC}">
              <c16:uniqueId val="{00000005-4F41-4FFA-A84B-8A88790F8C4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1.44</c:v>
                </c:pt>
                <c:pt idx="2">
                  <c:v>#N/A</c:v>
                </c:pt>
                <c:pt idx="3">
                  <c:v>1.63</c:v>
                </c:pt>
                <c:pt idx="4">
                  <c:v>#N/A</c:v>
                </c:pt>
                <c:pt idx="5">
                  <c:v>1.53</c:v>
                </c:pt>
                <c:pt idx="6">
                  <c:v>#N/A</c:v>
                </c:pt>
                <c:pt idx="7">
                  <c:v>1.08</c:v>
                </c:pt>
                <c:pt idx="8">
                  <c:v>#N/A</c:v>
                </c:pt>
                <c:pt idx="9">
                  <c:v>1.51</c:v>
                </c:pt>
              </c:numCache>
            </c:numRef>
          </c:val>
          <c:extLst>
            <c:ext xmlns:c16="http://schemas.microsoft.com/office/drawing/2014/chart" uri="{C3380CC4-5D6E-409C-BE32-E72D297353CC}">
              <c16:uniqueId val="{00000006-4F41-4FFA-A84B-8A88790F8C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3.66</c:v>
                </c:pt>
                <c:pt idx="2">
                  <c:v>#N/A</c:v>
                </c:pt>
                <c:pt idx="3">
                  <c:v>3.1</c:v>
                </c:pt>
                <c:pt idx="4">
                  <c:v>#N/A</c:v>
                </c:pt>
                <c:pt idx="5">
                  <c:v>3.44</c:v>
                </c:pt>
                <c:pt idx="6">
                  <c:v>#N/A</c:v>
                </c:pt>
                <c:pt idx="7">
                  <c:v>3.31</c:v>
                </c:pt>
                <c:pt idx="8">
                  <c:v>#N/A</c:v>
                </c:pt>
                <c:pt idx="9">
                  <c:v>2.96</c:v>
                </c:pt>
              </c:numCache>
            </c:numRef>
          </c:val>
          <c:extLst>
            <c:ext xmlns:c16="http://schemas.microsoft.com/office/drawing/2014/chart" uri="{C3380CC4-5D6E-409C-BE32-E72D297353CC}">
              <c16:uniqueId val="{00000007-4F41-4FFA-A84B-8A88790F8C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6.76</c:v>
                </c:pt>
                <c:pt idx="2">
                  <c:v>#N/A</c:v>
                </c:pt>
                <c:pt idx="3">
                  <c:v>6.63</c:v>
                </c:pt>
                <c:pt idx="4">
                  <c:v>#N/A</c:v>
                </c:pt>
                <c:pt idx="5">
                  <c:v>5.41</c:v>
                </c:pt>
                <c:pt idx="6">
                  <c:v>#N/A</c:v>
                </c:pt>
                <c:pt idx="7">
                  <c:v>8.64</c:v>
                </c:pt>
                <c:pt idx="8">
                  <c:v>#N/A</c:v>
                </c:pt>
                <c:pt idx="9">
                  <c:v>6.14</c:v>
                </c:pt>
              </c:numCache>
            </c:numRef>
          </c:val>
          <c:extLst>
            <c:ext xmlns:c16="http://schemas.microsoft.com/office/drawing/2014/chart" uri="{C3380CC4-5D6E-409C-BE32-E72D297353CC}">
              <c16:uniqueId val="{00000008-4F41-4FFA-A84B-8A88790F8C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8.2100000000000009</c:v>
                </c:pt>
                <c:pt idx="2">
                  <c:v>#N/A</c:v>
                </c:pt>
                <c:pt idx="3">
                  <c:v>9.19</c:v>
                </c:pt>
                <c:pt idx="4">
                  <c:v>#N/A</c:v>
                </c:pt>
                <c:pt idx="5">
                  <c:v>9.9700000000000006</c:v>
                </c:pt>
                <c:pt idx="6">
                  <c:v>#N/A</c:v>
                </c:pt>
                <c:pt idx="7">
                  <c:v>11.45</c:v>
                </c:pt>
                <c:pt idx="8">
                  <c:v>#N/A</c:v>
                </c:pt>
                <c:pt idx="9">
                  <c:v>12.67</c:v>
                </c:pt>
              </c:numCache>
            </c:numRef>
          </c:val>
          <c:extLst>
            <c:ext xmlns:c16="http://schemas.microsoft.com/office/drawing/2014/chart" uri="{C3380CC4-5D6E-409C-BE32-E72D297353CC}">
              <c16:uniqueId val="{00000009-4F41-4FFA-A84B-8A88790F8C4B}"/>
            </c:ext>
          </c:extLst>
        </c:ser>
        <c:dLbls>
          <c:showLegendKey val="0"/>
          <c:showVal val="0"/>
          <c:showCatName val="0"/>
          <c:showSerName val="0"/>
          <c:showPercent val="0"/>
          <c:showBubbleSize val="0"/>
        </c:dLbls>
        <c:gapWidth val="150"/>
        <c:overlap val="100"/>
        <c:axId val="361042576"/>
        <c:axId val="361040224"/>
      </c:barChart>
      <c:catAx>
        <c:axId val="36104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040224"/>
        <c:crosses val="autoZero"/>
        <c:auto val="1"/>
        <c:lblAlgn val="ctr"/>
        <c:lblOffset val="100"/>
        <c:tickLblSkip val="1"/>
        <c:tickMarkSkip val="1"/>
        <c:noMultiLvlLbl val="0"/>
      </c:catAx>
      <c:valAx>
        <c:axId val="36104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042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897</c:v>
                </c:pt>
                <c:pt idx="5">
                  <c:v>906</c:v>
                </c:pt>
                <c:pt idx="8">
                  <c:v>879</c:v>
                </c:pt>
                <c:pt idx="11">
                  <c:v>834</c:v>
                </c:pt>
                <c:pt idx="14">
                  <c:v>846</c:v>
                </c:pt>
              </c:numCache>
            </c:numRef>
          </c:val>
          <c:extLst>
            <c:ext xmlns:c16="http://schemas.microsoft.com/office/drawing/2014/chart" uri="{C3380CC4-5D6E-409C-BE32-E72D297353CC}">
              <c16:uniqueId val="{00000000-3A93-4B29-A1C5-4126AAE677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93-4B29-A1C5-4126AAE677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93-4B29-A1C5-4126AAE677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97</c:v>
                </c:pt>
                <c:pt idx="3">
                  <c:v>66</c:v>
                </c:pt>
                <c:pt idx="6">
                  <c:v>69</c:v>
                </c:pt>
                <c:pt idx="9">
                  <c:v>67</c:v>
                </c:pt>
                <c:pt idx="12">
                  <c:v>62</c:v>
                </c:pt>
              </c:numCache>
            </c:numRef>
          </c:val>
          <c:extLst>
            <c:ext xmlns:c16="http://schemas.microsoft.com/office/drawing/2014/chart" uri="{C3380CC4-5D6E-409C-BE32-E72D297353CC}">
              <c16:uniqueId val="{00000003-3A93-4B29-A1C5-4126AAE677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382</c:v>
                </c:pt>
                <c:pt idx="3">
                  <c:v>425</c:v>
                </c:pt>
                <c:pt idx="6">
                  <c:v>431</c:v>
                </c:pt>
                <c:pt idx="9">
                  <c:v>399</c:v>
                </c:pt>
                <c:pt idx="12">
                  <c:v>405</c:v>
                </c:pt>
              </c:numCache>
            </c:numRef>
          </c:val>
          <c:extLst>
            <c:ext xmlns:c16="http://schemas.microsoft.com/office/drawing/2014/chart" uri="{C3380CC4-5D6E-409C-BE32-E72D297353CC}">
              <c16:uniqueId val="{00000004-3A93-4B29-A1C5-4126AAE677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3-4B29-A1C5-4126AAE677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93-4B29-A1C5-4126AAE677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844</c:v>
                </c:pt>
                <c:pt idx="3">
                  <c:v>876</c:v>
                </c:pt>
                <c:pt idx="6">
                  <c:v>865</c:v>
                </c:pt>
                <c:pt idx="9">
                  <c:v>897</c:v>
                </c:pt>
                <c:pt idx="12">
                  <c:v>874</c:v>
                </c:pt>
              </c:numCache>
            </c:numRef>
          </c:val>
          <c:extLst>
            <c:ext xmlns:c16="http://schemas.microsoft.com/office/drawing/2014/chart" uri="{C3380CC4-5D6E-409C-BE32-E72D297353CC}">
              <c16:uniqueId val="{00000007-3A93-4B29-A1C5-4126AAE677D3}"/>
            </c:ext>
          </c:extLst>
        </c:ser>
        <c:dLbls>
          <c:showLegendKey val="0"/>
          <c:showVal val="0"/>
          <c:showCatName val="0"/>
          <c:showSerName val="0"/>
          <c:showPercent val="0"/>
          <c:showBubbleSize val="0"/>
        </c:dLbls>
        <c:gapWidth val="100"/>
        <c:overlap val="100"/>
        <c:axId val="400082608"/>
        <c:axId val="40007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426</c:v>
                </c:pt>
                <c:pt idx="2">
                  <c:v>#N/A</c:v>
                </c:pt>
                <c:pt idx="3">
                  <c:v>#N/A</c:v>
                </c:pt>
                <c:pt idx="4">
                  <c:v>461</c:v>
                </c:pt>
                <c:pt idx="5">
                  <c:v>#N/A</c:v>
                </c:pt>
                <c:pt idx="6">
                  <c:v>#N/A</c:v>
                </c:pt>
                <c:pt idx="7">
                  <c:v>486</c:v>
                </c:pt>
                <c:pt idx="8">
                  <c:v>#N/A</c:v>
                </c:pt>
                <c:pt idx="9">
                  <c:v>#N/A</c:v>
                </c:pt>
                <c:pt idx="10">
                  <c:v>529</c:v>
                </c:pt>
                <c:pt idx="11">
                  <c:v>#N/A</c:v>
                </c:pt>
                <c:pt idx="12">
                  <c:v>#N/A</c:v>
                </c:pt>
                <c:pt idx="13">
                  <c:v>495</c:v>
                </c:pt>
                <c:pt idx="14">
                  <c:v>#N/A</c:v>
                </c:pt>
              </c:numCache>
            </c:numRef>
          </c:val>
          <c:smooth val="0"/>
          <c:extLst>
            <c:ext xmlns:c16="http://schemas.microsoft.com/office/drawing/2014/chart" uri="{C3380CC4-5D6E-409C-BE32-E72D297353CC}">
              <c16:uniqueId val="{00000008-3A93-4B29-A1C5-4126AAE677D3}"/>
            </c:ext>
          </c:extLst>
        </c:ser>
        <c:dLbls>
          <c:showLegendKey val="0"/>
          <c:showVal val="0"/>
          <c:showCatName val="0"/>
          <c:showSerName val="0"/>
          <c:showPercent val="0"/>
          <c:showBubbleSize val="0"/>
        </c:dLbls>
        <c:marker val="1"/>
        <c:smooth val="0"/>
        <c:axId val="400082608"/>
        <c:axId val="400079472"/>
      </c:lineChart>
      <c:catAx>
        <c:axId val="40008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079472"/>
        <c:crosses val="autoZero"/>
        <c:auto val="1"/>
        <c:lblAlgn val="ctr"/>
        <c:lblOffset val="100"/>
        <c:tickLblSkip val="1"/>
        <c:tickMarkSkip val="1"/>
        <c:noMultiLvlLbl val="0"/>
      </c:catAx>
      <c:valAx>
        <c:axId val="40007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8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8078</c:v>
                </c:pt>
                <c:pt idx="5">
                  <c:v>7888</c:v>
                </c:pt>
                <c:pt idx="8">
                  <c:v>7484</c:v>
                </c:pt>
                <c:pt idx="11">
                  <c:v>7455</c:v>
                </c:pt>
                <c:pt idx="14">
                  <c:v>7551</c:v>
                </c:pt>
              </c:numCache>
            </c:numRef>
          </c:val>
          <c:extLst>
            <c:ext xmlns:c16="http://schemas.microsoft.com/office/drawing/2014/chart" uri="{C3380CC4-5D6E-409C-BE32-E72D297353CC}">
              <c16:uniqueId val="{00000000-6864-41D8-83C2-2EDB3228D3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755</c:v>
                </c:pt>
                <c:pt idx="5">
                  <c:v>698</c:v>
                </c:pt>
                <c:pt idx="8">
                  <c:v>928</c:v>
                </c:pt>
                <c:pt idx="11">
                  <c:v>859</c:v>
                </c:pt>
                <c:pt idx="14">
                  <c:v>691</c:v>
                </c:pt>
              </c:numCache>
            </c:numRef>
          </c:val>
          <c:extLst>
            <c:ext xmlns:c16="http://schemas.microsoft.com/office/drawing/2014/chart" uri="{C3380CC4-5D6E-409C-BE32-E72D297353CC}">
              <c16:uniqueId val="{00000001-6864-41D8-83C2-2EDB3228D3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3486</c:v>
                </c:pt>
                <c:pt idx="5">
                  <c:v>3572</c:v>
                </c:pt>
                <c:pt idx="8">
                  <c:v>3418</c:v>
                </c:pt>
                <c:pt idx="11">
                  <c:v>3508</c:v>
                </c:pt>
                <c:pt idx="14">
                  <c:v>3598</c:v>
                </c:pt>
              </c:numCache>
            </c:numRef>
          </c:val>
          <c:extLst>
            <c:ext xmlns:c16="http://schemas.microsoft.com/office/drawing/2014/chart" uri="{C3380CC4-5D6E-409C-BE32-E72D297353CC}">
              <c16:uniqueId val="{00000002-6864-41D8-83C2-2EDB3228D3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163</c:v>
                </c:pt>
                <c:pt idx="3">
                  <c:v>244</c:v>
                </c:pt>
                <c:pt idx="6">
                  <c:v>39</c:v>
                </c:pt>
                <c:pt idx="9">
                  <c:v>0</c:v>
                </c:pt>
                <c:pt idx="12">
                  <c:v>0</c:v>
                </c:pt>
              </c:numCache>
            </c:numRef>
          </c:val>
          <c:extLst>
            <c:ext xmlns:c16="http://schemas.microsoft.com/office/drawing/2014/chart" uri="{C3380CC4-5D6E-409C-BE32-E72D297353CC}">
              <c16:uniqueId val="{00000003-6864-41D8-83C2-2EDB3228D3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64-41D8-83C2-2EDB3228D3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4-41D8-83C2-2EDB3228D3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1548</c:v>
                </c:pt>
                <c:pt idx="3">
                  <c:v>1556</c:v>
                </c:pt>
                <c:pt idx="6">
                  <c:v>1552</c:v>
                </c:pt>
                <c:pt idx="9">
                  <c:v>1548</c:v>
                </c:pt>
                <c:pt idx="12">
                  <c:v>1562</c:v>
                </c:pt>
              </c:numCache>
            </c:numRef>
          </c:val>
          <c:extLst>
            <c:ext xmlns:c16="http://schemas.microsoft.com/office/drawing/2014/chart" uri="{C3380CC4-5D6E-409C-BE32-E72D297353CC}">
              <c16:uniqueId val="{00000006-6864-41D8-83C2-2EDB3228D3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576</c:v>
                </c:pt>
                <c:pt idx="3">
                  <c:v>550</c:v>
                </c:pt>
                <c:pt idx="6">
                  <c:v>512</c:v>
                </c:pt>
                <c:pt idx="9">
                  <c:v>542</c:v>
                </c:pt>
                <c:pt idx="12">
                  <c:v>633</c:v>
                </c:pt>
              </c:numCache>
            </c:numRef>
          </c:val>
          <c:extLst>
            <c:ext xmlns:c16="http://schemas.microsoft.com/office/drawing/2014/chart" uri="{C3380CC4-5D6E-409C-BE32-E72D297353CC}">
              <c16:uniqueId val="{00000007-6864-41D8-83C2-2EDB3228D3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4449</c:v>
                </c:pt>
                <c:pt idx="3">
                  <c:v>4044</c:v>
                </c:pt>
                <c:pt idx="6">
                  <c:v>4105</c:v>
                </c:pt>
                <c:pt idx="9">
                  <c:v>4122</c:v>
                </c:pt>
                <c:pt idx="12">
                  <c:v>3912</c:v>
                </c:pt>
              </c:numCache>
            </c:numRef>
          </c:val>
          <c:extLst>
            <c:ext xmlns:c16="http://schemas.microsoft.com/office/drawing/2014/chart" uri="{C3380CC4-5D6E-409C-BE32-E72D297353CC}">
              <c16:uniqueId val="{00000008-6864-41D8-83C2-2EDB3228D3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864-41D8-83C2-2EDB3228D3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7657</c:v>
                </c:pt>
                <c:pt idx="3">
                  <c:v>7532</c:v>
                </c:pt>
                <c:pt idx="6">
                  <c:v>7825</c:v>
                </c:pt>
                <c:pt idx="9">
                  <c:v>7920</c:v>
                </c:pt>
                <c:pt idx="12">
                  <c:v>8043</c:v>
                </c:pt>
              </c:numCache>
            </c:numRef>
          </c:val>
          <c:extLst>
            <c:ext xmlns:c16="http://schemas.microsoft.com/office/drawing/2014/chart" uri="{C3380CC4-5D6E-409C-BE32-E72D297353CC}">
              <c16:uniqueId val="{0000000A-6864-41D8-83C2-2EDB3228D3FB}"/>
            </c:ext>
          </c:extLst>
        </c:ser>
        <c:dLbls>
          <c:showLegendKey val="0"/>
          <c:showVal val="0"/>
          <c:showCatName val="0"/>
          <c:showSerName val="0"/>
          <c:showPercent val="0"/>
          <c:showBubbleSize val="0"/>
        </c:dLbls>
        <c:gapWidth val="100"/>
        <c:overlap val="100"/>
        <c:axId val="400080648"/>
        <c:axId val="40008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2074</c:v>
                </c:pt>
                <c:pt idx="2">
                  <c:v>#N/A</c:v>
                </c:pt>
                <c:pt idx="3">
                  <c:v>#N/A</c:v>
                </c:pt>
                <c:pt idx="4">
                  <c:v>1768</c:v>
                </c:pt>
                <c:pt idx="5">
                  <c:v>#N/A</c:v>
                </c:pt>
                <c:pt idx="6">
                  <c:v>#N/A</c:v>
                </c:pt>
                <c:pt idx="7">
                  <c:v>2204</c:v>
                </c:pt>
                <c:pt idx="8">
                  <c:v>#N/A</c:v>
                </c:pt>
                <c:pt idx="9">
                  <c:v>#N/A</c:v>
                </c:pt>
                <c:pt idx="10">
                  <c:v>2310</c:v>
                </c:pt>
                <c:pt idx="11">
                  <c:v>#N/A</c:v>
                </c:pt>
                <c:pt idx="12">
                  <c:v>#N/A</c:v>
                </c:pt>
                <c:pt idx="13">
                  <c:v>2310</c:v>
                </c:pt>
                <c:pt idx="14">
                  <c:v>#N/A</c:v>
                </c:pt>
              </c:numCache>
            </c:numRef>
          </c:val>
          <c:smooth val="0"/>
          <c:extLst>
            <c:ext xmlns:c16="http://schemas.microsoft.com/office/drawing/2014/chart" uri="{C3380CC4-5D6E-409C-BE32-E72D297353CC}">
              <c16:uniqueId val="{0000000B-6864-41D8-83C2-2EDB3228D3FB}"/>
            </c:ext>
          </c:extLst>
        </c:ser>
        <c:dLbls>
          <c:showLegendKey val="0"/>
          <c:showVal val="0"/>
          <c:showCatName val="0"/>
          <c:showSerName val="0"/>
          <c:showPercent val="0"/>
          <c:showBubbleSize val="0"/>
        </c:dLbls>
        <c:marker val="1"/>
        <c:smooth val="0"/>
        <c:axId val="400080648"/>
        <c:axId val="400080256"/>
      </c:lineChart>
      <c:catAx>
        <c:axId val="40008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0080256"/>
        <c:crosses val="autoZero"/>
        <c:auto val="1"/>
        <c:lblAlgn val="ctr"/>
        <c:lblOffset val="100"/>
        <c:tickLblSkip val="1"/>
        <c:tickMarkSkip val="1"/>
        <c:noMultiLvlLbl val="0"/>
      </c:catAx>
      <c:valAx>
        <c:axId val="40008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8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957</c:v>
                </c:pt>
                <c:pt idx="1">
                  <c:v>957</c:v>
                </c:pt>
                <c:pt idx="2">
                  <c:v>957</c:v>
                </c:pt>
              </c:numCache>
            </c:numRef>
          </c:val>
          <c:extLst>
            <c:ext xmlns:c16="http://schemas.microsoft.com/office/drawing/2014/chart" uri="{C3380CC4-5D6E-409C-BE32-E72D297353CC}">
              <c16:uniqueId val="{00000000-E99A-44D2-A11C-5E4649A0C1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565</c:v>
                </c:pt>
                <c:pt idx="1">
                  <c:v>566</c:v>
                </c:pt>
                <c:pt idx="2">
                  <c:v>567</c:v>
                </c:pt>
              </c:numCache>
            </c:numRef>
          </c:val>
          <c:extLst>
            <c:ext xmlns:c16="http://schemas.microsoft.com/office/drawing/2014/chart" uri="{C3380CC4-5D6E-409C-BE32-E72D297353CC}">
              <c16:uniqueId val="{00000001-E99A-44D2-A11C-5E4649A0C1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1251</c:v>
                </c:pt>
                <c:pt idx="1">
                  <c:v>1244</c:v>
                </c:pt>
                <c:pt idx="2">
                  <c:v>1256</c:v>
                </c:pt>
              </c:numCache>
            </c:numRef>
          </c:val>
          <c:extLst>
            <c:ext xmlns:c16="http://schemas.microsoft.com/office/drawing/2014/chart" uri="{C3380CC4-5D6E-409C-BE32-E72D297353CC}">
              <c16:uniqueId val="{00000002-E99A-44D2-A11C-5E4649A0C179}"/>
            </c:ext>
          </c:extLst>
        </c:ser>
        <c:dLbls>
          <c:showLegendKey val="0"/>
          <c:showVal val="0"/>
          <c:showCatName val="0"/>
          <c:showSerName val="0"/>
          <c:showPercent val="0"/>
          <c:showBubbleSize val="0"/>
        </c:dLbls>
        <c:gapWidth val="120"/>
        <c:overlap val="100"/>
        <c:axId val="400075944"/>
        <c:axId val="400079080"/>
      </c:barChart>
      <c:catAx>
        <c:axId val="40007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079080"/>
        <c:crosses val="autoZero"/>
        <c:auto val="1"/>
        <c:lblAlgn val="ctr"/>
        <c:lblOffset val="100"/>
        <c:tickLblSkip val="1"/>
        <c:tickMarkSkip val="1"/>
        <c:noMultiLvlLbl val="0"/>
      </c:catAx>
      <c:valAx>
        <c:axId val="400079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07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{BE02ECCD-0DD5-45BE-A123-030444DD86C7}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579-4162-A84C-472AF826B8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{E328DE45-9E9E-467F-A02B-060DD38B86C4}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79-4162-A84C-472AF826B8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{BD51B6E1-3638-4D1B-8968-29BEC088F474}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79-4162-A84C-472AF826B8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{D6660DCC-5898-424F-81CC-300B5FA0F58D}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79-4162-A84C-472AF826B8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{677627AD-EF5D-44D7-BA4F-8FFDCA85EE76}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79-4162-A84C-472AF826B81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{B42810CF-F24A-4261-A143-AC5A5CB9C58A}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579-4162-A84C-472AF826B81B}"/>
                </c:ext>
              </c:extLst>
            </c:dLbl>
            <c:dLbl>
              <c:idx val="16"/>
              <c:layout>
                <c:manualLayout>
                  <c:x val="-3.022231004294705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{2925DFFD-A39A-4E0F-A9E6-27EADC65741E}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579-4162-A84C-472AF826B81B}"/>
                </c:ext>
              </c:extLst>
            </c:dLbl>
            <c:dLbl>
              <c:idx val="24"/>
              <c:layout>
                <c:manualLayout>
                  <c:x val="-1.945424014412177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{6E5E29EF-0F14-4AA4-BDC0-08F89CF1480D}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579-4162-A84C-472AF826B81B}"/>
                </c:ext>
              </c:extLst>
            </c:dLbl>
            <c:dLbl>
              <c:idx val="32"/>
              <c:layout>
                <c:manualLayout>
                  <c:x val="-4.65000787765492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{E9BA7686-B777-41CE-B0FB-82FE98636676}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579-4162-A84C-472AF826B8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48.2</c:v>
                </c:pt>
                <c:pt idx="8">
                  <c:v>67.5</c:v>
                </c:pt>
                <c:pt idx="16">
                  <c:v>67.900000000000006</c:v>
                </c:pt>
                <c:pt idx="24">
                  <c:v>69</c:v>
                </c:pt>
                <c:pt idx="32">
                  <c:v>69</c:v>
                </c:pt>
              </c:numCache>
            </c:numRef>
          </c:xVal>
          <c:yVal>
            <c:numRef>
              <c:f>公会計指標分析・財政指標組合せ分析表!$BP$51:$DC$51</c:f>
              <c:numCache>
                <c:formatCode>#,##0.0;"▲ "#,##0.0</c:formatCode>
                <c:ptCount val="40"/>
                <c:pt idx="0">
                  <c:v>50.1</c:v>
                </c:pt>
                <c:pt idx="8">
                  <c:v>43.3</c:v>
                </c:pt>
                <c:pt idx="16">
                  <c:v>54.3</c:v>
                </c:pt>
                <c:pt idx="24">
                  <c:v>58</c:v>
                </c:pt>
                <c:pt idx="32">
                  <c:v>55.3</c:v>
                </c:pt>
              </c:numCache>
            </c:numRef>
          </c:yVal>
          <c:smooth val="0"/>
          <c:extLst>
            <c:ext xmlns:c16="http://schemas.microsoft.com/office/drawing/2014/chart" uri="{C3380CC4-5D6E-409C-BE32-E72D297353CC}">
              <c16:uniqueId val="{00000009-B579-4162-A84C-472AF826B8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{F7DE4C84-1389-4CF3-B9C9-F112AB2B6B56}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579-4162-A84C-472AF826B8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{AB9E803C-DA9D-4CAC-9DA1-25104A1CD0BF}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79-4162-A84C-472AF826B8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{3DD5918D-DB65-4A1B-A896-A76D12557AAF}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79-4162-A84C-472AF826B8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{79021A41-3038-40E5-9B56-801FAFDED3BD}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79-4162-A84C-472AF826B8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{AB712BC4-E9BD-4E3A-96A1-825F7AE148C8}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79-4162-A84C-472AF826B81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{DBEFE3E4-387C-43A1-AE98-4EF88732768C}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579-4162-A84C-472AF826B81B}"/>
                </c:ext>
              </c:extLst>
            </c:dLbl>
            <c:dLbl>
              <c:idx val="16"/>
              <c:layout>
                <c:manualLayout>
                  <c:x val="0"/>
                  <c:y val="-1.4613130539158692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{6CBB6F77-7AAF-448C-8458-5F0385716789}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579-4162-A84C-472AF826B81B}"/>
                </c:ext>
              </c:extLst>
            </c:dLbl>
            <c:dLbl>
              <c:idx val="24"/>
              <c:layout>
                <c:manualLayout>
                  <c:x val="0"/>
                  <c:y val="1.461313053915869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{9B5460E8-A1BC-4EC0-8340-3BA33C7E3BE0}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579-4162-A84C-472AF826B81B}"/>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{C0A59912-3ABE-401D-B57B-720C743BF48A}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579-4162-A84C-472AF826B8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B579-4162-A84C-472AF826B81B}"/>
            </c:ext>
          </c:extLst>
        </c:ser>
        <c:dLbls>
          <c:showLegendKey val="0"/>
          <c:showVal val="1"/>
          <c:showCatName val="0"/>
          <c:showSerName val="0"/>
          <c:showPercent val="0"/>
          <c:showBubbleSize val="0"/>
        </c:dLbls>
        <c:axId val="400077512"/>
        <c:axId val="400081432"/>
      </c:scatterChart>
      <c:valAx>
        <c:axId val="400077512"/>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081432"/>
        <c:crosses val="autoZero"/>
        <c:crossBetween val="midCat"/>
      </c:valAx>
      <c:valAx>
        <c:axId val="400081432"/>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0077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{0C13AEF9-C5BB-49A0-8B90-F7B79E70D4FF}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117-46CA-A552-4F9EFDE7E4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{7A4D6250-7E60-4BBB-8E03-F5CFD272F718}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17-46CA-A552-4F9EFDE7E4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{E40AE7A8-E29E-4CDE-876C-2600A2220C89}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17-46CA-A552-4F9EFDE7E4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{0DA45104-28DB-4FF4-966B-ED91E31946B8}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17-46CA-A552-4F9EFDE7E4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{C364EB0E-E957-41B1-810D-251FD202DCF6}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17-46CA-A552-4F9EFDE7E4B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{D27FAD45-A8D9-4EC8-B797-92DEDD6ACABD}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117-46CA-A552-4F9EFDE7E4B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{4467D151-AA92-4E2E-A871-18447E4A61D6}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117-46CA-A552-4F9EFDE7E4B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{C2B6DF5E-3AA0-4A20-AA8B-A10D00E79D80}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117-46CA-A552-4F9EFDE7E4B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{2B961890-4508-45DD-B5B3-F65F1D6BAE2C}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117-46CA-A552-4F9EFDE7E4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10.6</c:v>
                </c:pt>
                <c:pt idx="16">
                  <c:v>11.1</c:v>
                </c:pt>
                <c:pt idx="24">
                  <c:v>12.1</c:v>
                </c:pt>
                <c:pt idx="32">
                  <c:v>12.3</c:v>
                </c:pt>
              </c:numCache>
            </c:numRef>
          </c:xVal>
          <c:yVal>
            <c:numRef>
              <c:f>公会計指標分析・財政指標組合せ分析表!$BP$73:$DC$73</c:f>
              <c:numCache>
                <c:formatCode>#,##0.0;"▲ "#,##0.0</c:formatCode>
                <c:ptCount val="40"/>
                <c:pt idx="0">
                  <c:v>50.1</c:v>
                </c:pt>
                <c:pt idx="8">
                  <c:v>43.3</c:v>
                </c:pt>
                <c:pt idx="16">
                  <c:v>54.3</c:v>
                </c:pt>
                <c:pt idx="24">
                  <c:v>58</c:v>
                </c:pt>
                <c:pt idx="32">
                  <c:v>55.3</c:v>
                </c:pt>
              </c:numCache>
            </c:numRef>
          </c:yVal>
          <c:smooth val="0"/>
          <c:extLst>
            <c:ext xmlns:c16="http://schemas.microsoft.com/office/drawing/2014/chart" uri="{C3380CC4-5D6E-409C-BE32-E72D297353CC}">
              <c16:uniqueId val="{00000009-8117-46CA-A552-4F9EFDE7E4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{1BD7F88C-6319-441D-A09E-1353D973A349}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117-46CA-A552-4F9EFDE7E4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{A6727761-E898-4346-A7A5-A2C6B205EC48}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17-46CA-A552-4F9EFDE7E4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{F3FB6E4A-7BF4-40A7-943B-BF86825808ED}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17-46CA-A552-4F9EFDE7E4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{30153CC1-1DD2-45E5-AA8D-27B0618802B4}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17-46CA-A552-4F9EFDE7E4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{DD7EE158-3D22-4455-A482-B748542C2958}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17-46CA-A552-4F9EFDE7E4B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{890334B8-E6E1-489A-B18D-5DB77D434EA2}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117-46CA-A552-4F9EFDE7E4B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{4ADBB1C1-2707-477A-9570-893EAE812C70}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117-46CA-A552-4F9EFDE7E4B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{80BDA641-D1FA-4162-9E2B-8DDC513FDE3D}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117-46CA-A552-4F9EFDE7E4B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{249E5FC0-CC53-4F22-AA38-2125D8C65322}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117-46CA-A552-4F9EFDE7E4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8117-46CA-A552-4F9EFDE7E4B2}"/>
            </c:ext>
          </c:extLst>
        </c:ser>
        <c:dLbls>
          <c:showLegendKey val="0"/>
          <c:showVal val="1"/>
          <c:showCatName val="0"/>
          <c:showSerName val="0"/>
          <c:showPercent val="0"/>
          <c:showBubbleSize val="0"/>
        </c:dLbls>
        <c:axId val="400077120"/>
        <c:axId val="400078296"/>
      </c:scatterChart>
      <c:valAx>
        <c:axId val="400077120"/>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0078296"/>
        <c:crosses val="autoZero"/>
        <c:crossBetween val="midCat"/>
      </c:valAx>
      <c:valAx>
        <c:axId val="400078296"/>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0077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元利償還金は前年と比較し２３百万円の減となったが、</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公営企業債の元利償還金に対する繰入金は、新規の借入により６百万円の増となった。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今後も大型事業が見込まれているため、計画的な繰上償還や高率の地方債の借換を行うなど、実質公債比率の急激な上昇を抑えるよう努める。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将来負担額については、学校給食センター整備事業や町民図書館建設事業に伴う借入により、一般会計等に係る地方債の現在高は増となっている。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充当可能基金については、取り崩しは行わず、森林環境譲与税基金、国民健康保険財政調整基金、介護保険給付費支払準備基金等の積立てを行ったため前年と比較し</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90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百万円の増となった。</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道の駅富士川整備基金、森林環境譲与税基金を積立てたことによる増。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今後も、新施設建設等により、収支不足が生じる見込みである。収支不足を補うため、基金を取り崩さなければならない状況が生じてくる見込みである。 計画的な事業実施を図るとともに歳出削減を実施する。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・公共施設整備等事業基金：公共施設の整備のための財源に充てるための基金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・地域コミュニティ施設整備費貸付基金：自治会において集会所等を建設する際に貸し付けるための基金</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・中山間ふるさと水・土保全対策基金：中山間地域における土地改良施設の多面的機能を良好に発揮させるための地域的な共同活動を支援し、</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地域の活性化を図るための基金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・過疎</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自立促進基金：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過疎地域自立促進計画に掲げる過疎地域自立促進特別事業の円滑な運営を図るための基金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・道の駅富士川整備基金：道の駅富士川の施設の整備のための基金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地域コミュニティ施設整備費貸付基金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：貸付金の返済による積立。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過疎地域自立促進基金：過疎地域自立促進事業による積立。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道の駅富士川整備基金：道の駅富士川整備基金の売り上げ余剰金の一部を積立てている。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公共施設等事業基金：新庁舎建設事業時に取り崩し予定。</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道の駅富士川整備基金：売り上げ余剰金の一部を今後も積立予定</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今後も、新施設建設等により、収支不足が生じる見込みである。収支不足を補うため、基金を取り崩さなければならない状況が生じてくる見込みである。 計画的な事業実施を図るとともに歳出削減を実施する。</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利息及び決算余剰金を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新施設建設等による地方債償還のピーク時に取り崩し予定。</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14,683
14,532
112.00
11,470,584
11,103,325
307,206
4,917,976
8,042,564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当町では、平成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％削減するという目標を掲げ、老朽化した施設の集約化や除却を進めている。現在、庁舎機能が分散されており老朽化が進んでいる庁舎が点在している状況である。計画中である新庁舎により行政機能が</a:t>
          </a:r>
          <a:r>
            <a:rPr kumimoji="1" lang="en-US" altLang="ja-JP" sz="1100" baseline="0">
              <a:latin typeface="ＭＳ Ｐゴシック" panose="020B0600070205080204" pitchFamily="50" charset="-128"/>
              <a:ea typeface="ＭＳ Ｐゴシック" panose="020B0600070205080204" pitchFamily="50" charset="-128"/>
            </a:rPr>
            <a:t>1</a:t>
          </a:r>
          <a:r>
            <a:rPr kumimoji="1" lang="ja-JP" altLang="en-US" sz="1100" baseline="0">
              <a:latin typeface="ＭＳ Ｐゴシック" panose="020B0600070205080204" pitchFamily="50" charset="-128"/>
              <a:ea typeface="ＭＳ Ｐゴシック" panose="020B0600070205080204" pitchFamily="50" charset="-128"/>
            </a:rPr>
            <a:t>箇所に集約されるため、今後の有形固定資産減価償却率については改善される見込みである。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138113</xdr:rowOff>
    </xdr:from>
    <xdr:to>
      <xdr:col>23</xdr:col>
      <xdr:colOff>136525</xdr:colOff>
      <xdr:row>32</xdr:row>
      <xdr:rowOff>68263</xdr:rowOff>
    </xdr:to>
    <xdr:sp macro="" textlink="">
      <xdr:nvSpPr>
        <xdr:cNvPr id="85" name="楕円 84"/>
        <xdr:cNvSpPr/>
      </xdr:nvSpPr>
      <xdr:spPr>
        <a:xfrm>
          <a:off x="4711700" y="62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116540</xdr:rowOff>
    </xdr:from>
    <xdr:ext cx="405111" cy="259045"/>
    <xdr:sp macro="" textlink="">
      <xdr:nvSpPr>
        <xdr:cNvPr id="86" name="有形固定資産減価償却率該当値テキスト"/>
        <xdr:cNvSpPr txBox="1"/>
      </xdr:nvSpPr>
      <xdr:spPr>
        <a:xfrm>
          <a:off x="4813300" y="620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138113</xdr:rowOff>
    </xdr:from>
    <xdr:to>
      <xdr:col>19</xdr:col>
      <xdr:colOff>187325</xdr:colOff>
      <xdr:row>32</xdr:row>
      <xdr:rowOff>68263</xdr:rowOff>
    </xdr:to>
    <xdr:sp macro="" textlink="">
      <xdr:nvSpPr>
        <xdr:cNvPr id="87" name="楕円 86"/>
        <xdr:cNvSpPr/>
      </xdr:nvSpPr>
      <xdr:spPr>
        <a:xfrm>
          <a:off x="4000500" y="62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17463</xdr:rowOff>
    </xdr:from>
    <xdr:to>
      <xdr:col>23</xdr:col>
      <xdr:colOff>85725</xdr:colOff>
      <xdr:row>32</xdr:row>
      <xdr:rowOff>17463</xdr:rowOff>
    </xdr:to>
    <xdr:cxnSp macro="">
      <xdr:nvCxnSpPr>
        <xdr:cNvPr id="88" name="直線コネクタ 87"/>
        <xdr:cNvCxnSpPr/>
      </xdr:nvCxnSpPr>
      <xdr:spPr>
        <a:xfrm>
          <a:off x="4051300" y="6275388"/>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108426</xdr:rowOff>
    </xdr:from>
    <xdr:to>
      <xdr:col>15</xdr:col>
      <xdr:colOff>187325</xdr:colOff>
      <xdr:row>32</xdr:row>
      <xdr:rowOff>38576</xdr:rowOff>
    </xdr:to>
    <xdr:sp macro="" textlink="">
      <xdr:nvSpPr>
        <xdr:cNvPr id="89" name="楕円 88"/>
        <xdr:cNvSpPr/>
      </xdr:nvSpPr>
      <xdr:spPr>
        <a:xfrm>
          <a:off x="3238500" y="61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159226</xdr:rowOff>
    </xdr:from>
    <xdr:to>
      <xdr:col>19</xdr:col>
      <xdr:colOff>136525</xdr:colOff>
      <xdr:row>32</xdr:row>
      <xdr:rowOff>17463</xdr:rowOff>
    </xdr:to>
    <xdr:cxnSp macro="">
      <xdr:nvCxnSpPr>
        <xdr:cNvPr id="90" name="直線コネクタ 89"/>
        <xdr:cNvCxnSpPr/>
      </xdr:nvCxnSpPr>
      <xdr:spPr>
        <a:xfrm>
          <a:off x="3289300" y="6245701"/>
          <a:ext cx="762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97631</xdr:rowOff>
    </xdr:from>
    <xdr:to>
      <xdr:col>11</xdr:col>
      <xdr:colOff>187325</xdr:colOff>
      <xdr:row>32</xdr:row>
      <xdr:rowOff>27781</xdr:rowOff>
    </xdr:to>
    <xdr:sp macro="" textlink="">
      <xdr:nvSpPr>
        <xdr:cNvPr id="91" name="楕円 90"/>
        <xdr:cNvSpPr/>
      </xdr:nvSpPr>
      <xdr:spPr>
        <a:xfrm>
          <a:off x="2476500" y="61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148431</xdr:rowOff>
    </xdr:from>
    <xdr:to>
      <xdr:col>15</xdr:col>
      <xdr:colOff>136525</xdr:colOff>
      <xdr:row>31</xdr:row>
      <xdr:rowOff>159226</xdr:rowOff>
    </xdr:to>
    <xdr:cxnSp macro="">
      <xdr:nvCxnSpPr>
        <xdr:cNvPr id="92" name="直線コネクタ 91"/>
        <xdr:cNvCxnSpPr/>
      </xdr:nvCxnSpPr>
      <xdr:spPr>
        <a:xfrm>
          <a:off x="2527300" y="6234906"/>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91122</xdr:rowOff>
    </xdr:from>
    <xdr:to>
      <xdr:col>7</xdr:col>
      <xdr:colOff>187325</xdr:colOff>
      <xdr:row>29</xdr:row>
      <xdr:rowOff>21272</xdr:rowOff>
    </xdr:to>
    <xdr:sp macro="" textlink="">
      <xdr:nvSpPr>
        <xdr:cNvPr id="93" name="楕円 92"/>
        <xdr:cNvSpPr/>
      </xdr:nvSpPr>
      <xdr:spPr>
        <a:xfrm>
          <a:off x="1714500" y="56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141922</xdr:rowOff>
    </xdr:from>
    <xdr:to>
      <xdr:col>11</xdr:col>
      <xdr:colOff>136525</xdr:colOff>
      <xdr:row>31</xdr:row>
      <xdr:rowOff>148431</xdr:rowOff>
    </xdr:to>
    <xdr:cxnSp macro="">
      <xdr:nvCxnSpPr>
        <xdr:cNvPr id="94" name="直線コネクタ 93"/>
        <xdr:cNvCxnSpPr/>
      </xdr:nvCxnSpPr>
      <xdr:spPr>
        <a:xfrm>
          <a:off x="1765300" y="5714047"/>
          <a:ext cx="762000" cy="5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21448</xdr:rowOff>
    </xdr:from>
    <xdr:ext cx="405111" cy="259045"/>
    <xdr:sp macro="" textlink="">
      <xdr:nvSpPr>
        <xdr:cNvPr id="95" name="n_1aveValue有形固定資産減価償却率"/>
        <xdr:cNvSpPr txBox="1"/>
      </xdr:nvSpPr>
      <xdr:spPr>
        <a:xfrm>
          <a:off x="38360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98" name="n_4aveValue有形固定資産減価償却率"/>
        <xdr:cNvSpPr txBox="1"/>
      </xdr:nvSpPr>
      <xdr:spPr>
        <a:xfrm>
          <a:off x="1562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59390</xdr:rowOff>
    </xdr:from>
    <xdr:ext cx="405111" cy="259045"/>
    <xdr:sp macro="" textlink="">
      <xdr:nvSpPr>
        <xdr:cNvPr id="99" name="n_1mainValue有形固定資産減価償却率"/>
        <xdr:cNvSpPr txBox="1"/>
      </xdr:nvSpPr>
      <xdr:spPr>
        <a:xfrm>
          <a:off x="3836044" y="631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29703</xdr:rowOff>
    </xdr:from>
    <xdr:ext cx="405111" cy="259045"/>
    <xdr:sp macro="" textlink="">
      <xdr:nvSpPr>
        <xdr:cNvPr id="100" name="n_2mainValue有形固定資産減価償却率"/>
        <xdr:cNvSpPr txBox="1"/>
      </xdr:nvSpPr>
      <xdr:spPr>
        <a:xfrm>
          <a:off x="3086744" y="6287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18908</xdr:rowOff>
    </xdr:from>
    <xdr:ext cx="405111" cy="259045"/>
    <xdr:sp macro="" textlink="">
      <xdr:nvSpPr>
        <xdr:cNvPr id="101" name="n_3mainValue有形固定資産減価償却率"/>
        <xdr:cNvSpPr txBox="1"/>
      </xdr:nvSpPr>
      <xdr:spPr>
        <a:xfrm>
          <a:off x="2324744" y="627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37799</xdr:rowOff>
    </xdr:from>
    <xdr:ext cx="405111" cy="259045"/>
    <xdr:sp macro="" textlink="">
      <xdr:nvSpPr>
        <xdr:cNvPr id="102" name="n_4mainValue有形固定資産減価償却率"/>
        <xdr:cNvSpPr txBox="1"/>
      </xdr:nvSpPr>
      <xdr:spPr>
        <a:xfrm>
          <a:off x="1562744" y="5438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債務償還比率は類似団体と比較して低い比率となっている。今後実施する投資的事業において特定目的基金を計画的に準備し、活用していくことで起債額を抑えるなど、中長期的視点に立った「計画投資」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166472</xdr:rowOff>
    </xdr:from>
    <xdr:to>
      <xdr:col>76</xdr:col>
      <xdr:colOff>73025</xdr:colOff>
      <xdr:row>29</xdr:row>
      <xdr:rowOff>96622</xdr:rowOff>
    </xdr:to>
    <xdr:sp macro="" textlink="">
      <xdr:nvSpPr>
        <xdr:cNvPr id="145" name="楕円 144"/>
        <xdr:cNvSpPr/>
      </xdr:nvSpPr>
      <xdr:spPr>
        <a:xfrm>
          <a:off x="14744700" y="57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17899</xdr:rowOff>
    </xdr:from>
    <xdr:ext cx="469744" cy="259045"/>
    <xdr:sp macro="" textlink="">
      <xdr:nvSpPr>
        <xdr:cNvPr id="146" name="債務償還比率該当値テキスト"/>
        <xdr:cNvSpPr txBox="1"/>
      </xdr:nvSpPr>
      <xdr:spPr>
        <a:xfrm>
          <a:off x="14846300" y="559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133136</xdr:rowOff>
    </xdr:from>
    <xdr:to>
      <xdr:col>72</xdr:col>
      <xdr:colOff>123825</xdr:colOff>
      <xdr:row>29</xdr:row>
      <xdr:rowOff>63286</xdr:rowOff>
    </xdr:to>
    <xdr:sp macro="" textlink="">
      <xdr:nvSpPr>
        <xdr:cNvPr id="147" name="楕円 146"/>
        <xdr:cNvSpPr/>
      </xdr:nvSpPr>
      <xdr:spPr>
        <a:xfrm>
          <a:off x="14033500" y="57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12486</xdr:rowOff>
    </xdr:from>
    <xdr:to>
      <xdr:col>76</xdr:col>
      <xdr:colOff>22225</xdr:colOff>
      <xdr:row>29</xdr:row>
      <xdr:rowOff>45822</xdr:rowOff>
    </xdr:to>
    <xdr:cxnSp macro="">
      <xdr:nvCxnSpPr>
        <xdr:cNvPr id="148" name="直線コネクタ 147"/>
        <xdr:cNvCxnSpPr/>
      </xdr:nvCxnSpPr>
      <xdr:spPr>
        <a:xfrm>
          <a:off x="14084300" y="5756061"/>
          <a:ext cx="711200" cy="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112928</xdr:rowOff>
    </xdr:from>
    <xdr:to>
      <xdr:col>68</xdr:col>
      <xdr:colOff>123825</xdr:colOff>
      <xdr:row>29</xdr:row>
      <xdr:rowOff>43078</xdr:rowOff>
    </xdr:to>
    <xdr:sp macro="" textlink="">
      <xdr:nvSpPr>
        <xdr:cNvPr id="149" name="楕円 148"/>
        <xdr:cNvSpPr/>
      </xdr:nvSpPr>
      <xdr:spPr>
        <a:xfrm>
          <a:off x="13271500" y="56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163728</xdr:rowOff>
    </xdr:from>
    <xdr:to>
      <xdr:col>72</xdr:col>
      <xdr:colOff>73025</xdr:colOff>
      <xdr:row>29</xdr:row>
      <xdr:rowOff>12486</xdr:rowOff>
    </xdr:to>
    <xdr:cxnSp macro="">
      <xdr:nvCxnSpPr>
        <xdr:cNvPr id="150" name="直線コネクタ 149"/>
        <xdr:cNvCxnSpPr/>
      </xdr:nvCxnSpPr>
      <xdr:spPr>
        <a:xfrm>
          <a:off x="13322300" y="5735853"/>
          <a:ext cx="762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125450</xdr:rowOff>
    </xdr:from>
    <xdr:to>
      <xdr:col>64</xdr:col>
      <xdr:colOff>123825</xdr:colOff>
      <xdr:row>29</xdr:row>
      <xdr:rowOff>55600</xdr:rowOff>
    </xdr:to>
    <xdr:sp macro="" textlink="">
      <xdr:nvSpPr>
        <xdr:cNvPr id="151" name="楕円 150"/>
        <xdr:cNvSpPr/>
      </xdr:nvSpPr>
      <xdr:spPr>
        <a:xfrm>
          <a:off x="12509500" y="56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163728</xdr:rowOff>
    </xdr:from>
    <xdr:to>
      <xdr:col>68</xdr:col>
      <xdr:colOff>73025</xdr:colOff>
      <xdr:row>29</xdr:row>
      <xdr:rowOff>4800</xdr:rowOff>
    </xdr:to>
    <xdr:cxnSp macro="">
      <xdr:nvCxnSpPr>
        <xdr:cNvPr id="152" name="直線コネクタ 151"/>
        <xdr:cNvCxnSpPr/>
      </xdr:nvCxnSpPr>
      <xdr:spPr>
        <a:xfrm flipV="1">
          <a:off x="12560300" y="5735853"/>
          <a:ext cx="762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124328</xdr:rowOff>
    </xdr:from>
    <xdr:to>
      <xdr:col>60</xdr:col>
      <xdr:colOff>123825</xdr:colOff>
      <xdr:row>29</xdr:row>
      <xdr:rowOff>54478</xdr:rowOff>
    </xdr:to>
    <xdr:sp macro="" textlink="">
      <xdr:nvSpPr>
        <xdr:cNvPr id="153" name="楕円 152"/>
        <xdr:cNvSpPr/>
      </xdr:nvSpPr>
      <xdr:spPr>
        <a:xfrm>
          <a:off x="11747500" y="56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3678</xdr:rowOff>
    </xdr:from>
    <xdr:to>
      <xdr:col>64</xdr:col>
      <xdr:colOff>73025</xdr:colOff>
      <xdr:row>29</xdr:row>
      <xdr:rowOff>4800</xdr:rowOff>
    </xdr:to>
    <xdr:cxnSp macro="">
      <xdr:nvCxnSpPr>
        <xdr:cNvPr id="154" name="直線コネクタ 153"/>
        <xdr:cNvCxnSpPr/>
      </xdr:nvCxnSpPr>
      <xdr:spPr>
        <a:xfrm>
          <a:off x="11798300" y="5747253"/>
          <a:ext cx="7620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55" name="n_1aveValue債務償還比率"/>
        <xdr:cNvSpPr txBox="1"/>
      </xdr:nvSpPr>
      <xdr:spPr>
        <a:xfrm>
          <a:off x="13836727" y="5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672</xdr:rowOff>
    </xdr:from>
    <xdr:ext cx="469744" cy="259045"/>
    <xdr:sp macro="" textlink="">
      <xdr:nvSpPr>
        <xdr:cNvPr id="156" name="n_2aveValue債務償還比率"/>
        <xdr:cNvSpPr txBox="1"/>
      </xdr:nvSpPr>
      <xdr:spPr>
        <a:xfrm>
          <a:off x="130874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9481</xdr:rowOff>
    </xdr:from>
    <xdr:ext cx="469744" cy="259045"/>
    <xdr:sp macro="" textlink="">
      <xdr:nvSpPr>
        <xdr:cNvPr id="157" name="n_3aveValue債務償還比率"/>
        <xdr:cNvSpPr txBox="1"/>
      </xdr:nvSpPr>
      <xdr:spPr>
        <a:xfrm>
          <a:off x="12325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24680</xdr:rowOff>
    </xdr:from>
    <xdr:ext cx="469744" cy="259045"/>
    <xdr:sp macro="" textlink="">
      <xdr:nvSpPr>
        <xdr:cNvPr id="158" name="n_4aveValue債務償還比率"/>
        <xdr:cNvSpPr txBox="1"/>
      </xdr:nvSpPr>
      <xdr:spPr>
        <a:xfrm>
          <a:off x="11563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79813</xdr:rowOff>
    </xdr:from>
    <xdr:ext cx="469744" cy="259045"/>
    <xdr:sp macro="" textlink="">
      <xdr:nvSpPr>
        <xdr:cNvPr id="159" name="n_1mainValue債務償還比率"/>
        <xdr:cNvSpPr txBox="1"/>
      </xdr:nvSpPr>
      <xdr:spPr>
        <a:xfrm>
          <a:off x="13836727" y="548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59605</xdr:rowOff>
    </xdr:from>
    <xdr:ext cx="469744" cy="259045"/>
    <xdr:sp macro="" textlink="">
      <xdr:nvSpPr>
        <xdr:cNvPr id="160" name="n_2mainValue債務償還比率"/>
        <xdr:cNvSpPr txBox="1"/>
      </xdr:nvSpPr>
      <xdr:spPr>
        <a:xfrm>
          <a:off x="13087427" y="546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72127</xdr:rowOff>
    </xdr:from>
    <xdr:ext cx="469744" cy="259045"/>
    <xdr:sp macro="" textlink="">
      <xdr:nvSpPr>
        <xdr:cNvPr id="161" name="n_3mainValue債務償還比率"/>
        <xdr:cNvSpPr txBox="1"/>
      </xdr:nvSpPr>
      <xdr:spPr>
        <a:xfrm>
          <a:off x="12325427" y="5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71005</xdr:rowOff>
    </xdr:from>
    <xdr:ext cx="469744" cy="259045"/>
    <xdr:sp macro="" textlink="">
      <xdr:nvSpPr>
        <xdr:cNvPr id="162" name="n_4mainValue債務償還比率"/>
        <xdr:cNvSpPr txBox="1"/>
      </xdr:nvSpPr>
      <xdr:spPr>
        <a:xfrm>
          <a:off x="11563427" y="547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14,683
14,532
112.00
11,470,584
11,103,325
307,206
4,917,976
8,042,564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1" name="楕円 70"/>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2" name="【道路】&#10;有形固定資産減価償却率該当値テキスト"/>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114554</xdr:rowOff>
    </xdr:from>
    <xdr:to>
      <xdr:col>20</xdr:col>
      <xdr:colOff>38100</xdr:colOff>
      <xdr:row>38</xdr:row>
      <xdr:rowOff>44704</xdr:rowOff>
    </xdr:to>
    <xdr:sp macro="" textlink="">
      <xdr:nvSpPr>
        <xdr:cNvPr id="73" name="楕円 72"/>
        <xdr:cNvSpPr/>
      </xdr:nvSpPr>
      <xdr:spPr>
        <a:xfrm>
          <a:off x="3746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165354</xdr:rowOff>
    </xdr:from>
    <xdr:to>
      <xdr:col>24</xdr:col>
      <xdr:colOff>63500</xdr:colOff>
      <xdr:row>38</xdr:row>
      <xdr:rowOff>19050</xdr:rowOff>
    </xdr:to>
    <xdr:cxnSp macro="">
      <xdr:nvCxnSpPr>
        <xdr:cNvPr id="74" name="直線コネクタ 73"/>
        <xdr:cNvCxnSpPr/>
      </xdr:nvCxnSpPr>
      <xdr:spPr>
        <a:xfrm>
          <a:off x="3797300" y="65090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165354</xdr:rowOff>
    </xdr:to>
    <xdr:cxnSp macro="">
      <xdr:nvCxnSpPr>
        <xdr:cNvPr id="76" name="直線コネクタ 75"/>
        <xdr:cNvCxnSpPr/>
      </xdr:nvCxnSpPr>
      <xdr:spPr>
        <a:xfrm>
          <a:off x="2908300" y="6477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7" name="楕円 76"/>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133350</xdr:rowOff>
    </xdr:to>
    <xdr:cxnSp macro="">
      <xdr:nvCxnSpPr>
        <xdr:cNvPr id="78" name="直線コネクタ 77"/>
        <xdr:cNvCxnSpPr/>
      </xdr:nvCxnSpPr>
      <xdr:spPr>
        <a:xfrm>
          <a:off x="2019300" y="644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79" name="楕円 78"/>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99060</xdr:rowOff>
    </xdr:to>
    <xdr:cxnSp macro="">
      <xdr:nvCxnSpPr>
        <xdr:cNvPr id="80" name="直線コネクタ 79"/>
        <xdr:cNvCxnSpPr/>
      </xdr:nvCxnSpPr>
      <xdr:spPr>
        <a:xfrm>
          <a:off x="1130300" y="6385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20083</xdr:rowOff>
    </xdr:from>
    <xdr:ext cx="405111" cy="259045"/>
    <xdr:sp macro="" textlink="">
      <xdr:nvSpPr>
        <xdr:cNvPr id="81" name="n_1aveValue【道路】&#10;有形固定資産減価償却率"/>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2" name="n_2aveValue【道路】&#10;有形固定資産減価償却率"/>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3" name="n_3aveValue【道路】&#10;有形固定資産減価償却率"/>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125239</xdr:rowOff>
    </xdr:from>
    <xdr:ext cx="405111" cy="259045"/>
    <xdr:sp macro="" textlink="">
      <xdr:nvSpPr>
        <xdr:cNvPr id="84" name="n_4aveValue【道路】&#10;有形固定資産減価償却率"/>
        <xdr:cNvSpPr txBox="1"/>
      </xdr:nvSpPr>
      <xdr:spPr>
        <a:xfrm>
          <a:off x="927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35831</xdr:rowOff>
    </xdr:from>
    <xdr:ext cx="405111" cy="259045"/>
    <xdr:sp macro="" textlink="">
      <xdr:nvSpPr>
        <xdr:cNvPr id="85" name="n_1mainValue【道路】&#10;有形固定資産減価償却率"/>
        <xdr:cNvSpPr txBox="1"/>
      </xdr:nvSpPr>
      <xdr:spPr>
        <a:xfrm>
          <a:off x="3582044" y="655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6" name="n_2main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7" name="n_3mainValue【道路】&#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8" name="n_4main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44355</xdr:rowOff>
    </xdr:from>
    <xdr:to>
      <xdr:col>55</xdr:col>
      <xdr:colOff>50800</xdr:colOff>
      <xdr:row>40</xdr:row>
      <xdr:rowOff>145955</xdr:rowOff>
    </xdr:to>
    <xdr:sp macro="" textlink="">
      <xdr:nvSpPr>
        <xdr:cNvPr id="128" name="楕円 127"/>
        <xdr:cNvSpPr/>
      </xdr:nvSpPr>
      <xdr:spPr>
        <a:xfrm>
          <a:off x="10426700" y="69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22782</xdr:rowOff>
    </xdr:from>
    <xdr:ext cx="534377" cy="259045"/>
    <xdr:sp macro="" textlink="">
      <xdr:nvSpPr>
        <xdr:cNvPr id="129" name="【道路】&#10;一人当たり延長該当値テキスト"/>
        <xdr:cNvSpPr txBox="1"/>
      </xdr:nvSpPr>
      <xdr:spPr>
        <a:xfrm>
          <a:off x="10515600" y="68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50908</xdr:rowOff>
    </xdr:from>
    <xdr:to>
      <xdr:col>50</xdr:col>
      <xdr:colOff>165100</xdr:colOff>
      <xdr:row>40</xdr:row>
      <xdr:rowOff>152508</xdr:rowOff>
    </xdr:to>
    <xdr:sp macro="" textlink="">
      <xdr:nvSpPr>
        <xdr:cNvPr id="130" name="楕円 129"/>
        <xdr:cNvSpPr/>
      </xdr:nvSpPr>
      <xdr:spPr>
        <a:xfrm>
          <a:off x="9588500" y="69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95155</xdr:rowOff>
    </xdr:from>
    <xdr:to>
      <xdr:col>55</xdr:col>
      <xdr:colOff>0</xdr:colOff>
      <xdr:row>40</xdr:row>
      <xdr:rowOff>101708</xdr:rowOff>
    </xdr:to>
    <xdr:cxnSp macro="">
      <xdr:nvCxnSpPr>
        <xdr:cNvPr id="131" name="直線コネクタ 130"/>
        <xdr:cNvCxnSpPr/>
      </xdr:nvCxnSpPr>
      <xdr:spPr>
        <a:xfrm flipV="1">
          <a:off x="9639300" y="6953155"/>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56738</xdr:rowOff>
    </xdr:from>
    <xdr:to>
      <xdr:col>46</xdr:col>
      <xdr:colOff>38100</xdr:colOff>
      <xdr:row>40</xdr:row>
      <xdr:rowOff>158338</xdr:rowOff>
    </xdr:to>
    <xdr:sp macro="" textlink="">
      <xdr:nvSpPr>
        <xdr:cNvPr id="132" name="楕円 131"/>
        <xdr:cNvSpPr/>
      </xdr:nvSpPr>
      <xdr:spPr>
        <a:xfrm>
          <a:off x="8699500" y="69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101708</xdr:rowOff>
    </xdr:from>
    <xdr:to>
      <xdr:col>50</xdr:col>
      <xdr:colOff>114300</xdr:colOff>
      <xdr:row>40</xdr:row>
      <xdr:rowOff>107538</xdr:rowOff>
    </xdr:to>
    <xdr:cxnSp macro="">
      <xdr:nvCxnSpPr>
        <xdr:cNvPr id="133" name="直線コネクタ 132"/>
        <xdr:cNvCxnSpPr/>
      </xdr:nvCxnSpPr>
      <xdr:spPr>
        <a:xfrm flipV="1">
          <a:off x="8750300" y="6959708"/>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59995</xdr:rowOff>
    </xdr:from>
    <xdr:to>
      <xdr:col>41</xdr:col>
      <xdr:colOff>101600</xdr:colOff>
      <xdr:row>40</xdr:row>
      <xdr:rowOff>161595</xdr:rowOff>
    </xdr:to>
    <xdr:sp macro="" textlink="">
      <xdr:nvSpPr>
        <xdr:cNvPr id="134" name="楕円 133"/>
        <xdr:cNvSpPr/>
      </xdr:nvSpPr>
      <xdr:spPr>
        <a:xfrm>
          <a:off x="7810500" y="69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107538</xdr:rowOff>
    </xdr:from>
    <xdr:to>
      <xdr:col>45</xdr:col>
      <xdr:colOff>177800</xdr:colOff>
      <xdr:row>40</xdr:row>
      <xdr:rowOff>110795</xdr:rowOff>
    </xdr:to>
    <xdr:cxnSp macro="">
      <xdr:nvCxnSpPr>
        <xdr:cNvPr id="135" name="直線コネクタ 134"/>
        <xdr:cNvCxnSpPr/>
      </xdr:nvCxnSpPr>
      <xdr:spPr>
        <a:xfrm flipV="1">
          <a:off x="7861300" y="696553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64453</xdr:rowOff>
    </xdr:from>
    <xdr:to>
      <xdr:col>36</xdr:col>
      <xdr:colOff>165100</xdr:colOff>
      <xdr:row>40</xdr:row>
      <xdr:rowOff>166053</xdr:rowOff>
    </xdr:to>
    <xdr:sp macro="" textlink="">
      <xdr:nvSpPr>
        <xdr:cNvPr id="136" name="楕円 135"/>
        <xdr:cNvSpPr/>
      </xdr:nvSpPr>
      <xdr:spPr>
        <a:xfrm>
          <a:off x="6921500" y="69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110795</xdr:rowOff>
    </xdr:from>
    <xdr:to>
      <xdr:col>41</xdr:col>
      <xdr:colOff>50800</xdr:colOff>
      <xdr:row>40</xdr:row>
      <xdr:rowOff>115253</xdr:rowOff>
    </xdr:to>
    <xdr:cxnSp macro="">
      <xdr:nvCxnSpPr>
        <xdr:cNvPr id="137" name="直線コネクタ 136"/>
        <xdr:cNvCxnSpPr/>
      </xdr:nvCxnSpPr>
      <xdr:spPr>
        <a:xfrm flipV="1">
          <a:off x="6972300" y="696879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143635</xdr:rowOff>
    </xdr:from>
    <xdr:ext cx="534377" cy="259045"/>
    <xdr:sp macro="" textlink="">
      <xdr:nvSpPr>
        <xdr:cNvPr id="142" name="n_1mainValue【道路】&#10;一人当たり延長"/>
        <xdr:cNvSpPr txBox="1"/>
      </xdr:nvSpPr>
      <xdr:spPr>
        <a:xfrm>
          <a:off x="9359411" y="70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149465</xdr:rowOff>
    </xdr:from>
    <xdr:ext cx="534377" cy="259045"/>
    <xdr:sp macro="" textlink="">
      <xdr:nvSpPr>
        <xdr:cNvPr id="143" name="n_2mainValue【道路】&#10;一人当たり延長"/>
        <xdr:cNvSpPr txBox="1"/>
      </xdr:nvSpPr>
      <xdr:spPr>
        <a:xfrm>
          <a:off x="8483111" y="70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152722</xdr:rowOff>
    </xdr:from>
    <xdr:ext cx="534377" cy="259045"/>
    <xdr:sp macro="" textlink="">
      <xdr:nvSpPr>
        <xdr:cNvPr id="144" name="n_3mainValue【道路】&#10;一人当たり延長"/>
        <xdr:cNvSpPr txBox="1"/>
      </xdr:nvSpPr>
      <xdr:spPr>
        <a:xfrm>
          <a:off x="7594111" y="70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157180</xdr:rowOff>
    </xdr:from>
    <xdr:ext cx="534377" cy="259045"/>
    <xdr:sp macro="" textlink="">
      <xdr:nvSpPr>
        <xdr:cNvPr id="145" name="n_4mainValue【道路】&#10;一人当たり延長"/>
        <xdr:cNvSpPr txBox="1"/>
      </xdr:nvSpPr>
      <xdr:spPr>
        <a:xfrm>
          <a:off x="6705111" y="70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87" name="楕円 186"/>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88" name="【橋りょう・トンネル】&#10;有形固定資産減価償却率該当値テキスト"/>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89" name="楕円 188"/>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44087</xdr:rowOff>
    </xdr:to>
    <xdr:cxnSp macro="">
      <xdr:nvCxnSpPr>
        <xdr:cNvPr id="190" name="直線コネクタ 189"/>
        <xdr:cNvCxnSpPr/>
      </xdr:nvCxnSpPr>
      <xdr:spPr>
        <a:xfrm>
          <a:off x="3797300" y="104911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1" name="楕円 190"/>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32657</xdr:rowOff>
    </xdr:to>
    <xdr:cxnSp macro="">
      <xdr:nvCxnSpPr>
        <xdr:cNvPr id="192" name="直線コネクタ 191"/>
        <xdr:cNvCxnSpPr/>
      </xdr:nvCxnSpPr>
      <xdr:spPr>
        <a:xfrm>
          <a:off x="2908300" y="1045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3" name="楕円 192"/>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0</xdr:rowOff>
    </xdr:to>
    <xdr:cxnSp macro="">
      <xdr:nvCxnSpPr>
        <xdr:cNvPr id="194" name="直線コネクタ 193"/>
        <xdr:cNvCxnSpPr/>
      </xdr:nvCxnSpPr>
      <xdr:spPr>
        <a:xfrm>
          <a:off x="2019300" y="104388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78196</xdr:rowOff>
    </xdr:from>
    <xdr:to>
      <xdr:col>6</xdr:col>
      <xdr:colOff>38100</xdr:colOff>
      <xdr:row>61</xdr:row>
      <xdr:rowOff>8346</xdr:rowOff>
    </xdr:to>
    <xdr:sp macro="" textlink="">
      <xdr:nvSpPr>
        <xdr:cNvPr id="195" name="楕円 194"/>
        <xdr:cNvSpPr/>
      </xdr:nvSpPr>
      <xdr:spPr>
        <a:xfrm>
          <a:off x="1079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128996</xdr:rowOff>
    </xdr:from>
    <xdr:to>
      <xdr:col>10</xdr:col>
      <xdr:colOff>114300</xdr:colOff>
      <xdr:row>60</xdr:row>
      <xdr:rowOff>151856</xdr:rowOff>
    </xdr:to>
    <xdr:cxnSp macro="">
      <xdr:nvCxnSpPr>
        <xdr:cNvPr id="196" name="直線コネクタ 195"/>
        <xdr:cNvCxnSpPr/>
      </xdr:nvCxnSpPr>
      <xdr:spPr>
        <a:xfrm>
          <a:off x="1130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201" name="n_1mainValue【橋りょう・トンネル】&#10;有形固定資産減価償却率"/>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3"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170923</xdr:rowOff>
    </xdr:from>
    <xdr:ext cx="405111" cy="259045"/>
    <xdr:sp macro="" textlink="">
      <xdr:nvSpPr>
        <xdr:cNvPr id="204" name="n_4mainValue【橋りょう・トンネル】&#10;有形固定資産減価償却率"/>
        <xdr:cNvSpPr txBox="1"/>
      </xdr:nvSpPr>
      <xdr:spPr>
        <a:xfrm>
          <a:off x="927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61135</xdr:rowOff>
    </xdr:from>
    <xdr:to>
      <xdr:col>55</xdr:col>
      <xdr:colOff>50800</xdr:colOff>
      <xdr:row>61</xdr:row>
      <xdr:rowOff>162735</xdr:rowOff>
    </xdr:to>
    <xdr:sp macro="" textlink="">
      <xdr:nvSpPr>
        <xdr:cNvPr id="244" name="楕円 243"/>
        <xdr:cNvSpPr/>
      </xdr:nvSpPr>
      <xdr:spPr>
        <a:xfrm>
          <a:off x="10426700" y="105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84012</xdr:rowOff>
    </xdr:from>
    <xdr:ext cx="599010" cy="259045"/>
    <xdr:sp macro="" textlink="">
      <xdr:nvSpPr>
        <xdr:cNvPr id="245" name="【橋りょう・トンネル】&#10;一人当たり有形固定資産（償却資産）額該当値テキスト"/>
        <xdr:cNvSpPr txBox="1"/>
      </xdr:nvSpPr>
      <xdr:spPr>
        <a:xfrm>
          <a:off x="10515600" y="103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77396</xdr:rowOff>
    </xdr:from>
    <xdr:to>
      <xdr:col>50</xdr:col>
      <xdr:colOff>165100</xdr:colOff>
      <xdr:row>62</xdr:row>
      <xdr:rowOff>7546</xdr:rowOff>
    </xdr:to>
    <xdr:sp macro="" textlink="">
      <xdr:nvSpPr>
        <xdr:cNvPr id="246" name="楕円 245"/>
        <xdr:cNvSpPr/>
      </xdr:nvSpPr>
      <xdr:spPr>
        <a:xfrm>
          <a:off x="9588500" y="105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111935</xdr:rowOff>
    </xdr:from>
    <xdr:to>
      <xdr:col>55</xdr:col>
      <xdr:colOff>0</xdr:colOff>
      <xdr:row>61</xdr:row>
      <xdr:rowOff>128196</xdr:rowOff>
    </xdr:to>
    <xdr:cxnSp macro="">
      <xdr:nvCxnSpPr>
        <xdr:cNvPr id="247" name="直線コネクタ 246"/>
        <xdr:cNvCxnSpPr/>
      </xdr:nvCxnSpPr>
      <xdr:spPr>
        <a:xfrm flipV="1">
          <a:off x="9639300" y="10570385"/>
          <a:ext cx="8382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83837</xdr:rowOff>
    </xdr:from>
    <xdr:to>
      <xdr:col>46</xdr:col>
      <xdr:colOff>38100</xdr:colOff>
      <xdr:row>62</xdr:row>
      <xdr:rowOff>13987</xdr:rowOff>
    </xdr:to>
    <xdr:sp macro="" textlink="">
      <xdr:nvSpPr>
        <xdr:cNvPr id="248" name="楕円 247"/>
        <xdr:cNvSpPr/>
      </xdr:nvSpPr>
      <xdr:spPr>
        <a:xfrm>
          <a:off x="8699500" y="105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128196</xdr:rowOff>
    </xdr:from>
    <xdr:to>
      <xdr:col>50</xdr:col>
      <xdr:colOff>114300</xdr:colOff>
      <xdr:row>61</xdr:row>
      <xdr:rowOff>134637</xdr:rowOff>
    </xdr:to>
    <xdr:cxnSp macro="">
      <xdr:nvCxnSpPr>
        <xdr:cNvPr id="249" name="直線コネクタ 248"/>
        <xdr:cNvCxnSpPr/>
      </xdr:nvCxnSpPr>
      <xdr:spPr>
        <a:xfrm flipV="1">
          <a:off x="8750300" y="10586646"/>
          <a:ext cx="889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91619</xdr:rowOff>
    </xdr:from>
    <xdr:to>
      <xdr:col>41</xdr:col>
      <xdr:colOff>101600</xdr:colOff>
      <xdr:row>62</xdr:row>
      <xdr:rowOff>21769</xdr:rowOff>
    </xdr:to>
    <xdr:sp macro="" textlink="">
      <xdr:nvSpPr>
        <xdr:cNvPr id="250" name="楕円 249"/>
        <xdr:cNvSpPr/>
      </xdr:nvSpPr>
      <xdr:spPr>
        <a:xfrm>
          <a:off x="7810500" y="105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134637</xdr:rowOff>
    </xdr:from>
    <xdr:to>
      <xdr:col>45</xdr:col>
      <xdr:colOff>177800</xdr:colOff>
      <xdr:row>61</xdr:row>
      <xdr:rowOff>142419</xdr:rowOff>
    </xdr:to>
    <xdr:cxnSp macro="">
      <xdr:nvCxnSpPr>
        <xdr:cNvPr id="251" name="直線コネクタ 250"/>
        <xdr:cNvCxnSpPr/>
      </xdr:nvCxnSpPr>
      <xdr:spPr>
        <a:xfrm flipV="1">
          <a:off x="7861300" y="10593087"/>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99537</xdr:rowOff>
    </xdr:from>
    <xdr:to>
      <xdr:col>36</xdr:col>
      <xdr:colOff>165100</xdr:colOff>
      <xdr:row>62</xdr:row>
      <xdr:rowOff>29687</xdr:rowOff>
    </xdr:to>
    <xdr:sp macro="" textlink="">
      <xdr:nvSpPr>
        <xdr:cNvPr id="252" name="楕円 251"/>
        <xdr:cNvSpPr/>
      </xdr:nvSpPr>
      <xdr:spPr>
        <a:xfrm>
          <a:off x="6921500" y="105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142419</xdr:rowOff>
    </xdr:from>
    <xdr:to>
      <xdr:col>41</xdr:col>
      <xdr:colOff>50800</xdr:colOff>
      <xdr:row>61</xdr:row>
      <xdr:rowOff>150337</xdr:rowOff>
    </xdr:to>
    <xdr:cxnSp macro="">
      <xdr:nvCxnSpPr>
        <xdr:cNvPr id="253" name="直線コネクタ 252"/>
        <xdr:cNvCxnSpPr/>
      </xdr:nvCxnSpPr>
      <xdr:spPr>
        <a:xfrm flipV="1">
          <a:off x="6972300" y="10600869"/>
          <a:ext cx="889000" cy="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170123</xdr:rowOff>
    </xdr:from>
    <xdr:ext cx="599010" cy="259045"/>
    <xdr:sp macro="" textlink="">
      <xdr:nvSpPr>
        <xdr:cNvPr id="258" name="n_1mainValue【橋りょう・トンネル】&#10;一人当たり有形固定資産（償却資産）額"/>
        <xdr:cNvSpPr txBox="1"/>
      </xdr:nvSpPr>
      <xdr:spPr>
        <a:xfrm>
          <a:off x="9327095" y="106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5114</xdr:rowOff>
    </xdr:from>
    <xdr:ext cx="599010" cy="259045"/>
    <xdr:sp macro="" textlink="">
      <xdr:nvSpPr>
        <xdr:cNvPr id="259" name="n_2mainValue【橋りょう・トンネル】&#10;一人当たり有形固定資産（償却資産）額"/>
        <xdr:cNvSpPr txBox="1"/>
      </xdr:nvSpPr>
      <xdr:spPr>
        <a:xfrm>
          <a:off x="8450795" y="106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12896</xdr:rowOff>
    </xdr:from>
    <xdr:ext cx="599010" cy="259045"/>
    <xdr:sp macro="" textlink="">
      <xdr:nvSpPr>
        <xdr:cNvPr id="260" name="n_3mainValue【橋りょう・トンネル】&#10;一人当たり有形固定資産（償却資産）額"/>
        <xdr:cNvSpPr txBox="1"/>
      </xdr:nvSpPr>
      <xdr:spPr>
        <a:xfrm>
          <a:off x="7561795" y="106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20814</xdr:rowOff>
    </xdr:from>
    <xdr:ext cx="599010" cy="259045"/>
    <xdr:sp macro="" textlink="">
      <xdr:nvSpPr>
        <xdr:cNvPr id="261" name="n_4mainValue【橋りょう・トンネル】&#10;一人当たり有形固定資産（償却資産）額"/>
        <xdr:cNvSpPr txBox="1"/>
      </xdr:nvSpPr>
      <xdr:spPr>
        <a:xfrm>
          <a:off x="6672795" y="1065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2" name="楕円 301"/>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3" name="【公営住宅】&#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304" name="楕円 303"/>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83</xdr:row>
      <xdr:rowOff>133350</xdr:rowOff>
    </xdr:to>
    <xdr:cxnSp macro="">
      <xdr:nvCxnSpPr>
        <xdr:cNvPr id="305" name="直線コネクタ 304"/>
        <xdr:cNvCxnSpPr/>
      </xdr:nvCxnSpPr>
      <xdr:spPr>
        <a:xfrm>
          <a:off x="3797300" y="143389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50164</xdr:rowOff>
    </xdr:from>
    <xdr:to>
      <xdr:col>15</xdr:col>
      <xdr:colOff>101600</xdr:colOff>
      <xdr:row>83</xdr:row>
      <xdr:rowOff>151764</xdr:rowOff>
    </xdr:to>
    <xdr:sp macro="" textlink="">
      <xdr:nvSpPr>
        <xdr:cNvPr id="306" name="楕円 305"/>
        <xdr:cNvSpPr/>
      </xdr:nvSpPr>
      <xdr:spPr>
        <a:xfrm>
          <a:off x="2857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83</xdr:row>
      <xdr:rowOff>108586</xdr:rowOff>
    </xdr:to>
    <xdr:cxnSp macro="">
      <xdr:nvCxnSpPr>
        <xdr:cNvPr id="307" name="直線コネクタ 306"/>
        <xdr:cNvCxnSpPr/>
      </xdr:nvCxnSpPr>
      <xdr:spPr>
        <a:xfrm>
          <a:off x="2908300" y="143313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31114</xdr:rowOff>
    </xdr:from>
    <xdr:to>
      <xdr:col>10</xdr:col>
      <xdr:colOff>165100</xdr:colOff>
      <xdr:row>83</xdr:row>
      <xdr:rowOff>132714</xdr:rowOff>
    </xdr:to>
    <xdr:sp macro="" textlink="">
      <xdr:nvSpPr>
        <xdr:cNvPr id="308" name="楕円 307"/>
        <xdr:cNvSpPr/>
      </xdr:nvSpPr>
      <xdr:spPr>
        <a:xfrm>
          <a:off x="1968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100964</xdr:rowOff>
    </xdr:to>
    <xdr:cxnSp macro="">
      <xdr:nvCxnSpPr>
        <xdr:cNvPr id="309" name="直線コネクタ 308"/>
        <xdr:cNvCxnSpPr/>
      </xdr:nvCxnSpPr>
      <xdr:spPr>
        <a:xfrm>
          <a:off x="2019300" y="143122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xdr:rowOff>
    </xdr:from>
    <xdr:to>
      <xdr:col>6</xdr:col>
      <xdr:colOff>38100</xdr:colOff>
      <xdr:row>83</xdr:row>
      <xdr:rowOff>109855</xdr:rowOff>
    </xdr:to>
    <xdr:sp macro="" textlink="">
      <xdr:nvSpPr>
        <xdr:cNvPr id="310" name="楕円 309"/>
        <xdr:cNvSpPr/>
      </xdr:nvSpPr>
      <xdr:spPr>
        <a:xfrm>
          <a:off x="1079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59055</xdr:rowOff>
    </xdr:from>
    <xdr:to>
      <xdr:col>10</xdr:col>
      <xdr:colOff>114300</xdr:colOff>
      <xdr:row>83</xdr:row>
      <xdr:rowOff>81914</xdr:rowOff>
    </xdr:to>
    <xdr:cxnSp macro="">
      <xdr:nvCxnSpPr>
        <xdr:cNvPr id="311" name="直線コネクタ 310"/>
        <xdr:cNvCxnSpPr/>
      </xdr:nvCxnSpPr>
      <xdr:spPr>
        <a:xfrm>
          <a:off x="1130300" y="142894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2"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84472</xdr:rowOff>
    </xdr:from>
    <xdr:ext cx="405111" cy="259045"/>
    <xdr:sp macro="" textlink="">
      <xdr:nvSpPr>
        <xdr:cNvPr id="313" name="n_2aveValue【公営住宅】&#10;有形固定資産減価償却率"/>
        <xdr:cNvSpPr txBox="1"/>
      </xdr:nvSpPr>
      <xdr:spPr>
        <a:xfrm>
          <a:off x="2705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314" name="n_3aveValue【公営住宅】&#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73041</xdr:rowOff>
    </xdr:from>
    <xdr:ext cx="405111" cy="259045"/>
    <xdr:sp macro="" textlink="">
      <xdr:nvSpPr>
        <xdr:cNvPr id="315" name="n_4aveValue【公営住宅】&#10;有形固定資産減価償却率"/>
        <xdr:cNvSpPr txBox="1"/>
      </xdr:nvSpPr>
      <xdr:spPr>
        <a:xfrm>
          <a:off x="927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316" name="n_1mainValue【公営住宅】&#10;有形固定資産減価償却率"/>
        <xdr:cNvSpPr txBox="1"/>
      </xdr:nvSpPr>
      <xdr:spPr>
        <a:xfrm>
          <a:off x="3582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142891</xdr:rowOff>
    </xdr:from>
    <xdr:ext cx="405111" cy="259045"/>
    <xdr:sp macro="" textlink="">
      <xdr:nvSpPr>
        <xdr:cNvPr id="317" name="n_2mainValue【公営住宅】&#10;有形固定資産減価償却率"/>
        <xdr:cNvSpPr txBox="1"/>
      </xdr:nvSpPr>
      <xdr:spPr>
        <a:xfrm>
          <a:off x="2705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123841</xdr:rowOff>
    </xdr:from>
    <xdr:ext cx="405111" cy="259045"/>
    <xdr:sp macro="" textlink="">
      <xdr:nvSpPr>
        <xdr:cNvPr id="318" name="n_3mainValue【公営住宅】&#10;有形固定資産減価償却率"/>
        <xdr:cNvSpPr txBox="1"/>
      </xdr:nvSpPr>
      <xdr:spPr>
        <a:xfrm>
          <a:off x="1816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100982</xdr:rowOff>
    </xdr:from>
    <xdr:ext cx="405111" cy="259045"/>
    <xdr:sp macro="" textlink="">
      <xdr:nvSpPr>
        <xdr:cNvPr id="319" name="n_4mainValue【公営住宅】&#10;有形固定資産減価償却率"/>
        <xdr:cNvSpPr txBox="1"/>
      </xdr:nvSpPr>
      <xdr:spPr>
        <a:xfrm>
          <a:off x="927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14542</xdr:rowOff>
    </xdr:from>
    <xdr:to>
      <xdr:col>55</xdr:col>
      <xdr:colOff>50800</xdr:colOff>
      <xdr:row>85</xdr:row>
      <xdr:rowOff>116142</xdr:rowOff>
    </xdr:to>
    <xdr:sp macro="" textlink="">
      <xdr:nvSpPr>
        <xdr:cNvPr id="359" name="楕円 358"/>
        <xdr:cNvSpPr/>
      </xdr:nvSpPr>
      <xdr:spPr>
        <a:xfrm>
          <a:off x="10426700" y="14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164419</xdr:rowOff>
    </xdr:from>
    <xdr:ext cx="469744" cy="259045"/>
    <xdr:sp macro="" textlink="">
      <xdr:nvSpPr>
        <xdr:cNvPr id="360" name="【公営住宅】&#10;一人当たり面積該当値テキスト"/>
        <xdr:cNvSpPr txBox="1"/>
      </xdr:nvSpPr>
      <xdr:spPr>
        <a:xfrm>
          <a:off x="10515600" y="1456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18732</xdr:rowOff>
    </xdr:from>
    <xdr:to>
      <xdr:col>50</xdr:col>
      <xdr:colOff>165100</xdr:colOff>
      <xdr:row>85</xdr:row>
      <xdr:rowOff>120332</xdr:rowOff>
    </xdr:to>
    <xdr:sp macro="" textlink="">
      <xdr:nvSpPr>
        <xdr:cNvPr id="361" name="楕円 360"/>
        <xdr:cNvSpPr/>
      </xdr:nvSpPr>
      <xdr:spPr>
        <a:xfrm>
          <a:off x="9588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65342</xdr:rowOff>
    </xdr:from>
    <xdr:to>
      <xdr:col>55</xdr:col>
      <xdr:colOff>0</xdr:colOff>
      <xdr:row>85</xdr:row>
      <xdr:rowOff>69532</xdr:rowOff>
    </xdr:to>
    <xdr:cxnSp macro="">
      <xdr:nvCxnSpPr>
        <xdr:cNvPr id="362" name="直線コネクタ 361"/>
        <xdr:cNvCxnSpPr/>
      </xdr:nvCxnSpPr>
      <xdr:spPr>
        <a:xfrm flipV="1">
          <a:off x="9639300" y="14638592"/>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20828</xdr:rowOff>
    </xdr:from>
    <xdr:to>
      <xdr:col>46</xdr:col>
      <xdr:colOff>38100</xdr:colOff>
      <xdr:row>85</xdr:row>
      <xdr:rowOff>122428</xdr:rowOff>
    </xdr:to>
    <xdr:sp macro="" textlink="">
      <xdr:nvSpPr>
        <xdr:cNvPr id="363" name="楕円 362"/>
        <xdr:cNvSpPr/>
      </xdr:nvSpPr>
      <xdr:spPr>
        <a:xfrm>
          <a:off x="8699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69532</xdr:rowOff>
    </xdr:from>
    <xdr:to>
      <xdr:col>50</xdr:col>
      <xdr:colOff>114300</xdr:colOff>
      <xdr:row>85</xdr:row>
      <xdr:rowOff>71628</xdr:rowOff>
    </xdr:to>
    <xdr:cxnSp macro="">
      <xdr:nvCxnSpPr>
        <xdr:cNvPr id="364" name="直線コネクタ 363"/>
        <xdr:cNvCxnSpPr/>
      </xdr:nvCxnSpPr>
      <xdr:spPr>
        <a:xfrm flipV="1">
          <a:off x="8750300" y="1464278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16066</xdr:rowOff>
    </xdr:from>
    <xdr:to>
      <xdr:col>41</xdr:col>
      <xdr:colOff>101600</xdr:colOff>
      <xdr:row>85</xdr:row>
      <xdr:rowOff>117666</xdr:rowOff>
    </xdr:to>
    <xdr:sp macro="" textlink="">
      <xdr:nvSpPr>
        <xdr:cNvPr id="365" name="楕円 364"/>
        <xdr:cNvSpPr/>
      </xdr:nvSpPr>
      <xdr:spPr>
        <a:xfrm>
          <a:off x="7810500" y="145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66866</xdr:rowOff>
    </xdr:from>
    <xdr:to>
      <xdr:col>45</xdr:col>
      <xdr:colOff>177800</xdr:colOff>
      <xdr:row>85</xdr:row>
      <xdr:rowOff>71628</xdr:rowOff>
    </xdr:to>
    <xdr:cxnSp macro="">
      <xdr:nvCxnSpPr>
        <xdr:cNvPr id="366" name="直線コネクタ 365"/>
        <xdr:cNvCxnSpPr/>
      </xdr:nvCxnSpPr>
      <xdr:spPr>
        <a:xfrm>
          <a:off x="7861300" y="1464011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17399</xdr:rowOff>
    </xdr:from>
    <xdr:to>
      <xdr:col>36</xdr:col>
      <xdr:colOff>165100</xdr:colOff>
      <xdr:row>85</xdr:row>
      <xdr:rowOff>118999</xdr:rowOff>
    </xdr:to>
    <xdr:sp macro="" textlink="">
      <xdr:nvSpPr>
        <xdr:cNvPr id="367" name="楕円 366"/>
        <xdr:cNvSpPr/>
      </xdr:nvSpPr>
      <xdr:spPr>
        <a:xfrm>
          <a:off x="69215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66866</xdr:rowOff>
    </xdr:from>
    <xdr:to>
      <xdr:col>41</xdr:col>
      <xdr:colOff>50800</xdr:colOff>
      <xdr:row>85</xdr:row>
      <xdr:rowOff>68199</xdr:rowOff>
    </xdr:to>
    <xdr:cxnSp macro="">
      <xdr:nvCxnSpPr>
        <xdr:cNvPr id="368" name="直線コネクタ 367"/>
        <xdr:cNvCxnSpPr/>
      </xdr:nvCxnSpPr>
      <xdr:spPr>
        <a:xfrm flipV="1">
          <a:off x="6972300" y="1464011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134574</xdr:rowOff>
    </xdr:from>
    <xdr:ext cx="469744" cy="259045"/>
    <xdr:sp macro="" textlink="">
      <xdr:nvSpPr>
        <xdr:cNvPr id="369" name="n_1aveValue【公営住宅】&#10;一人当たり面積"/>
        <xdr:cNvSpPr txBox="1"/>
      </xdr:nvSpPr>
      <xdr:spPr>
        <a:xfrm>
          <a:off x="9391727" y="1436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111459</xdr:rowOff>
    </xdr:from>
    <xdr:ext cx="469744" cy="259045"/>
    <xdr:sp macro="" textlink="">
      <xdr:nvSpPr>
        <xdr:cNvPr id="373" name="n_1mainValue【公営住宅】&#10;一人当たり面積"/>
        <xdr:cNvSpPr txBox="1"/>
      </xdr:nvSpPr>
      <xdr:spPr>
        <a:xfrm>
          <a:off x="93917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113555</xdr:rowOff>
    </xdr:from>
    <xdr:ext cx="469744" cy="259045"/>
    <xdr:sp macro="" textlink="">
      <xdr:nvSpPr>
        <xdr:cNvPr id="374" name="n_2mainValue【公営住宅】&#10;一人当たり面積"/>
        <xdr:cNvSpPr txBox="1"/>
      </xdr:nvSpPr>
      <xdr:spPr>
        <a:xfrm>
          <a:off x="8515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108793</xdr:rowOff>
    </xdr:from>
    <xdr:ext cx="469744" cy="259045"/>
    <xdr:sp macro="" textlink="">
      <xdr:nvSpPr>
        <xdr:cNvPr id="375" name="n_3mainValue【公営住宅】&#10;一人当たり面積"/>
        <xdr:cNvSpPr txBox="1"/>
      </xdr:nvSpPr>
      <xdr:spPr>
        <a:xfrm>
          <a:off x="7626427" y="146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110126</xdr:rowOff>
    </xdr:from>
    <xdr:ext cx="469744" cy="259045"/>
    <xdr:sp macro="" textlink="">
      <xdr:nvSpPr>
        <xdr:cNvPr id="376" name="n_4mainValue【公営住宅】&#10;一人当たり面積"/>
        <xdr:cNvSpPr txBox="1"/>
      </xdr:nvSpPr>
      <xdr:spPr>
        <a:xfrm>
          <a:off x="6737427" y="146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5" name="フローチャート: 判断 424"/>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6" name="フローチャート: 判断 425"/>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7" name="フローチャート: 判断 426"/>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28" name="フローチャート: 判断 427"/>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167459</xdr:rowOff>
    </xdr:from>
    <xdr:to>
      <xdr:col>85</xdr:col>
      <xdr:colOff>177800</xdr:colOff>
      <xdr:row>42</xdr:row>
      <xdr:rowOff>97609</xdr:rowOff>
    </xdr:to>
    <xdr:sp macro="" textlink="">
      <xdr:nvSpPr>
        <xdr:cNvPr id="434" name="楕円 433"/>
        <xdr:cNvSpPr/>
      </xdr:nvSpPr>
      <xdr:spPr>
        <a:xfrm>
          <a:off x="162687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82386</xdr:rowOff>
    </xdr:from>
    <xdr:ext cx="405111" cy="259045"/>
    <xdr:sp macro="" textlink="">
      <xdr:nvSpPr>
        <xdr:cNvPr id="435" name="【認定こども園・幼稚園・保育所】&#10;有形固定資産減価償却率該当値テキスト"/>
        <xdr:cNvSpPr txBox="1"/>
      </xdr:nvSpPr>
      <xdr:spPr>
        <a:xfrm>
          <a:off x="16357600" y="7111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157662</xdr:rowOff>
    </xdr:from>
    <xdr:to>
      <xdr:col>81</xdr:col>
      <xdr:colOff>101600</xdr:colOff>
      <xdr:row>42</xdr:row>
      <xdr:rowOff>87812</xdr:rowOff>
    </xdr:to>
    <xdr:sp macro="" textlink="">
      <xdr:nvSpPr>
        <xdr:cNvPr id="436" name="楕円 435"/>
        <xdr:cNvSpPr/>
      </xdr:nvSpPr>
      <xdr:spPr>
        <a:xfrm>
          <a:off x="15430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37012</xdr:rowOff>
    </xdr:from>
    <xdr:to>
      <xdr:col>85</xdr:col>
      <xdr:colOff>127000</xdr:colOff>
      <xdr:row>42</xdr:row>
      <xdr:rowOff>46809</xdr:rowOff>
    </xdr:to>
    <xdr:cxnSp macro="">
      <xdr:nvCxnSpPr>
        <xdr:cNvPr id="437" name="直線コネクタ 436"/>
        <xdr:cNvCxnSpPr/>
      </xdr:nvCxnSpPr>
      <xdr:spPr>
        <a:xfrm>
          <a:off x="15481300" y="72379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9072</xdr:rowOff>
    </xdr:from>
    <xdr:to>
      <xdr:col>76</xdr:col>
      <xdr:colOff>165100</xdr:colOff>
      <xdr:row>42</xdr:row>
      <xdr:rowOff>110672</xdr:rowOff>
    </xdr:to>
    <xdr:sp macro="" textlink="">
      <xdr:nvSpPr>
        <xdr:cNvPr id="438" name="楕円 437"/>
        <xdr:cNvSpPr/>
      </xdr:nvSpPr>
      <xdr:spPr>
        <a:xfrm>
          <a:off x="14541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37012</xdr:rowOff>
    </xdr:from>
    <xdr:to>
      <xdr:col>81</xdr:col>
      <xdr:colOff>50800</xdr:colOff>
      <xdr:row>42</xdr:row>
      <xdr:rowOff>59872</xdr:rowOff>
    </xdr:to>
    <xdr:cxnSp macro="">
      <xdr:nvCxnSpPr>
        <xdr:cNvPr id="439" name="直線コネクタ 438"/>
        <xdr:cNvCxnSpPr/>
      </xdr:nvCxnSpPr>
      <xdr:spPr>
        <a:xfrm flipV="1">
          <a:off x="14592300" y="7237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15603</xdr:rowOff>
    </xdr:from>
    <xdr:to>
      <xdr:col>72</xdr:col>
      <xdr:colOff>38100</xdr:colOff>
      <xdr:row>42</xdr:row>
      <xdr:rowOff>117203</xdr:rowOff>
    </xdr:to>
    <xdr:sp macro="" textlink="">
      <xdr:nvSpPr>
        <xdr:cNvPr id="440" name="楕円 439"/>
        <xdr:cNvSpPr/>
      </xdr:nvSpPr>
      <xdr:spPr>
        <a:xfrm>
          <a:off x="13652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59872</xdr:rowOff>
    </xdr:from>
    <xdr:to>
      <xdr:col>76</xdr:col>
      <xdr:colOff>114300</xdr:colOff>
      <xdr:row>42</xdr:row>
      <xdr:rowOff>66403</xdr:rowOff>
    </xdr:to>
    <xdr:cxnSp macro="">
      <xdr:nvCxnSpPr>
        <xdr:cNvPr id="441" name="直線コネクタ 440"/>
        <xdr:cNvCxnSpPr/>
      </xdr:nvCxnSpPr>
      <xdr:spPr>
        <a:xfrm flipV="1">
          <a:off x="13703300" y="72607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7438</xdr:rowOff>
    </xdr:from>
    <xdr:to>
      <xdr:col>67</xdr:col>
      <xdr:colOff>101600</xdr:colOff>
      <xdr:row>42</xdr:row>
      <xdr:rowOff>109038</xdr:rowOff>
    </xdr:to>
    <xdr:sp macro="" textlink="">
      <xdr:nvSpPr>
        <xdr:cNvPr id="442" name="楕円 441"/>
        <xdr:cNvSpPr/>
      </xdr:nvSpPr>
      <xdr:spPr>
        <a:xfrm>
          <a:off x="12763500" y="72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58238</xdr:rowOff>
    </xdr:from>
    <xdr:to>
      <xdr:col>71</xdr:col>
      <xdr:colOff>177800</xdr:colOff>
      <xdr:row>42</xdr:row>
      <xdr:rowOff>66403</xdr:rowOff>
    </xdr:to>
    <xdr:cxnSp macro="">
      <xdr:nvCxnSpPr>
        <xdr:cNvPr id="443" name="直線コネクタ 442"/>
        <xdr:cNvCxnSpPr/>
      </xdr:nvCxnSpPr>
      <xdr:spPr>
        <a:xfrm>
          <a:off x="12814300" y="72591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444" name="n_1aveValue【認定こども園・幼稚園・保育所】&#10;有形固定資産減価償却率"/>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445" name="n_2aveValue【認定こども園・幼稚園・保育所】&#10;有形固定資産減価償却率"/>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446" name="n_3aveValue【認定こども園・幼稚園・保育所】&#10;有形固定資産減価償却率"/>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7" name="n_4aveValue【認定こども園・幼稚園・保育所】&#10;有形固定資産減価償却率"/>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78939</xdr:rowOff>
    </xdr:from>
    <xdr:ext cx="405111" cy="259045"/>
    <xdr:sp macro="" textlink="">
      <xdr:nvSpPr>
        <xdr:cNvPr id="448" name="n_1mainValue【認定こども園・幼稚園・保育所】&#10;有形固定資産減価償却率"/>
        <xdr:cNvSpPr txBox="1"/>
      </xdr:nvSpPr>
      <xdr:spPr>
        <a:xfrm>
          <a:off x="152660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101799</xdr:rowOff>
    </xdr:from>
    <xdr:ext cx="405111" cy="259045"/>
    <xdr:sp macro="" textlink="">
      <xdr:nvSpPr>
        <xdr:cNvPr id="449" name="n_2mainValue【認定こども園・幼稚園・保育所】&#10;有形固定資産減価償却率"/>
        <xdr:cNvSpPr txBox="1"/>
      </xdr:nvSpPr>
      <xdr:spPr>
        <a:xfrm>
          <a:off x="14389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108330</xdr:rowOff>
    </xdr:from>
    <xdr:ext cx="405111" cy="259045"/>
    <xdr:sp macro="" textlink="">
      <xdr:nvSpPr>
        <xdr:cNvPr id="450" name="n_3mainValue【認定こども園・幼稚園・保育所】&#10;有形固定資産減価償却率"/>
        <xdr:cNvSpPr txBox="1"/>
      </xdr:nvSpPr>
      <xdr:spPr>
        <a:xfrm>
          <a:off x="13500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100165</xdr:rowOff>
    </xdr:from>
    <xdr:ext cx="405111" cy="259045"/>
    <xdr:sp macro="" textlink="">
      <xdr:nvSpPr>
        <xdr:cNvPr id="451" name="n_4mainValue【認定こども園・幼稚園・保育所】&#10;有形固定資産減価償却率"/>
        <xdr:cNvSpPr txBox="1"/>
      </xdr:nvSpPr>
      <xdr:spPr>
        <a:xfrm>
          <a:off x="12611744" y="730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0" name="フローチャート: 判断 479"/>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1" name="フローチャート: 判断 480"/>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2" name="フローチャート: 判断 481"/>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3" name="フローチャート: 判断 482"/>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9" name="楕円 488"/>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90" name="【認定こども園・幼稚園・保育所】&#10;一人当たり面積該当値テキスト"/>
        <xdr:cNvSpPr txBox="1"/>
      </xdr:nvSpPr>
      <xdr:spPr>
        <a:xfrm>
          <a:off x="22199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91" name="楕円 490"/>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38</xdr:row>
      <xdr:rowOff>76200</xdr:rowOff>
    </xdr:to>
    <xdr:cxnSp macro="">
      <xdr:nvCxnSpPr>
        <xdr:cNvPr id="492" name="直線コネクタ 491"/>
        <xdr:cNvCxnSpPr/>
      </xdr:nvCxnSpPr>
      <xdr:spPr>
        <a:xfrm>
          <a:off x="21323300" y="64952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116840</xdr:rowOff>
    </xdr:from>
    <xdr:to>
      <xdr:col>107</xdr:col>
      <xdr:colOff>101600</xdr:colOff>
      <xdr:row>38</xdr:row>
      <xdr:rowOff>46990</xdr:rowOff>
    </xdr:to>
    <xdr:sp macro="" textlink="">
      <xdr:nvSpPr>
        <xdr:cNvPr id="493" name="楕円 492"/>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167640</xdr:rowOff>
    </xdr:to>
    <xdr:cxnSp macro="">
      <xdr:nvCxnSpPr>
        <xdr:cNvPr id="494" name="直線コネクタ 493"/>
        <xdr:cNvCxnSpPr/>
      </xdr:nvCxnSpPr>
      <xdr:spPr>
        <a:xfrm flipV="1">
          <a:off x="20434300" y="64952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123698</xdr:rowOff>
    </xdr:from>
    <xdr:to>
      <xdr:col>102</xdr:col>
      <xdr:colOff>165100</xdr:colOff>
      <xdr:row>38</xdr:row>
      <xdr:rowOff>53848</xdr:rowOff>
    </xdr:to>
    <xdr:sp macro="" textlink="">
      <xdr:nvSpPr>
        <xdr:cNvPr id="495" name="楕円 494"/>
        <xdr:cNvSpPr/>
      </xdr:nvSpPr>
      <xdr:spPr>
        <a:xfrm>
          <a:off x="19494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167640</xdr:rowOff>
    </xdr:from>
    <xdr:to>
      <xdr:col>107</xdr:col>
      <xdr:colOff>50800</xdr:colOff>
      <xdr:row>38</xdr:row>
      <xdr:rowOff>3048</xdr:rowOff>
    </xdr:to>
    <xdr:cxnSp macro="">
      <xdr:nvCxnSpPr>
        <xdr:cNvPr id="496" name="直線コネクタ 495"/>
        <xdr:cNvCxnSpPr/>
      </xdr:nvCxnSpPr>
      <xdr:spPr>
        <a:xfrm flipV="1">
          <a:off x="19545300" y="65112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130556</xdr:rowOff>
    </xdr:from>
    <xdr:to>
      <xdr:col>98</xdr:col>
      <xdr:colOff>38100</xdr:colOff>
      <xdr:row>38</xdr:row>
      <xdr:rowOff>60706</xdr:rowOff>
    </xdr:to>
    <xdr:sp macro="" textlink="">
      <xdr:nvSpPr>
        <xdr:cNvPr id="497" name="楕円 496"/>
        <xdr:cNvSpPr/>
      </xdr:nvSpPr>
      <xdr:spPr>
        <a:xfrm>
          <a:off x="18605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xdr:rowOff>
    </xdr:from>
    <xdr:to>
      <xdr:col>102</xdr:col>
      <xdr:colOff>114300</xdr:colOff>
      <xdr:row>38</xdr:row>
      <xdr:rowOff>9906</xdr:rowOff>
    </xdr:to>
    <xdr:cxnSp macro="">
      <xdr:nvCxnSpPr>
        <xdr:cNvPr id="498" name="直線コネクタ 497"/>
        <xdr:cNvCxnSpPr/>
      </xdr:nvCxnSpPr>
      <xdr:spPr>
        <a:xfrm flipV="1">
          <a:off x="18656300" y="65181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499" name="n_1aveValue【認定こども園・幼稚園・保育所】&#10;一人当たり面積"/>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00" name="n_2aveValue【認定こども園・幼稚園・保育所】&#10;一人当たり面積"/>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01" name="n_3aveValue【認定こども園・幼稚園・保育所】&#10;一人当たり面積"/>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02" name="n_4aveValue【認定こども園・幼稚園・保育所】&#10;一人当たり面積"/>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503" name="n_1main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63517</xdr:rowOff>
    </xdr:from>
    <xdr:ext cx="469744" cy="259045"/>
    <xdr:sp macro="" textlink="">
      <xdr:nvSpPr>
        <xdr:cNvPr id="504" name="n_2mainValue【認定こども園・幼稚園・保育所】&#10;一人当たり面積"/>
        <xdr:cNvSpPr txBox="1"/>
      </xdr:nvSpPr>
      <xdr:spPr>
        <a:xfrm>
          <a:off x="20199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70375</xdr:rowOff>
    </xdr:from>
    <xdr:ext cx="469744" cy="259045"/>
    <xdr:sp macro="" textlink="">
      <xdr:nvSpPr>
        <xdr:cNvPr id="505" name="n_3mainValue【認定こども園・幼稚園・保育所】&#10;一人当たり面積"/>
        <xdr:cNvSpPr txBox="1"/>
      </xdr:nvSpPr>
      <xdr:spPr>
        <a:xfrm>
          <a:off x="19310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77233</xdr:rowOff>
    </xdr:from>
    <xdr:ext cx="469744" cy="259045"/>
    <xdr:sp macro="" textlink="">
      <xdr:nvSpPr>
        <xdr:cNvPr id="506" name="n_4mainValue【認定こども園・幼稚園・保育所】&#10;一人当たり面積"/>
        <xdr:cNvSpPr txBox="1"/>
      </xdr:nvSpPr>
      <xdr:spPr>
        <a:xfrm>
          <a:off x="18421427"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38" name="フローチャート: 判断 537"/>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0" name="フローチャート: 判断 539"/>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47" name="楕円 546"/>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548" name="【学校施設】&#10;有形固定資産減価償却率該当値テキスト"/>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38735</xdr:rowOff>
    </xdr:from>
    <xdr:to>
      <xdr:col>81</xdr:col>
      <xdr:colOff>101600</xdr:colOff>
      <xdr:row>62</xdr:row>
      <xdr:rowOff>140335</xdr:rowOff>
    </xdr:to>
    <xdr:sp macro="" textlink="">
      <xdr:nvSpPr>
        <xdr:cNvPr id="549" name="楕円 548"/>
        <xdr:cNvSpPr/>
      </xdr:nvSpPr>
      <xdr:spPr>
        <a:xfrm>
          <a:off x="15430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62</xdr:row>
      <xdr:rowOff>89535</xdr:rowOff>
    </xdr:to>
    <xdr:cxnSp macro="">
      <xdr:nvCxnSpPr>
        <xdr:cNvPr id="550" name="直線コネクタ 549"/>
        <xdr:cNvCxnSpPr/>
      </xdr:nvCxnSpPr>
      <xdr:spPr>
        <a:xfrm flipV="1">
          <a:off x="15481300" y="10460355"/>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xdr:rowOff>
    </xdr:from>
    <xdr:to>
      <xdr:col>76</xdr:col>
      <xdr:colOff>165100</xdr:colOff>
      <xdr:row>62</xdr:row>
      <xdr:rowOff>113665</xdr:rowOff>
    </xdr:to>
    <xdr:sp macro="" textlink="">
      <xdr:nvSpPr>
        <xdr:cNvPr id="551" name="楕円 550"/>
        <xdr:cNvSpPr/>
      </xdr:nvSpPr>
      <xdr:spPr>
        <a:xfrm>
          <a:off x="14541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62865</xdr:rowOff>
    </xdr:from>
    <xdr:to>
      <xdr:col>81</xdr:col>
      <xdr:colOff>50800</xdr:colOff>
      <xdr:row>62</xdr:row>
      <xdr:rowOff>89535</xdr:rowOff>
    </xdr:to>
    <xdr:cxnSp macro="">
      <xdr:nvCxnSpPr>
        <xdr:cNvPr id="552" name="直線コネクタ 551"/>
        <xdr:cNvCxnSpPr/>
      </xdr:nvCxnSpPr>
      <xdr:spPr>
        <a:xfrm>
          <a:off x="14592300" y="106927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553" name="楕円 552"/>
        <xdr:cNvSpPr/>
      </xdr:nvSpPr>
      <xdr:spPr>
        <a:xfrm>
          <a:off x="1365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28575</xdr:rowOff>
    </xdr:from>
    <xdr:to>
      <xdr:col>76</xdr:col>
      <xdr:colOff>114300</xdr:colOff>
      <xdr:row>62</xdr:row>
      <xdr:rowOff>62865</xdr:rowOff>
    </xdr:to>
    <xdr:cxnSp macro="">
      <xdr:nvCxnSpPr>
        <xdr:cNvPr id="554" name="直線コネクタ 553"/>
        <xdr:cNvCxnSpPr/>
      </xdr:nvCxnSpPr>
      <xdr:spPr>
        <a:xfrm>
          <a:off x="13703300" y="10658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555" name="楕円 554"/>
        <xdr:cNvSpPr/>
      </xdr:nvSpPr>
      <xdr:spPr>
        <a:xfrm>
          <a:off x="1276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91440</xdr:rowOff>
    </xdr:to>
    <xdr:cxnSp macro="">
      <xdr:nvCxnSpPr>
        <xdr:cNvPr id="556" name="直線コネクタ 555"/>
        <xdr:cNvCxnSpPr/>
      </xdr:nvCxnSpPr>
      <xdr:spPr>
        <a:xfrm flipV="1">
          <a:off x="12814300" y="106584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7"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59"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131462</xdr:rowOff>
    </xdr:from>
    <xdr:ext cx="405111" cy="259045"/>
    <xdr:sp macro="" textlink="">
      <xdr:nvSpPr>
        <xdr:cNvPr id="561" name="n_1mainValue【学校施設】&#10;有形固定資産減価償却率"/>
        <xdr:cNvSpPr txBox="1"/>
      </xdr:nvSpPr>
      <xdr:spPr>
        <a:xfrm>
          <a:off x="15266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104792</xdr:rowOff>
    </xdr:from>
    <xdr:ext cx="405111" cy="259045"/>
    <xdr:sp macro="" textlink="">
      <xdr:nvSpPr>
        <xdr:cNvPr id="562" name="n_2mainValue【学校施設】&#10;有形固定資産減価償却率"/>
        <xdr:cNvSpPr txBox="1"/>
      </xdr:nvSpPr>
      <xdr:spPr>
        <a:xfrm>
          <a:off x="14389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563" name="n_3mainValue【学校施設】&#10;有形固定資産減価償却率"/>
        <xdr:cNvSpPr txBox="1"/>
      </xdr:nvSpPr>
      <xdr:spPr>
        <a:xfrm>
          <a:off x="13500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564" name="n_4mainValue【学校施設】&#10;有形固定資産減価償却率"/>
        <xdr:cNvSpPr txBox="1"/>
      </xdr:nvSpPr>
      <xdr:spPr>
        <a:xfrm>
          <a:off x="12611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6" name="フローチャート: 判断 595"/>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7" name="フローチャート: 判断 596"/>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98" name="フローチャート: 判断 597"/>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99" name="フローチャート: 判断 598"/>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xdr:rowOff>
    </xdr:from>
    <xdr:to>
      <xdr:col>116</xdr:col>
      <xdr:colOff>114300</xdr:colOff>
      <xdr:row>62</xdr:row>
      <xdr:rowOff>106426</xdr:rowOff>
    </xdr:to>
    <xdr:sp macro="" textlink="">
      <xdr:nvSpPr>
        <xdr:cNvPr id="605" name="楕円 604"/>
        <xdr:cNvSpPr/>
      </xdr:nvSpPr>
      <xdr:spPr>
        <a:xfrm>
          <a:off x="22110700" y="106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154703</xdr:rowOff>
    </xdr:from>
    <xdr:ext cx="469744" cy="259045"/>
    <xdr:sp macro="" textlink="">
      <xdr:nvSpPr>
        <xdr:cNvPr id="606" name="【学校施設】&#10;一人当たり面積該当値テキスト"/>
        <xdr:cNvSpPr txBox="1"/>
      </xdr:nvSpPr>
      <xdr:spPr>
        <a:xfrm>
          <a:off x="22199600" y="1061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55880</xdr:rowOff>
    </xdr:from>
    <xdr:to>
      <xdr:col>112</xdr:col>
      <xdr:colOff>38100</xdr:colOff>
      <xdr:row>62</xdr:row>
      <xdr:rowOff>157480</xdr:rowOff>
    </xdr:to>
    <xdr:sp macro="" textlink="">
      <xdr:nvSpPr>
        <xdr:cNvPr id="607" name="楕円 606"/>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55626</xdr:rowOff>
    </xdr:from>
    <xdr:to>
      <xdr:col>116</xdr:col>
      <xdr:colOff>63500</xdr:colOff>
      <xdr:row>62</xdr:row>
      <xdr:rowOff>106680</xdr:rowOff>
    </xdr:to>
    <xdr:cxnSp macro="">
      <xdr:nvCxnSpPr>
        <xdr:cNvPr id="608" name="直線コネクタ 607"/>
        <xdr:cNvCxnSpPr/>
      </xdr:nvCxnSpPr>
      <xdr:spPr>
        <a:xfrm flipV="1">
          <a:off x="21323300" y="10685526"/>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70739</xdr:rowOff>
    </xdr:from>
    <xdr:to>
      <xdr:col>107</xdr:col>
      <xdr:colOff>101600</xdr:colOff>
      <xdr:row>63</xdr:row>
      <xdr:rowOff>889</xdr:rowOff>
    </xdr:to>
    <xdr:sp macro="" textlink="">
      <xdr:nvSpPr>
        <xdr:cNvPr id="609" name="楕円 608"/>
        <xdr:cNvSpPr/>
      </xdr:nvSpPr>
      <xdr:spPr>
        <a:xfrm>
          <a:off x="20383500" y="10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106680</xdr:rowOff>
    </xdr:from>
    <xdr:to>
      <xdr:col>111</xdr:col>
      <xdr:colOff>177800</xdr:colOff>
      <xdr:row>62</xdr:row>
      <xdr:rowOff>121539</xdr:rowOff>
    </xdr:to>
    <xdr:cxnSp macro="">
      <xdr:nvCxnSpPr>
        <xdr:cNvPr id="610" name="直線コネクタ 609"/>
        <xdr:cNvCxnSpPr/>
      </xdr:nvCxnSpPr>
      <xdr:spPr>
        <a:xfrm flipV="1">
          <a:off x="20434300" y="1073658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46355</xdr:rowOff>
    </xdr:from>
    <xdr:to>
      <xdr:col>102</xdr:col>
      <xdr:colOff>165100</xdr:colOff>
      <xdr:row>62</xdr:row>
      <xdr:rowOff>147955</xdr:rowOff>
    </xdr:to>
    <xdr:sp macro="" textlink="">
      <xdr:nvSpPr>
        <xdr:cNvPr id="611" name="楕円 610"/>
        <xdr:cNvSpPr/>
      </xdr:nvSpPr>
      <xdr:spPr>
        <a:xfrm>
          <a:off x="19494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97155</xdr:rowOff>
    </xdr:from>
    <xdr:to>
      <xdr:col>107</xdr:col>
      <xdr:colOff>50800</xdr:colOff>
      <xdr:row>62</xdr:row>
      <xdr:rowOff>121539</xdr:rowOff>
    </xdr:to>
    <xdr:cxnSp macro="">
      <xdr:nvCxnSpPr>
        <xdr:cNvPr id="612" name="直線コネクタ 611"/>
        <xdr:cNvCxnSpPr/>
      </xdr:nvCxnSpPr>
      <xdr:spPr>
        <a:xfrm>
          <a:off x="19545300" y="1072705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29972</xdr:rowOff>
    </xdr:from>
    <xdr:to>
      <xdr:col>98</xdr:col>
      <xdr:colOff>38100</xdr:colOff>
      <xdr:row>62</xdr:row>
      <xdr:rowOff>131572</xdr:rowOff>
    </xdr:to>
    <xdr:sp macro="" textlink="">
      <xdr:nvSpPr>
        <xdr:cNvPr id="613" name="楕円 612"/>
        <xdr:cNvSpPr/>
      </xdr:nvSpPr>
      <xdr:spPr>
        <a:xfrm>
          <a:off x="18605500" y="106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80772</xdr:rowOff>
    </xdr:from>
    <xdr:to>
      <xdr:col>102</xdr:col>
      <xdr:colOff>114300</xdr:colOff>
      <xdr:row>62</xdr:row>
      <xdr:rowOff>97155</xdr:rowOff>
    </xdr:to>
    <xdr:cxnSp macro="">
      <xdr:nvCxnSpPr>
        <xdr:cNvPr id="614" name="直線コネクタ 613"/>
        <xdr:cNvCxnSpPr/>
      </xdr:nvCxnSpPr>
      <xdr:spPr>
        <a:xfrm>
          <a:off x="18656300" y="1071067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127906</xdr:rowOff>
    </xdr:from>
    <xdr:ext cx="469744" cy="259045"/>
    <xdr:sp macro="" textlink="">
      <xdr:nvSpPr>
        <xdr:cNvPr id="615" name="n_1aveValue【学校施設】&#10;一人当たり面積"/>
        <xdr:cNvSpPr txBox="1"/>
      </xdr:nvSpPr>
      <xdr:spPr>
        <a:xfrm>
          <a:off x="21075727"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125239</xdr:rowOff>
    </xdr:from>
    <xdr:ext cx="469744" cy="259045"/>
    <xdr:sp macro="" textlink="">
      <xdr:nvSpPr>
        <xdr:cNvPr id="616" name="n_2aveValue【学校施設】&#10;一人当たり面積"/>
        <xdr:cNvSpPr txBox="1"/>
      </xdr:nvSpPr>
      <xdr:spPr>
        <a:xfrm>
          <a:off x="20199427"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122953</xdr:rowOff>
    </xdr:from>
    <xdr:ext cx="469744" cy="259045"/>
    <xdr:sp macro="" textlink="">
      <xdr:nvSpPr>
        <xdr:cNvPr id="617" name="n_3aveValue【学校施設】&#10;一人当たり面積"/>
        <xdr:cNvSpPr txBox="1"/>
      </xdr:nvSpPr>
      <xdr:spPr>
        <a:xfrm>
          <a:off x="19310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139717</xdr:rowOff>
    </xdr:from>
    <xdr:ext cx="469744" cy="259045"/>
    <xdr:sp macro="" textlink="">
      <xdr:nvSpPr>
        <xdr:cNvPr id="618" name="n_4aveValue【学校施設】&#10;一人当たり面積"/>
        <xdr:cNvSpPr txBox="1"/>
      </xdr:nvSpPr>
      <xdr:spPr>
        <a:xfrm>
          <a:off x="18421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148607</xdr:rowOff>
    </xdr:from>
    <xdr:ext cx="469744" cy="259045"/>
    <xdr:sp macro="" textlink="">
      <xdr:nvSpPr>
        <xdr:cNvPr id="619" name="n_1mainValue【学校施設】&#10;一人当たり面積"/>
        <xdr:cNvSpPr txBox="1"/>
      </xdr:nvSpPr>
      <xdr:spPr>
        <a:xfrm>
          <a:off x="21075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163466</xdr:rowOff>
    </xdr:from>
    <xdr:ext cx="469744" cy="259045"/>
    <xdr:sp macro="" textlink="">
      <xdr:nvSpPr>
        <xdr:cNvPr id="620" name="n_2mainValue【学校施設】&#10;一人当たり面積"/>
        <xdr:cNvSpPr txBox="1"/>
      </xdr:nvSpPr>
      <xdr:spPr>
        <a:xfrm>
          <a:off x="201994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139082</xdr:rowOff>
    </xdr:from>
    <xdr:ext cx="469744" cy="259045"/>
    <xdr:sp macro="" textlink="">
      <xdr:nvSpPr>
        <xdr:cNvPr id="621" name="n_3mainValue【学校施設】&#10;一人当たり面積"/>
        <xdr:cNvSpPr txBox="1"/>
      </xdr:nvSpPr>
      <xdr:spPr>
        <a:xfrm>
          <a:off x="19310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122699</xdr:rowOff>
    </xdr:from>
    <xdr:ext cx="469744" cy="259045"/>
    <xdr:sp macro="" textlink="">
      <xdr:nvSpPr>
        <xdr:cNvPr id="622" name="n_4mainValue【学校施設】&#10;一人当たり面積"/>
        <xdr:cNvSpPr txBox="1"/>
      </xdr:nvSpPr>
      <xdr:spPr>
        <a:xfrm>
          <a:off x="1842142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1" name="【児童館】&#10;有形固定資産減価償却率平均値テキスト"/>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3" name="フローチャート: 判断 652"/>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4" name="フローチャート: 判断 653"/>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5" name="フローチャート: 判断 654"/>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6" name="フローチャート: 判断 655"/>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66039</xdr:rowOff>
    </xdr:from>
    <xdr:to>
      <xdr:col>85</xdr:col>
      <xdr:colOff>177800</xdr:colOff>
      <xdr:row>78</xdr:row>
      <xdr:rowOff>167639</xdr:rowOff>
    </xdr:to>
    <xdr:sp macro="" textlink="">
      <xdr:nvSpPr>
        <xdr:cNvPr id="662" name="楕円 661"/>
        <xdr:cNvSpPr/>
      </xdr:nvSpPr>
      <xdr:spPr>
        <a:xfrm>
          <a:off x="162687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88916</xdr:rowOff>
    </xdr:from>
    <xdr:ext cx="405111" cy="259045"/>
    <xdr:sp macro="" textlink="">
      <xdr:nvSpPr>
        <xdr:cNvPr id="663" name="【児童館】&#10;有形固定資産減価償却率該当値テキスト"/>
        <xdr:cNvSpPr txBox="1"/>
      </xdr:nvSpPr>
      <xdr:spPr>
        <a:xfrm>
          <a:off x="16357600" y="1329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27939</xdr:rowOff>
    </xdr:from>
    <xdr:to>
      <xdr:col>81</xdr:col>
      <xdr:colOff>101600</xdr:colOff>
      <xdr:row>78</xdr:row>
      <xdr:rowOff>129539</xdr:rowOff>
    </xdr:to>
    <xdr:sp macro="" textlink="">
      <xdr:nvSpPr>
        <xdr:cNvPr id="664" name="楕円 663"/>
        <xdr:cNvSpPr/>
      </xdr:nvSpPr>
      <xdr:spPr>
        <a:xfrm>
          <a:off x="15430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78739</xdr:rowOff>
    </xdr:from>
    <xdr:to>
      <xdr:col>85</xdr:col>
      <xdr:colOff>127000</xdr:colOff>
      <xdr:row>78</xdr:row>
      <xdr:rowOff>116839</xdr:rowOff>
    </xdr:to>
    <xdr:cxnSp macro="">
      <xdr:nvCxnSpPr>
        <xdr:cNvPr id="665" name="直線コネクタ 664"/>
        <xdr:cNvCxnSpPr/>
      </xdr:nvCxnSpPr>
      <xdr:spPr>
        <a:xfrm>
          <a:off x="15481300" y="13451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59689</xdr:rowOff>
    </xdr:from>
    <xdr:to>
      <xdr:col>76</xdr:col>
      <xdr:colOff>165100</xdr:colOff>
      <xdr:row>78</xdr:row>
      <xdr:rowOff>161289</xdr:rowOff>
    </xdr:to>
    <xdr:sp macro="" textlink="">
      <xdr:nvSpPr>
        <xdr:cNvPr id="666" name="楕円 665"/>
        <xdr:cNvSpPr/>
      </xdr:nvSpPr>
      <xdr:spPr>
        <a:xfrm>
          <a:off x="14541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78739</xdr:rowOff>
    </xdr:from>
    <xdr:to>
      <xdr:col>81</xdr:col>
      <xdr:colOff>50800</xdr:colOff>
      <xdr:row>78</xdr:row>
      <xdr:rowOff>110489</xdr:rowOff>
    </xdr:to>
    <xdr:cxnSp macro="">
      <xdr:nvCxnSpPr>
        <xdr:cNvPr id="667" name="直線コネクタ 666"/>
        <xdr:cNvCxnSpPr/>
      </xdr:nvCxnSpPr>
      <xdr:spPr>
        <a:xfrm flipV="1">
          <a:off x="14592300" y="134518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85089</xdr:rowOff>
    </xdr:from>
    <xdr:to>
      <xdr:col>72</xdr:col>
      <xdr:colOff>38100</xdr:colOff>
      <xdr:row>80</xdr:row>
      <xdr:rowOff>15239</xdr:rowOff>
    </xdr:to>
    <xdr:sp macro="" textlink="">
      <xdr:nvSpPr>
        <xdr:cNvPr id="668" name="楕円 667"/>
        <xdr:cNvSpPr/>
      </xdr:nvSpPr>
      <xdr:spPr>
        <a:xfrm>
          <a:off x="13652500" y="136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110489</xdr:rowOff>
    </xdr:from>
    <xdr:to>
      <xdr:col>76</xdr:col>
      <xdr:colOff>114300</xdr:colOff>
      <xdr:row>79</xdr:row>
      <xdr:rowOff>135889</xdr:rowOff>
    </xdr:to>
    <xdr:cxnSp macro="">
      <xdr:nvCxnSpPr>
        <xdr:cNvPr id="669" name="直線コネクタ 668"/>
        <xdr:cNvCxnSpPr/>
      </xdr:nvCxnSpPr>
      <xdr:spPr>
        <a:xfrm flipV="1">
          <a:off x="13703300" y="13483589"/>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50800</xdr:rowOff>
    </xdr:from>
    <xdr:to>
      <xdr:col>67</xdr:col>
      <xdr:colOff>101600</xdr:colOff>
      <xdr:row>79</xdr:row>
      <xdr:rowOff>152400</xdr:rowOff>
    </xdr:to>
    <xdr:sp macro="" textlink="">
      <xdr:nvSpPr>
        <xdr:cNvPr id="670" name="楕円 669"/>
        <xdr:cNvSpPr/>
      </xdr:nvSpPr>
      <xdr:spPr>
        <a:xfrm>
          <a:off x="127635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101600</xdr:rowOff>
    </xdr:from>
    <xdr:to>
      <xdr:col>71</xdr:col>
      <xdr:colOff>177800</xdr:colOff>
      <xdr:row>79</xdr:row>
      <xdr:rowOff>135889</xdr:rowOff>
    </xdr:to>
    <xdr:cxnSp macro="">
      <xdr:nvCxnSpPr>
        <xdr:cNvPr id="671" name="直線コネクタ 670"/>
        <xdr:cNvCxnSpPr/>
      </xdr:nvCxnSpPr>
      <xdr:spPr>
        <a:xfrm>
          <a:off x="12814300" y="13646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87647</xdr:rowOff>
    </xdr:from>
    <xdr:ext cx="405111" cy="259045"/>
    <xdr:sp macro="" textlink="">
      <xdr:nvSpPr>
        <xdr:cNvPr id="672" name="n_1aveValue【児童館】&#10;有形固定資産減価償却率"/>
        <xdr:cNvSpPr txBox="1"/>
      </xdr:nvSpPr>
      <xdr:spPr>
        <a:xfrm>
          <a:off x="15266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26688</xdr:rowOff>
    </xdr:from>
    <xdr:ext cx="405111" cy="259045"/>
    <xdr:sp macro="" textlink="">
      <xdr:nvSpPr>
        <xdr:cNvPr id="673" name="n_2aveValue【児童館】&#10;有形固定資産減価償却率"/>
        <xdr:cNvSpPr txBox="1"/>
      </xdr:nvSpPr>
      <xdr:spPr>
        <a:xfrm>
          <a:off x="14389744"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674" name="n_3aveValue【児童館】&#10;有形固定資産減価償却率"/>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107966</xdr:rowOff>
    </xdr:from>
    <xdr:ext cx="405111" cy="259045"/>
    <xdr:sp macro="" textlink="">
      <xdr:nvSpPr>
        <xdr:cNvPr id="675" name="n_4aveValue【児童館】&#10;有形固定資産減価償却率"/>
        <xdr:cNvSpPr txBox="1"/>
      </xdr:nvSpPr>
      <xdr:spPr>
        <a:xfrm>
          <a:off x="12611744" y="13995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146066</xdr:rowOff>
    </xdr:from>
    <xdr:ext cx="340478" cy="259045"/>
    <xdr:sp macro="" textlink="">
      <xdr:nvSpPr>
        <xdr:cNvPr id="676" name="n_1mainValue【児童館】&#10;有形固定資産減価償却率"/>
        <xdr:cNvSpPr txBox="1"/>
      </xdr:nvSpPr>
      <xdr:spPr>
        <a:xfrm>
          <a:off x="15298361" y="1317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6366</xdr:rowOff>
    </xdr:from>
    <xdr:ext cx="405111" cy="259045"/>
    <xdr:sp macro="" textlink="">
      <xdr:nvSpPr>
        <xdr:cNvPr id="677" name="n_2mainValue【児童館】&#10;有形固定資産減価償却率"/>
        <xdr:cNvSpPr txBox="1"/>
      </xdr:nvSpPr>
      <xdr:spPr>
        <a:xfrm>
          <a:off x="143897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31766</xdr:rowOff>
    </xdr:from>
    <xdr:ext cx="405111" cy="259045"/>
    <xdr:sp macro="" textlink="">
      <xdr:nvSpPr>
        <xdr:cNvPr id="678" name="n_3mainValue【児童館】&#10;有形固定資産減価償却率"/>
        <xdr:cNvSpPr txBox="1"/>
      </xdr:nvSpPr>
      <xdr:spPr>
        <a:xfrm>
          <a:off x="135007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168927</xdr:rowOff>
    </xdr:from>
    <xdr:ext cx="405111" cy="259045"/>
    <xdr:sp macro="" textlink="">
      <xdr:nvSpPr>
        <xdr:cNvPr id="679" name="n_4mainValue【児童館】&#10;有形固定資産減価償却率"/>
        <xdr:cNvSpPr txBox="1"/>
      </xdr:nvSpPr>
      <xdr:spPr>
        <a:xfrm>
          <a:off x="12611744" y="1337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2" name="フローチャート: 判断 711"/>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3" name="フローチャート: 判断 712"/>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4" name="フローチャート: 判断 713"/>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5" name="フローチャート: 判断 714"/>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52614</xdr:rowOff>
    </xdr:from>
    <xdr:to>
      <xdr:col>116</xdr:col>
      <xdr:colOff>114300</xdr:colOff>
      <xdr:row>78</xdr:row>
      <xdr:rowOff>154214</xdr:rowOff>
    </xdr:to>
    <xdr:sp macro="" textlink="">
      <xdr:nvSpPr>
        <xdr:cNvPr id="721" name="楕円 720"/>
        <xdr:cNvSpPr/>
      </xdr:nvSpPr>
      <xdr:spPr>
        <a:xfrm>
          <a:off x="22110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5641</xdr:rowOff>
    </xdr:from>
    <xdr:ext cx="469744" cy="259045"/>
    <xdr:sp macro="" textlink="">
      <xdr:nvSpPr>
        <xdr:cNvPr id="722" name="【児童館】&#10;一人当たり面積該当値テキスト"/>
        <xdr:cNvSpPr txBox="1"/>
      </xdr:nvSpPr>
      <xdr:spPr>
        <a:xfrm>
          <a:off x="22199600" y="1337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74386</xdr:rowOff>
    </xdr:from>
    <xdr:to>
      <xdr:col>112</xdr:col>
      <xdr:colOff>38100</xdr:colOff>
      <xdr:row>79</xdr:row>
      <xdr:rowOff>4536</xdr:rowOff>
    </xdr:to>
    <xdr:sp macro="" textlink="">
      <xdr:nvSpPr>
        <xdr:cNvPr id="723" name="楕円 722"/>
        <xdr:cNvSpPr/>
      </xdr:nvSpPr>
      <xdr:spPr>
        <a:xfrm>
          <a:off x="212725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103414</xdr:rowOff>
    </xdr:from>
    <xdr:to>
      <xdr:col>116</xdr:col>
      <xdr:colOff>63500</xdr:colOff>
      <xdr:row>78</xdr:row>
      <xdr:rowOff>125186</xdr:rowOff>
    </xdr:to>
    <xdr:cxnSp macro="">
      <xdr:nvCxnSpPr>
        <xdr:cNvPr id="724" name="直線コネクタ 723"/>
        <xdr:cNvCxnSpPr/>
      </xdr:nvCxnSpPr>
      <xdr:spPr>
        <a:xfrm flipV="1">
          <a:off x="21323300" y="134765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14514</xdr:rowOff>
    </xdr:from>
    <xdr:to>
      <xdr:col>107</xdr:col>
      <xdr:colOff>101600</xdr:colOff>
      <xdr:row>80</xdr:row>
      <xdr:rowOff>116114</xdr:rowOff>
    </xdr:to>
    <xdr:sp macro="" textlink="">
      <xdr:nvSpPr>
        <xdr:cNvPr id="725" name="楕円 724"/>
        <xdr:cNvSpPr/>
      </xdr:nvSpPr>
      <xdr:spPr>
        <a:xfrm>
          <a:off x="20383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125186</xdr:rowOff>
    </xdr:from>
    <xdr:to>
      <xdr:col>111</xdr:col>
      <xdr:colOff>177800</xdr:colOff>
      <xdr:row>80</xdr:row>
      <xdr:rowOff>65314</xdr:rowOff>
    </xdr:to>
    <xdr:cxnSp macro="">
      <xdr:nvCxnSpPr>
        <xdr:cNvPr id="726" name="直線コネクタ 725"/>
        <xdr:cNvCxnSpPr/>
      </xdr:nvCxnSpPr>
      <xdr:spPr>
        <a:xfrm flipV="1">
          <a:off x="20434300" y="13498286"/>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27" name="楕円 726"/>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65314</xdr:rowOff>
    </xdr:from>
    <xdr:to>
      <xdr:col>107</xdr:col>
      <xdr:colOff>50800</xdr:colOff>
      <xdr:row>80</xdr:row>
      <xdr:rowOff>76200</xdr:rowOff>
    </xdr:to>
    <xdr:cxnSp macro="">
      <xdr:nvCxnSpPr>
        <xdr:cNvPr id="728" name="直線コネクタ 727"/>
        <xdr:cNvCxnSpPr/>
      </xdr:nvCxnSpPr>
      <xdr:spPr>
        <a:xfrm flipV="1">
          <a:off x="19545300" y="13781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47171</xdr:rowOff>
    </xdr:from>
    <xdr:to>
      <xdr:col>98</xdr:col>
      <xdr:colOff>38100</xdr:colOff>
      <xdr:row>80</xdr:row>
      <xdr:rowOff>148771</xdr:rowOff>
    </xdr:to>
    <xdr:sp macro="" textlink="">
      <xdr:nvSpPr>
        <xdr:cNvPr id="729" name="楕円 728"/>
        <xdr:cNvSpPr/>
      </xdr:nvSpPr>
      <xdr:spPr>
        <a:xfrm>
          <a:off x="18605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97971</xdr:rowOff>
    </xdr:to>
    <xdr:cxnSp macro="">
      <xdr:nvCxnSpPr>
        <xdr:cNvPr id="730" name="直線コネクタ 729"/>
        <xdr:cNvCxnSpPr/>
      </xdr:nvCxnSpPr>
      <xdr:spPr>
        <a:xfrm flipV="1">
          <a:off x="18656300" y="137922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158948</xdr:rowOff>
    </xdr:from>
    <xdr:ext cx="469744" cy="259045"/>
    <xdr:sp macro="" textlink="">
      <xdr:nvSpPr>
        <xdr:cNvPr id="731" name="n_1aveValue【児童館】&#10;一人当たり面積"/>
        <xdr:cNvSpPr txBox="1"/>
      </xdr:nvSpPr>
      <xdr:spPr>
        <a:xfrm>
          <a:off x="21075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32" name="n_2aveValue【児童館】&#10;一人当たり面積"/>
        <xdr:cNvSpPr txBox="1"/>
      </xdr:nvSpPr>
      <xdr:spPr>
        <a:xfrm>
          <a:off x="201994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158948</xdr:rowOff>
    </xdr:from>
    <xdr:ext cx="469744" cy="259045"/>
    <xdr:sp macro="" textlink="">
      <xdr:nvSpPr>
        <xdr:cNvPr id="733" name="n_3aveValue【児童館】&#10;一人当たり面積"/>
        <xdr:cNvSpPr txBox="1"/>
      </xdr:nvSpPr>
      <xdr:spPr>
        <a:xfrm>
          <a:off x="19310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4" name="n_4aveValue【児童館】&#10;一人当たり面積"/>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21063</xdr:rowOff>
    </xdr:from>
    <xdr:ext cx="469744" cy="259045"/>
    <xdr:sp macro="" textlink="">
      <xdr:nvSpPr>
        <xdr:cNvPr id="735" name="n_1mainValue【児童館】&#10;一人当たり面積"/>
        <xdr:cNvSpPr txBox="1"/>
      </xdr:nvSpPr>
      <xdr:spPr>
        <a:xfrm>
          <a:off x="210757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132641</xdr:rowOff>
    </xdr:from>
    <xdr:ext cx="469744" cy="259045"/>
    <xdr:sp macro="" textlink="">
      <xdr:nvSpPr>
        <xdr:cNvPr id="736" name="n_2mainValue【児童館】&#10;一人当たり面積"/>
        <xdr:cNvSpPr txBox="1"/>
      </xdr:nvSpPr>
      <xdr:spPr>
        <a:xfrm>
          <a:off x="20199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37"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165298</xdr:rowOff>
    </xdr:from>
    <xdr:ext cx="469744" cy="259045"/>
    <xdr:sp macro="" textlink="">
      <xdr:nvSpPr>
        <xdr:cNvPr id="738" name="n_4mainValue【児童館】&#10;一人当たり面積"/>
        <xdr:cNvSpPr txBox="1"/>
      </xdr:nvSpPr>
      <xdr:spPr>
        <a:xfrm>
          <a:off x="18421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9" name="フローチャート: 判断 768"/>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70" name="フローチャート: 判断 769"/>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71" name="フローチャート: 判断 770"/>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2" name="フローチャート: 判断 771"/>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81280</xdr:rowOff>
    </xdr:from>
    <xdr:to>
      <xdr:col>85</xdr:col>
      <xdr:colOff>177800</xdr:colOff>
      <xdr:row>106</xdr:row>
      <xdr:rowOff>11430</xdr:rowOff>
    </xdr:to>
    <xdr:sp macro="" textlink="">
      <xdr:nvSpPr>
        <xdr:cNvPr id="778" name="楕円 777"/>
        <xdr:cNvSpPr/>
      </xdr:nvSpPr>
      <xdr:spPr>
        <a:xfrm>
          <a:off x="16268700" y="18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59707</xdr:rowOff>
    </xdr:from>
    <xdr:ext cx="405111" cy="259045"/>
    <xdr:sp macro="" textlink="">
      <xdr:nvSpPr>
        <xdr:cNvPr id="779" name="【公民館】&#10;有形固定資産減価償却率該当値テキスト"/>
        <xdr:cNvSpPr txBox="1"/>
      </xdr:nvSpPr>
      <xdr:spPr>
        <a:xfrm>
          <a:off x="16357600" y="180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62230</xdr:rowOff>
    </xdr:from>
    <xdr:to>
      <xdr:col>81</xdr:col>
      <xdr:colOff>101600</xdr:colOff>
      <xdr:row>105</xdr:row>
      <xdr:rowOff>163830</xdr:rowOff>
    </xdr:to>
    <xdr:sp macro="" textlink="">
      <xdr:nvSpPr>
        <xdr:cNvPr id="780" name="楕円 779"/>
        <xdr:cNvSpPr/>
      </xdr:nvSpPr>
      <xdr:spPr>
        <a:xfrm>
          <a:off x="15430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113030</xdr:rowOff>
    </xdr:from>
    <xdr:to>
      <xdr:col>85</xdr:col>
      <xdr:colOff>127000</xdr:colOff>
      <xdr:row>105</xdr:row>
      <xdr:rowOff>132080</xdr:rowOff>
    </xdr:to>
    <xdr:cxnSp macro="">
      <xdr:nvCxnSpPr>
        <xdr:cNvPr id="781" name="直線コネクタ 780"/>
        <xdr:cNvCxnSpPr/>
      </xdr:nvCxnSpPr>
      <xdr:spPr>
        <a:xfrm>
          <a:off x="15481300" y="1811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82" name="楕円 781"/>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113030</xdr:rowOff>
    </xdr:to>
    <xdr:cxnSp macro="">
      <xdr:nvCxnSpPr>
        <xdr:cNvPr id="783" name="直線コネクタ 782"/>
        <xdr:cNvCxnSpPr/>
      </xdr:nvCxnSpPr>
      <xdr:spPr>
        <a:xfrm>
          <a:off x="14592300" y="180975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7620</xdr:rowOff>
    </xdr:from>
    <xdr:to>
      <xdr:col>72</xdr:col>
      <xdr:colOff>38100</xdr:colOff>
      <xdr:row>105</xdr:row>
      <xdr:rowOff>109220</xdr:rowOff>
    </xdr:to>
    <xdr:sp macro="" textlink="">
      <xdr:nvSpPr>
        <xdr:cNvPr id="784" name="楕円 783"/>
        <xdr:cNvSpPr/>
      </xdr:nvSpPr>
      <xdr:spPr>
        <a:xfrm>
          <a:off x="13652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58420</xdr:rowOff>
    </xdr:from>
    <xdr:to>
      <xdr:col>76</xdr:col>
      <xdr:colOff>114300</xdr:colOff>
      <xdr:row>105</xdr:row>
      <xdr:rowOff>95250</xdr:rowOff>
    </xdr:to>
    <xdr:cxnSp macro="">
      <xdr:nvCxnSpPr>
        <xdr:cNvPr id="785" name="直線コネクタ 784"/>
        <xdr:cNvCxnSpPr/>
      </xdr:nvCxnSpPr>
      <xdr:spPr>
        <a:xfrm>
          <a:off x="13703300" y="180606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107950</xdr:rowOff>
    </xdr:from>
    <xdr:to>
      <xdr:col>67</xdr:col>
      <xdr:colOff>101600</xdr:colOff>
      <xdr:row>106</xdr:row>
      <xdr:rowOff>38100</xdr:rowOff>
    </xdr:to>
    <xdr:sp macro="" textlink="">
      <xdr:nvSpPr>
        <xdr:cNvPr id="786" name="楕円 785"/>
        <xdr:cNvSpPr/>
      </xdr:nvSpPr>
      <xdr:spPr>
        <a:xfrm>
          <a:off x="12763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58420</xdr:rowOff>
    </xdr:from>
    <xdr:to>
      <xdr:col>71</xdr:col>
      <xdr:colOff>177800</xdr:colOff>
      <xdr:row>105</xdr:row>
      <xdr:rowOff>158750</xdr:rowOff>
    </xdr:to>
    <xdr:cxnSp macro="">
      <xdr:nvCxnSpPr>
        <xdr:cNvPr id="787" name="直線コネクタ 786"/>
        <xdr:cNvCxnSpPr/>
      </xdr:nvCxnSpPr>
      <xdr:spPr>
        <a:xfrm flipV="1">
          <a:off x="12814300" y="1806067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149877</xdr:rowOff>
    </xdr:from>
    <xdr:ext cx="405111" cy="259045"/>
    <xdr:sp macro="" textlink="">
      <xdr:nvSpPr>
        <xdr:cNvPr id="788" name="n_1aveValue【公民館】&#10;有形固定資産減価償却率"/>
        <xdr:cNvSpPr txBox="1"/>
      </xdr:nvSpPr>
      <xdr:spPr>
        <a:xfrm>
          <a:off x="152660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123207</xdr:rowOff>
    </xdr:from>
    <xdr:ext cx="405111" cy="259045"/>
    <xdr:sp macro="" textlink="">
      <xdr:nvSpPr>
        <xdr:cNvPr id="789" name="n_2aveValue【公民館】&#10;有形固定資産減価償却率"/>
        <xdr:cNvSpPr txBox="1"/>
      </xdr:nvSpPr>
      <xdr:spPr>
        <a:xfrm>
          <a:off x="14389744" y="177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69866</xdr:rowOff>
    </xdr:from>
    <xdr:ext cx="405111" cy="259045"/>
    <xdr:sp macro="" textlink="">
      <xdr:nvSpPr>
        <xdr:cNvPr id="790" name="n_3aveValue【公民館】&#10;有形固定資産減価償却率"/>
        <xdr:cNvSpPr txBox="1"/>
      </xdr:nvSpPr>
      <xdr:spPr>
        <a:xfrm>
          <a:off x="13500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791" name="n_4aveValue【公民館】&#10;有形固定資産減価償却率"/>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154957</xdr:rowOff>
    </xdr:from>
    <xdr:ext cx="405111" cy="259045"/>
    <xdr:sp macro="" textlink="">
      <xdr:nvSpPr>
        <xdr:cNvPr id="792" name="n_1mainValue【公民館】&#10;有形固定資産減価償却率"/>
        <xdr:cNvSpPr txBox="1"/>
      </xdr:nvSpPr>
      <xdr:spPr>
        <a:xfrm>
          <a:off x="152660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93" name="n_2main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100347</xdr:rowOff>
    </xdr:from>
    <xdr:ext cx="405111" cy="259045"/>
    <xdr:sp macro="" textlink="">
      <xdr:nvSpPr>
        <xdr:cNvPr id="794" name="n_3mainValue【公民館】&#10;有形固定資産減価償却率"/>
        <xdr:cNvSpPr txBox="1"/>
      </xdr:nvSpPr>
      <xdr:spPr>
        <a:xfrm>
          <a:off x="13500744" y="181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29227</xdr:rowOff>
    </xdr:from>
    <xdr:ext cx="405111" cy="259045"/>
    <xdr:sp macro="" textlink="">
      <xdr:nvSpPr>
        <xdr:cNvPr id="795" name="n_4mainValue【公民館】&#10;有形固定資産減価償却率"/>
        <xdr:cNvSpPr txBox="1"/>
      </xdr:nvSpPr>
      <xdr:spPr>
        <a:xfrm>
          <a:off x="12611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6" name="フローチャート: 判断 825"/>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7" name="フローチャート: 判断 826"/>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8" name="フローチャート: 判断 827"/>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9" name="フローチャート: 判断 828"/>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147320</xdr:rowOff>
    </xdr:from>
    <xdr:to>
      <xdr:col>116</xdr:col>
      <xdr:colOff>114300</xdr:colOff>
      <xdr:row>108</xdr:row>
      <xdr:rowOff>77470</xdr:rowOff>
    </xdr:to>
    <xdr:sp macro="" textlink="">
      <xdr:nvSpPr>
        <xdr:cNvPr id="835" name="楕円 834"/>
        <xdr:cNvSpPr/>
      </xdr:nvSpPr>
      <xdr:spPr>
        <a:xfrm>
          <a:off x="221107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62247</xdr:rowOff>
    </xdr:from>
    <xdr:ext cx="469744" cy="259045"/>
    <xdr:sp macro="" textlink="">
      <xdr:nvSpPr>
        <xdr:cNvPr id="836" name="【公民館】&#10;一人当たり面積該当値テキスト"/>
        <xdr:cNvSpPr txBox="1"/>
      </xdr:nvSpPr>
      <xdr:spPr>
        <a:xfrm>
          <a:off x="22199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149861</xdr:rowOff>
    </xdr:from>
    <xdr:to>
      <xdr:col>112</xdr:col>
      <xdr:colOff>38100</xdr:colOff>
      <xdr:row>108</xdr:row>
      <xdr:rowOff>80011</xdr:rowOff>
    </xdr:to>
    <xdr:sp macro="" textlink="">
      <xdr:nvSpPr>
        <xdr:cNvPr id="837" name="楕円 836"/>
        <xdr:cNvSpPr/>
      </xdr:nvSpPr>
      <xdr:spPr>
        <a:xfrm>
          <a:off x="21272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26670</xdr:rowOff>
    </xdr:from>
    <xdr:to>
      <xdr:col>116</xdr:col>
      <xdr:colOff>63500</xdr:colOff>
      <xdr:row>108</xdr:row>
      <xdr:rowOff>29211</xdr:rowOff>
    </xdr:to>
    <xdr:cxnSp macro="">
      <xdr:nvCxnSpPr>
        <xdr:cNvPr id="838" name="直線コネクタ 837"/>
        <xdr:cNvCxnSpPr/>
      </xdr:nvCxnSpPr>
      <xdr:spPr>
        <a:xfrm flipV="1">
          <a:off x="21323300" y="185432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152400</xdr:rowOff>
    </xdr:from>
    <xdr:to>
      <xdr:col>107</xdr:col>
      <xdr:colOff>101600</xdr:colOff>
      <xdr:row>108</xdr:row>
      <xdr:rowOff>82550</xdr:rowOff>
    </xdr:to>
    <xdr:sp macro="" textlink="">
      <xdr:nvSpPr>
        <xdr:cNvPr id="839" name="楕円 838"/>
        <xdr:cNvSpPr/>
      </xdr:nvSpPr>
      <xdr:spPr>
        <a:xfrm>
          <a:off x="20383500" y="184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29211</xdr:rowOff>
    </xdr:from>
    <xdr:to>
      <xdr:col>111</xdr:col>
      <xdr:colOff>177800</xdr:colOff>
      <xdr:row>108</xdr:row>
      <xdr:rowOff>31750</xdr:rowOff>
    </xdr:to>
    <xdr:cxnSp macro="">
      <xdr:nvCxnSpPr>
        <xdr:cNvPr id="840" name="直線コネクタ 839"/>
        <xdr:cNvCxnSpPr/>
      </xdr:nvCxnSpPr>
      <xdr:spPr>
        <a:xfrm flipV="1">
          <a:off x="20434300" y="185458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153670</xdr:rowOff>
    </xdr:from>
    <xdr:to>
      <xdr:col>102</xdr:col>
      <xdr:colOff>165100</xdr:colOff>
      <xdr:row>108</xdr:row>
      <xdr:rowOff>83820</xdr:rowOff>
    </xdr:to>
    <xdr:sp macro="" textlink="">
      <xdr:nvSpPr>
        <xdr:cNvPr id="841" name="楕円 840"/>
        <xdr:cNvSpPr/>
      </xdr:nvSpPr>
      <xdr:spPr>
        <a:xfrm>
          <a:off x="19494500" y="184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31750</xdr:rowOff>
    </xdr:from>
    <xdr:to>
      <xdr:col>107</xdr:col>
      <xdr:colOff>50800</xdr:colOff>
      <xdr:row>108</xdr:row>
      <xdr:rowOff>33020</xdr:rowOff>
    </xdr:to>
    <xdr:cxnSp macro="">
      <xdr:nvCxnSpPr>
        <xdr:cNvPr id="842" name="直線コネクタ 841"/>
        <xdr:cNvCxnSpPr/>
      </xdr:nvCxnSpPr>
      <xdr:spPr>
        <a:xfrm flipV="1">
          <a:off x="19545300" y="185483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43" name="楕円 842"/>
        <xdr:cNvSpPr/>
      </xdr:nvSpPr>
      <xdr:spPr>
        <a:xfrm>
          <a:off x="18605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33020</xdr:rowOff>
    </xdr:from>
    <xdr:to>
      <xdr:col>102</xdr:col>
      <xdr:colOff>114300</xdr:colOff>
      <xdr:row>108</xdr:row>
      <xdr:rowOff>34289</xdr:rowOff>
    </xdr:to>
    <xdr:cxnSp macro="">
      <xdr:nvCxnSpPr>
        <xdr:cNvPr id="844" name="直線コネクタ 843"/>
        <xdr:cNvCxnSpPr/>
      </xdr:nvCxnSpPr>
      <xdr:spPr>
        <a:xfrm flipV="1">
          <a:off x="18656300" y="185496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845" name="n_1aveValue【公民館】&#10;一人当たり面積"/>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6" name="n_2aveValue【公民館】&#10;一人当たり面積"/>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7"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48" name="n_4aveValue【公民館】&#10;一人当たり面積"/>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71138</xdr:rowOff>
    </xdr:from>
    <xdr:ext cx="469744" cy="259045"/>
    <xdr:sp macro="" textlink="">
      <xdr:nvSpPr>
        <xdr:cNvPr id="849" name="n_1mainValue【公民館】&#10;一人当たり面積"/>
        <xdr:cNvSpPr txBox="1"/>
      </xdr:nvSpPr>
      <xdr:spPr>
        <a:xfrm>
          <a:off x="210757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73677</xdr:rowOff>
    </xdr:from>
    <xdr:ext cx="469744" cy="259045"/>
    <xdr:sp macro="" textlink="">
      <xdr:nvSpPr>
        <xdr:cNvPr id="850" name="n_2mainValue【公民館】&#10;一人当たり面積"/>
        <xdr:cNvSpPr txBox="1"/>
      </xdr:nvSpPr>
      <xdr:spPr>
        <a:xfrm>
          <a:off x="20199427" y="185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74947</xdr:rowOff>
    </xdr:from>
    <xdr:ext cx="469744" cy="259045"/>
    <xdr:sp macro="" textlink="">
      <xdr:nvSpPr>
        <xdr:cNvPr id="851" name="n_3mainValue【公民館】&#10;一人当たり面積"/>
        <xdr:cNvSpPr txBox="1"/>
      </xdr:nvSpPr>
      <xdr:spPr>
        <a:xfrm>
          <a:off x="19310427"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52" name="n_4mainValue【公民館】&#10;一人当たり面積"/>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老朽化が進んでおり類似団体と比較し高い値となっていたが、小学校校舎の外壁塗装改修工事により長寿命化を図ったため、数値が大きく良化された。また、保育所施設と公民館については、類似団体と比較し依然高い値となっているため、今後長寿命対策又は更新も含めた管理運営方針を検討し、施設の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14,683
14,532
112.00
11,470,584
11,103,325
307,206
4,917,976
8,042,564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158206</xdr:rowOff>
    </xdr:from>
    <xdr:to>
      <xdr:col>24</xdr:col>
      <xdr:colOff>114300</xdr:colOff>
      <xdr:row>63</xdr:row>
      <xdr:rowOff>88356</xdr:rowOff>
    </xdr:to>
    <xdr:sp macro="" textlink="">
      <xdr:nvSpPr>
        <xdr:cNvPr id="90" name="楕円 89"/>
        <xdr:cNvSpPr/>
      </xdr:nvSpPr>
      <xdr:spPr>
        <a:xfrm>
          <a:off x="4584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136633</xdr:rowOff>
    </xdr:from>
    <xdr:ext cx="405111" cy="259045"/>
    <xdr:sp macro="" textlink="">
      <xdr:nvSpPr>
        <xdr:cNvPr id="91" name="【体育館・プール】&#10;有形固定資産減価償却率該当値テキスト"/>
        <xdr:cNvSpPr txBox="1"/>
      </xdr:nvSpPr>
      <xdr:spPr>
        <a:xfrm>
          <a:off x="4673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128815</xdr:rowOff>
    </xdr:from>
    <xdr:to>
      <xdr:col>20</xdr:col>
      <xdr:colOff>38100</xdr:colOff>
      <xdr:row>63</xdr:row>
      <xdr:rowOff>58965</xdr:rowOff>
    </xdr:to>
    <xdr:sp macro="" textlink="">
      <xdr:nvSpPr>
        <xdr:cNvPr id="92" name="楕円 91"/>
        <xdr:cNvSpPr/>
      </xdr:nvSpPr>
      <xdr:spPr>
        <a:xfrm>
          <a:off x="3746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8165</xdr:rowOff>
    </xdr:from>
    <xdr:to>
      <xdr:col>24</xdr:col>
      <xdr:colOff>63500</xdr:colOff>
      <xdr:row>63</xdr:row>
      <xdr:rowOff>37556</xdr:rowOff>
    </xdr:to>
    <xdr:cxnSp macro="">
      <xdr:nvCxnSpPr>
        <xdr:cNvPr id="93" name="直線コネクタ 92"/>
        <xdr:cNvCxnSpPr/>
      </xdr:nvCxnSpPr>
      <xdr:spPr>
        <a:xfrm>
          <a:off x="3797300" y="108095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60234</xdr:rowOff>
    </xdr:from>
    <xdr:to>
      <xdr:col>15</xdr:col>
      <xdr:colOff>101600</xdr:colOff>
      <xdr:row>62</xdr:row>
      <xdr:rowOff>161834</xdr:rowOff>
    </xdr:to>
    <xdr:sp macro="" textlink="">
      <xdr:nvSpPr>
        <xdr:cNvPr id="94" name="楕円 93"/>
        <xdr:cNvSpPr/>
      </xdr:nvSpPr>
      <xdr:spPr>
        <a:xfrm>
          <a:off x="2857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111034</xdr:rowOff>
    </xdr:from>
    <xdr:to>
      <xdr:col>19</xdr:col>
      <xdr:colOff>177800</xdr:colOff>
      <xdr:row>63</xdr:row>
      <xdr:rowOff>8165</xdr:rowOff>
    </xdr:to>
    <xdr:cxnSp macro="">
      <xdr:nvCxnSpPr>
        <xdr:cNvPr id="95" name="直線コネクタ 94"/>
        <xdr:cNvCxnSpPr/>
      </xdr:nvCxnSpPr>
      <xdr:spPr>
        <a:xfrm>
          <a:off x="2908300" y="107409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35741</xdr:rowOff>
    </xdr:from>
    <xdr:to>
      <xdr:col>10</xdr:col>
      <xdr:colOff>165100</xdr:colOff>
      <xdr:row>62</xdr:row>
      <xdr:rowOff>137341</xdr:rowOff>
    </xdr:to>
    <xdr:sp macro="" textlink="">
      <xdr:nvSpPr>
        <xdr:cNvPr id="96" name="楕円 95"/>
        <xdr:cNvSpPr/>
      </xdr:nvSpPr>
      <xdr:spPr>
        <a:xfrm>
          <a:off x="1968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111034</xdr:rowOff>
    </xdr:to>
    <xdr:cxnSp macro="">
      <xdr:nvCxnSpPr>
        <xdr:cNvPr id="97" name="直線コネクタ 96"/>
        <xdr:cNvCxnSpPr/>
      </xdr:nvCxnSpPr>
      <xdr:spPr>
        <a:xfrm>
          <a:off x="2019300" y="107164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146776</xdr:rowOff>
    </xdr:from>
    <xdr:to>
      <xdr:col>6</xdr:col>
      <xdr:colOff>38100</xdr:colOff>
      <xdr:row>63</xdr:row>
      <xdr:rowOff>76926</xdr:rowOff>
    </xdr:to>
    <xdr:sp macro="" textlink="">
      <xdr:nvSpPr>
        <xdr:cNvPr id="98" name="楕円 97"/>
        <xdr:cNvSpPr/>
      </xdr:nvSpPr>
      <xdr:spPr>
        <a:xfrm>
          <a:off x="1079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86541</xdr:rowOff>
    </xdr:from>
    <xdr:to>
      <xdr:col>10</xdr:col>
      <xdr:colOff>114300</xdr:colOff>
      <xdr:row>63</xdr:row>
      <xdr:rowOff>26126</xdr:rowOff>
    </xdr:to>
    <xdr:cxnSp macro="">
      <xdr:nvCxnSpPr>
        <xdr:cNvPr id="99" name="直線コネクタ 98"/>
        <xdr:cNvCxnSpPr/>
      </xdr:nvCxnSpPr>
      <xdr:spPr>
        <a:xfrm flipV="1">
          <a:off x="1130300" y="1071644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50092</xdr:rowOff>
    </xdr:from>
    <xdr:ext cx="405111" cy="259045"/>
    <xdr:sp macro="" textlink="">
      <xdr:nvSpPr>
        <xdr:cNvPr id="104" name="n_1mainValue【体育館・プール】&#10;有形固定資産減価償却率"/>
        <xdr:cNvSpPr txBox="1"/>
      </xdr:nvSpPr>
      <xdr:spPr>
        <a:xfrm>
          <a:off x="3582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152961</xdr:rowOff>
    </xdr:from>
    <xdr:ext cx="405111" cy="259045"/>
    <xdr:sp macro="" textlink="">
      <xdr:nvSpPr>
        <xdr:cNvPr id="105" name="n_2mainValue【体育館・プール】&#10;有形固定資産減価償却率"/>
        <xdr:cNvSpPr txBox="1"/>
      </xdr:nvSpPr>
      <xdr:spPr>
        <a:xfrm>
          <a:off x="2705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128468</xdr:rowOff>
    </xdr:from>
    <xdr:ext cx="405111" cy="259045"/>
    <xdr:sp macro="" textlink="">
      <xdr:nvSpPr>
        <xdr:cNvPr id="106" name="n_3mainValue【体育館・プール】&#10;有形固定資産減価償却率"/>
        <xdr:cNvSpPr txBox="1"/>
      </xdr:nvSpPr>
      <xdr:spPr>
        <a:xfrm>
          <a:off x="1816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68053</xdr:rowOff>
    </xdr:from>
    <xdr:ext cx="405111" cy="259045"/>
    <xdr:sp macro="" textlink="">
      <xdr:nvSpPr>
        <xdr:cNvPr id="107" name="n_4mainValue【体育館・プール】&#10;有形固定資産減価償却率"/>
        <xdr:cNvSpPr txBox="1"/>
      </xdr:nvSpPr>
      <xdr:spPr>
        <a:xfrm>
          <a:off x="927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140" name="フローチャート: 判断 139"/>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141" name="フローチャート: 判断 140"/>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142" name="フローチャート: 判断 141"/>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143" name="フローチャート: 判断 142"/>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16147</xdr:rowOff>
    </xdr:from>
    <xdr:to>
      <xdr:col>55</xdr:col>
      <xdr:colOff>50800</xdr:colOff>
      <xdr:row>61</xdr:row>
      <xdr:rowOff>117747</xdr:rowOff>
    </xdr:to>
    <xdr:sp macro="" textlink="">
      <xdr:nvSpPr>
        <xdr:cNvPr id="149" name="楕円 148"/>
        <xdr:cNvSpPr/>
      </xdr:nvSpPr>
      <xdr:spPr>
        <a:xfrm>
          <a:off x="10426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166024</xdr:rowOff>
    </xdr:from>
    <xdr:ext cx="469744" cy="259045"/>
    <xdr:sp macro="" textlink="">
      <xdr:nvSpPr>
        <xdr:cNvPr id="150" name="【体育館・プール】&#10;一人当たり面積該当値テキスト"/>
        <xdr:cNvSpPr txBox="1"/>
      </xdr:nvSpPr>
      <xdr:spPr>
        <a:xfrm>
          <a:off x="10515600" y="10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25944</xdr:rowOff>
    </xdr:from>
    <xdr:to>
      <xdr:col>50</xdr:col>
      <xdr:colOff>165100</xdr:colOff>
      <xdr:row>61</xdr:row>
      <xdr:rowOff>127544</xdr:rowOff>
    </xdr:to>
    <xdr:sp macro="" textlink="">
      <xdr:nvSpPr>
        <xdr:cNvPr id="151" name="楕円 150"/>
        <xdr:cNvSpPr/>
      </xdr:nvSpPr>
      <xdr:spPr>
        <a:xfrm>
          <a:off x="9588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66947</xdr:rowOff>
    </xdr:from>
    <xdr:to>
      <xdr:col>55</xdr:col>
      <xdr:colOff>0</xdr:colOff>
      <xdr:row>61</xdr:row>
      <xdr:rowOff>76744</xdr:rowOff>
    </xdr:to>
    <xdr:cxnSp macro="">
      <xdr:nvCxnSpPr>
        <xdr:cNvPr id="152" name="直線コネクタ 151"/>
        <xdr:cNvCxnSpPr/>
      </xdr:nvCxnSpPr>
      <xdr:spPr>
        <a:xfrm flipV="1">
          <a:off x="9639300" y="105253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39007</xdr:rowOff>
    </xdr:from>
    <xdr:to>
      <xdr:col>46</xdr:col>
      <xdr:colOff>38100</xdr:colOff>
      <xdr:row>60</xdr:row>
      <xdr:rowOff>140607</xdr:rowOff>
    </xdr:to>
    <xdr:sp macro="" textlink="">
      <xdr:nvSpPr>
        <xdr:cNvPr id="153" name="楕円 152"/>
        <xdr:cNvSpPr/>
      </xdr:nvSpPr>
      <xdr:spPr>
        <a:xfrm>
          <a:off x="869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89807</xdr:rowOff>
    </xdr:from>
    <xdr:to>
      <xdr:col>50</xdr:col>
      <xdr:colOff>114300</xdr:colOff>
      <xdr:row>61</xdr:row>
      <xdr:rowOff>76744</xdr:rowOff>
    </xdr:to>
    <xdr:cxnSp macro="">
      <xdr:nvCxnSpPr>
        <xdr:cNvPr id="154" name="直線コネクタ 153"/>
        <xdr:cNvCxnSpPr/>
      </xdr:nvCxnSpPr>
      <xdr:spPr>
        <a:xfrm>
          <a:off x="8750300" y="1037680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47172</xdr:rowOff>
    </xdr:from>
    <xdr:to>
      <xdr:col>41</xdr:col>
      <xdr:colOff>101600</xdr:colOff>
      <xdr:row>60</xdr:row>
      <xdr:rowOff>148772</xdr:rowOff>
    </xdr:to>
    <xdr:sp macro="" textlink="">
      <xdr:nvSpPr>
        <xdr:cNvPr id="155" name="楕円 154"/>
        <xdr:cNvSpPr/>
      </xdr:nvSpPr>
      <xdr:spPr>
        <a:xfrm>
          <a:off x="781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89807</xdr:rowOff>
    </xdr:from>
    <xdr:to>
      <xdr:col>45</xdr:col>
      <xdr:colOff>177800</xdr:colOff>
      <xdr:row>60</xdr:row>
      <xdr:rowOff>97972</xdr:rowOff>
    </xdr:to>
    <xdr:cxnSp macro="">
      <xdr:nvCxnSpPr>
        <xdr:cNvPr id="156" name="直線コネクタ 155"/>
        <xdr:cNvCxnSpPr/>
      </xdr:nvCxnSpPr>
      <xdr:spPr>
        <a:xfrm flipV="1">
          <a:off x="7861300" y="103768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56969</xdr:rowOff>
    </xdr:from>
    <xdr:to>
      <xdr:col>36</xdr:col>
      <xdr:colOff>165100</xdr:colOff>
      <xdr:row>60</xdr:row>
      <xdr:rowOff>158569</xdr:rowOff>
    </xdr:to>
    <xdr:sp macro="" textlink="">
      <xdr:nvSpPr>
        <xdr:cNvPr id="157" name="楕円 156"/>
        <xdr:cNvSpPr/>
      </xdr:nvSpPr>
      <xdr:spPr>
        <a:xfrm>
          <a:off x="6921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97972</xdr:rowOff>
    </xdr:from>
    <xdr:to>
      <xdr:col>41</xdr:col>
      <xdr:colOff>50800</xdr:colOff>
      <xdr:row>60</xdr:row>
      <xdr:rowOff>107769</xdr:rowOff>
    </xdr:to>
    <xdr:cxnSp macro="">
      <xdr:nvCxnSpPr>
        <xdr:cNvPr id="158" name="直線コネクタ 157"/>
        <xdr:cNvCxnSpPr/>
      </xdr:nvCxnSpPr>
      <xdr:spPr>
        <a:xfrm flipV="1">
          <a:off x="6972300" y="103849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159" name="n_1aveValue【体育館・プール】&#10;一人当たり面積"/>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94178</xdr:rowOff>
    </xdr:from>
    <xdr:ext cx="469744" cy="259045"/>
    <xdr:sp macro="" textlink="">
      <xdr:nvSpPr>
        <xdr:cNvPr id="160" name="n_2aveValue【体育館・プール】&#10;一人当たり面積"/>
        <xdr:cNvSpPr txBox="1"/>
      </xdr:nvSpPr>
      <xdr:spPr>
        <a:xfrm>
          <a:off x="8515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41927</xdr:rowOff>
    </xdr:from>
    <xdr:ext cx="469744" cy="259045"/>
    <xdr:sp macro="" textlink="">
      <xdr:nvSpPr>
        <xdr:cNvPr id="161" name="n_3aveValue【体育館・プール】&#10;一人当たり面積"/>
        <xdr:cNvSpPr txBox="1"/>
      </xdr:nvSpPr>
      <xdr:spPr>
        <a:xfrm>
          <a:off x="7626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95811</xdr:rowOff>
    </xdr:from>
    <xdr:ext cx="469744" cy="259045"/>
    <xdr:sp macro="" textlink="">
      <xdr:nvSpPr>
        <xdr:cNvPr id="162" name="n_4aveValue【体育館・プール】&#10;一人当たり面積"/>
        <xdr:cNvSpPr txBox="1"/>
      </xdr:nvSpPr>
      <xdr:spPr>
        <a:xfrm>
          <a:off x="6737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118671</xdr:rowOff>
    </xdr:from>
    <xdr:ext cx="469744" cy="259045"/>
    <xdr:sp macro="" textlink="">
      <xdr:nvSpPr>
        <xdr:cNvPr id="163" name="n_1mainValue【体育館・プール】&#10;一人当たり面積"/>
        <xdr:cNvSpPr txBox="1"/>
      </xdr:nvSpPr>
      <xdr:spPr>
        <a:xfrm>
          <a:off x="9391727"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157134</xdr:rowOff>
    </xdr:from>
    <xdr:ext cx="469744" cy="259045"/>
    <xdr:sp macro="" textlink="">
      <xdr:nvSpPr>
        <xdr:cNvPr id="164" name="n_2mainValue【体育館・プール】&#10;一人当たり面積"/>
        <xdr:cNvSpPr txBox="1"/>
      </xdr:nvSpPr>
      <xdr:spPr>
        <a:xfrm>
          <a:off x="8515427" y="101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165299</xdr:rowOff>
    </xdr:from>
    <xdr:ext cx="469744" cy="259045"/>
    <xdr:sp macro="" textlink="">
      <xdr:nvSpPr>
        <xdr:cNvPr id="165" name="n_3mainValue【体育館・プール】&#10;一人当たり面積"/>
        <xdr:cNvSpPr txBox="1"/>
      </xdr:nvSpPr>
      <xdr:spPr>
        <a:xfrm>
          <a:off x="7626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3646</xdr:rowOff>
    </xdr:from>
    <xdr:ext cx="469744" cy="259045"/>
    <xdr:sp macro="" textlink="">
      <xdr:nvSpPr>
        <xdr:cNvPr id="166" name="n_4mainValue【体育館・プール】&#10;一人当たり面積"/>
        <xdr:cNvSpPr txBox="1"/>
      </xdr:nvSpPr>
      <xdr:spPr>
        <a:xfrm>
          <a:off x="6737427" y="1011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96"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44450</xdr:rowOff>
    </xdr:from>
    <xdr:to>
      <xdr:col>6</xdr:col>
      <xdr:colOff>38100</xdr:colOff>
      <xdr:row>80</xdr:row>
      <xdr:rowOff>146050</xdr:rowOff>
    </xdr:to>
    <xdr:sp macro="" textlink="">
      <xdr:nvSpPr>
        <xdr:cNvPr id="207" name="楕円 206"/>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57802</xdr:rowOff>
    </xdr:from>
    <xdr:ext cx="405111" cy="259045"/>
    <xdr:sp macro="" textlink="">
      <xdr:nvSpPr>
        <xdr:cNvPr id="208"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09"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0"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211" name="n_4aveValue【福祉施設】&#10;有形固定資産減価償却率"/>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212" name="n_4mainValue【福祉施設】&#10;有形固定資産減価償却率"/>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3" name="直線コネクタ 22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4" name="テキスト ボックス 22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5" name="直線コネクタ 22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6" name="テキスト ボックス 22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7" name="直線コネクタ 22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8" name="テキスト ボックス 22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9" name="直線コネクタ 22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0" name="テキスト ボックス 22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1" name="直線コネクタ 23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2" name="テキスト ボックス 23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36" name="直線コネクタ 235"/>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37"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38" name="直線コネクタ 237"/>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39"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40" name="直線コネクタ 239"/>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241" name="【福祉施設】&#10;一人当たり面積平均値テキスト"/>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42" name="フローチャート: 判断 241"/>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243" name="フローチャート: 判断 242"/>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44" name="フローチャート: 判断 243"/>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245" name="フローチャート: 判断 244"/>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246" name="フローチャート: 判断 245"/>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53339</xdr:rowOff>
    </xdr:from>
    <xdr:to>
      <xdr:col>36</xdr:col>
      <xdr:colOff>165100</xdr:colOff>
      <xdr:row>84</xdr:row>
      <xdr:rowOff>154939</xdr:rowOff>
    </xdr:to>
    <xdr:sp macro="" textlink="">
      <xdr:nvSpPr>
        <xdr:cNvPr id="252" name="楕円 251"/>
        <xdr:cNvSpPr/>
      </xdr:nvSpPr>
      <xdr:spPr>
        <a:xfrm>
          <a:off x="6921500" y="144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135907</xdr:rowOff>
    </xdr:from>
    <xdr:ext cx="469744" cy="259045"/>
    <xdr:sp macro="" textlink="">
      <xdr:nvSpPr>
        <xdr:cNvPr id="253" name="n_1aveValue【福祉施設】&#10;一人当たり面積"/>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254" name="n_2aveValue【福祉施設】&#10;一人当たり面積"/>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55" name="n_3aveValue【福祉施設】&#10;一人当たり面積"/>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105427</xdr:rowOff>
    </xdr:from>
    <xdr:ext cx="469744" cy="259045"/>
    <xdr:sp macro="" textlink="">
      <xdr:nvSpPr>
        <xdr:cNvPr id="256" name="n_4aveValue【福祉施設】&#10;一人当たり面積"/>
        <xdr:cNvSpPr txBox="1"/>
      </xdr:nvSpPr>
      <xdr:spPr>
        <a:xfrm>
          <a:off x="6737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xdr:rowOff>
    </xdr:from>
    <xdr:ext cx="469744" cy="259045"/>
    <xdr:sp macro="" textlink="">
      <xdr:nvSpPr>
        <xdr:cNvPr id="257" name="n_4mainValue【福祉施設】&#10;一人当たり面積"/>
        <xdr:cNvSpPr txBox="1"/>
      </xdr:nvSpPr>
      <xdr:spPr>
        <a:xfrm>
          <a:off x="6737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0" name="テキスト ボックス 2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0" name="テキスト ボックス 2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282" name="直線コネクタ 281"/>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28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284" name="直線コネクタ 28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285"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286" name="直線コネクタ 285"/>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287"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288" name="フローチャート: 判断 287"/>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289" name="フローチャート: 判断 288"/>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290" name="フローチャート: 判断 289"/>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291" name="フローチャート: 判断 290"/>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292" name="フローチャート: 判断 291"/>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36830</xdr:rowOff>
    </xdr:from>
    <xdr:to>
      <xdr:col>24</xdr:col>
      <xdr:colOff>114300</xdr:colOff>
      <xdr:row>107</xdr:row>
      <xdr:rowOff>138430</xdr:rowOff>
    </xdr:to>
    <xdr:sp macro="" textlink="">
      <xdr:nvSpPr>
        <xdr:cNvPr id="298" name="楕円 297"/>
        <xdr:cNvSpPr/>
      </xdr:nvSpPr>
      <xdr:spPr>
        <a:xfrm>
          <a:off x="4584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15257</xdr:rowOff>
    </xdr:from>
    <xdr:ext cx="405111" cy="259045"/>
    <xdr:sp macro="" textlink="">
      <xdr:nvSpPr>
        <xdr:cNvPr id="299" name="【市民会館】&#10;有形固定資産減価償却率該当値テキスト"/>
        <xdr:cNvSpPr txBox="1"/>
      </xdr:nvSpPr>
      <xdr:spPr>
        <a:xfrm>
          <a:off x="4673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xdr:rowOff>
    </xdr:from>
    <xdr:to>
      <xdr:col>20</xdr:col>
      <xdr:colOff>38100</xdr:colOff>
      <xdr:row>107</xdr:row>
      <xdr:rowOff>107950</xdr:rowOff>
    </xdr:to>
    <xdr:sp macro="" textlink="">
      <xdr:nvSpPr>
        <xdr:cNvPr id="300" name="楕円 299"/>
        <xdr:cNvSpPr/>
      </xdr:nvSpPr>
      <xdr:spPr>
        <a:xfrm>
          <a:off x="3746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57150</xdr:rowOff>
    </xdr:from>
    <xdr:to>
      <xdr:col>24</xdr:col>
      <xdr:colOff>63500</xdr:colOff>
      <xdr:row>107</xdr:row>
      <xdr:rowOff>87630</xdr:rowOff>
    </xdr:to>
    <xdr:cxnSp macro="">
      <xdr:nvCxnSpPr>
        <xdr:cNvPr id="301" name="直線コネクタ 300"/>
        <xdr:cNvCxnSpPr/>
      </xdr:nvCxnSpPr>
      <xdr:spPr>
        <a:xfrm>
          <a:off x="3797300" y="18402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302" name="楕円 301"/>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57150</xdr:rowOff>
    </xdr:to>
    <xdr:cxnSp macro="">
      <xdr:nvCxnSpPr>
        <xdr:cNvPr id="303" name="直線コネクタ 302"/>
        <xdr:cNvCxnSpPr/>
      </xdr:nvCxnSpPr>
      <xdr:spPr>
        <a:xfrm>
          <a:off x="2908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304" name="楕円 303"/>
        <xdr:cNvSpPr/>
      </xdr:nvSpPr>
      <xdr:spPr>
        <a:xfrm>
          <a:off x="196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152400</xdr:rowOff>
    </xdr:from>
    <xdr:to>
      <xdr:col>15</xdr:col>
      <xdr:colOff>50800</xdr:colOff>
      <xdr:row>107</xdr:row>
      <xdr:rowOff>19050</xdr:rowOff>
    </xdr:to>
    <xdr:cxnSp macro="">
      <xdr:nvCxnSpPr>
        <xdr:cNvPr id="305" name="直線コネクタ 304"/>
        <xdr:cNvCxnSpPr/>
      </xdr:nvCxnSpPr>
      <xdr:spPr>
        <a:xfrm>
          <a:off x="2019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48261</xdr:rowOff>
    </xdr:from>
    <xdr:to>
      <xdr:col>6</xdr:col>
      <xdr:colOff>38100</xdr:colOff>
      <xdr:row>103</xdr:row>
      <xdr:rowOff>149861</xdr:rowOff>
    </xdr:to>
    <xdr:sp macro="" textlink="">
      <xdr:nvSpPr>
        <xdr:cNvPr id="306" name="楕円 305"/>
        <xdr:cNvSpPr/>
      </xdr:nvSpPr>
      <xdr:spPr>
        <a:xfrm>
          <a:off x="1079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99061</xdr:rowOff>
    </xdr:from>
    <xdr:to>
      <xdr:col>10</xdr:col>
      <xdr:colOff>114300</xdr:colOff>
      <xdr:row>106</xdr:row>
      <xdr:rowOff>152400</xdr:rowOff>
    </xdr:to>
    <xdr:cxnSp macro="">
      <xdr:nvCxnSpPr>
        <xdr:cNvPr id="307" name="直線コネクタ 306"/>
        <xdr:cNvCxnSpPr/>
      </xdr:nvCxnSpPr>
      <xdr:spPr>
        <a:xfrm>
          <a:off x="1130300" y="17758411"/>
          <a:ext cx="889000" cy="5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08" name="n_1aveValue【市民会館】&#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309" name="n_2aveValue【市民会館】&#10;有形固定資産減価償却率"/>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310" name="n_3aveValue【市民会館】&#10;有形固定資産減価償却率"/>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11"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99077</xdr:rowOff>
    </xdr:from>
    <xdr:ext cx="405111" cy="259045"/>
    <xdr:sp macro="" textlink="">
      <xdr:nvSpPr>
        <xdr:cNvPr id="312" name="n_1mainValue【市民会館】&#10;有形固定資産減価償却率"/>
        <xdr:cNvSpPr txBox="1"/>
      </xdr:nvSpPr>
      <xdr:spPr>
        <a:xfrm>
          <a:off x="3582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313"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314" name="n_3mainValue【市民会館】&#10;有形固定資産減価償却率"/>
        <xdr:cNvSpPr txBox="1"/>
      </xdr:nvSpPr>
      <xdr:spPr>
        <a:xfrm>
          <a:off x="1816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140988</xdr:rowOff>
    </xdr:from>
    <xdr:ext cx="405111" cy="259045"/>
    <xdr:sp macro="" textlink="">
      <xdr:nvSpPr>
        <xdr:cNvPr id="315" name="n_4mainValue【市民会館】&#10;有形固定資産減価償却率"/>
        <xdr:cNvSpPr txBox="1"/>
      </xdr:nvSpPr>
      <xdr:spPr>
        <a:xfrm>
          <a:off x="927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41" name="直線コネクタ 340"/>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42"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43" name="直線コネクタ 342"/>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4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45" name="直線コネクタ 34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46"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47" name="フローチャート: 判断 346"/>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348" name="フローチャート: 判断 347"/>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349" name="フローチャート: 判断 348"/>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350" name="フローチャート: 判断 349"/>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351" name="フローチャート: 判断 350"/>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38463</xdr:rowOff>
    </xdr:from>
    <xdr:to>
      <xdr:col>55</xdr:col>
      <xdr:colOff>50800</xdr:colOff>
      <xdr:row>107</xdr:row>
      <xdr:rowOff>140063</xdr:rowOff>
    </xdr:to>
    <xdr:sp macro="" textlink="">
      <xdr:nvSpPr>
        <xdr:cNvPr id="357" name="楕円 356"/>
        <xdr:cNvSpPr/>
      </xdr:nvSpPr>
      <xdr:spPr>
        <a:xfrm>
          <a:off x="10426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16890</xdr:rowOff>
    </xdr:from>
    <xdr:ext cx="469744" cy="259045"/>
    <xdr:sp macro="" textlink="">
      <xdr:nvSpPr>
        <xdr:cNvPr id="358" name="【市民会館】&#10;一人当たり面積該当値テキスト"/>
        <xdr:cNvSpPr txBox="1"/>
      </xdr:nvSpPr>
      <xdr:spPr>
        <a:xfrm>
          <a:off x="10515600"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44994</xdr:rowOff>
    </xdr:from>
    <xdr:to>
      <xdr:col>50</xdr:col>
      <xdr:colOff>165100</xdr:colOff>
      <xdr:row>107</xdr:row>
      <xdr:rowOff>146594</xdr:rowOff>
    </xdr:to>
    <xdr:sp macro="" textlink="">
      <xdr:nvSpPr>
        <xdr:cNvPr id="359" name="楕円 358"/>
        <xdr:cNvSpPr/>
      </xdr:nvSpPr>
      <xdr:spPr>
        <a:xfrm>
          <a:off x="9588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89263</xdr:rowOff>
    </xdr:from>
    <xdr:to>
      <xdr:col>55</xdr:col>
      <xdr:colOff>0</xdr:colOff>
      <xdr:row>107</xdr:row>
      <xdr:rowOff>95794</xdr:rowOff>
    </xdr:to>
    <xdr:cxnSp macro="">
      <xdr:nvCxnSpPr>
        <xdr:cNvPr id="360" name="直線コネクタ 359"/>
        <xdr:cNvCxnSpPr/>
      </xdr:nvCxnSpPr>
      <xdr:spPr>
        <a:xfrm flipV="1">
          <a:off x="9639300" y="184344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49893</xdr:rowOff>
    </xdr:from>
    <xdr:to>
      <xdr:col>46</xdr:col>
      <xdr:colOff>38100</xdr:colOff>
      <xdr:row>107</xdr:row>
      <xdr:rowOff>151493</xdr:rowOff>
    </xdr:to>
    <xdr:sp macro="" textlink="">
      <xdr:nvSpPr>
        <xdr:cNvPr id="361" name="楕円 360"/>
        <xdr:cNvSpPr/>
      </xdr:nvSpPr>
      <xdr:spPr>
        <a:xfrm>
          <a:off x="8699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95794</xdr:rowOff>
    </xdr:from>
    <xdr:to>
      <xdr:col>50</xdr:col>
      <xdr:colOff>114300</xdr:colOff>
      <xdr:row>107</xdr:row>
      <xdr:rowOff>100693</xdr:rowOff>
    </xdr:to>
    <xdr:cxnSp macro="">
      <xdr:nvCxnSpPr>
        <xdr:cNvPr id="362" name="直線コネクタ 361"/>
        <xdr:cNvCxnSpPr/>
      </xdr:nvCxnSpPr>
      <xdr:spPr>
        <a:xfrm flipV="1">
          <a:off x="8750300" y="184409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363" name="楕円 362"/>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100693</xdr:rowOff>
    </xdr:from>
    <xdr:to>
      <xdr:col>45</xdr:col>
      <xdr:colOff>177800</xdr:colOff>
      <xdr:row>107</xdr:row>
      <xdr:rowOff>103958</xdr:rowOff>
    </xdr:to>
    <xdr:cxnSp macro="">
      <xdr:nvCxnSpPr>
        <xdr:cNvPr id="364" name="直線コネクタ 363"/>
        <xdr:cNvCxnSpPr/>
      </xdr:nvCxnSpPr>
      <xdr:spPr>
        <a:xfrm flipV="1">
          <a:off x="7861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58057</xdr:rowOff>
    </xdr:from>
    <xdr:to>
      <xdr:col>36</xdr:col>
      <xdr:colOff>165100</xdr:colOff>
      <xdr:row>107</xdr:row>
      <xdr:rowOff>159657</xdr:rowOff>
    </xdr:to>
    <xdr:sp macro="" textlink="">
      <xdr:nvSpPr>
        <xdr:cNvPr id="365" name="楕円 364"/>
        <xdr:cNvSpPr/>
      </xdr:nvSpPr>
      <xdr:spPr>
        <a:xfrm>
          <a:off x="692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103958</xdr:rowOff>
    </xdr:from>
    <xdr:to>
      <xdr:col>41</xdr:col>
      <xdr:colOff>50800</xdr:colOff>
      <xdr:row>107</xdr:row>
      <xdr:rowOff>108857</xdr:rowOff>
    </xdr:to>
    <xdr:cxnSp macro="">
      <xdr:nvCxnSpPr>
        <xdr:cNvPr id="366" name="直線コネクタ 365"/>
        <xdr:cNvCxnSpPr/>
      </xdr:nvCxnSpPr>
      <xdr:spPr>
        <a:xfrm flipV="1">
          <a:off x="6972300" y="184491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367" name="n_1aveValue【市民会館】&#10;一人当たり面積"/>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368" name="n_2aveValue【市民会館】&#10;一人当たり面積"/>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369" name="n_3aveValue【市民会館】&#10;一人当たり面積"/>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370" name="n_4aveValue【市民会館】&#10;一人当たり面積"/>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137721</xdr:rowOff>
    </xdr:from>
    <xdr:ext cx="469744" cy="259045"/>
    <xdr:sp macro="" textlink="">
      <xdr:nvSpPr>
        <xdr:cNvPr id="371" name="n_1mainValue【市民会館】&#10;一人当たり面積"/>
        <xdr:cNvSpPr txBox="1"/>
      </xdr:nvSpPr>
      <xdr:spPr>
        <a:xfrm>
          <a:off x="93917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142620</xdr:rowOff>
    </xdr:from>
    <xdr:ext cx="469744" cy="259045"/>
    <xdr:sp macro="" textlink="">
      <xdr:nvSpPr>
        <xdr:cNvPr id="372" name="n_2mainValue【市民会館】&#10;一人当たり面積"/>
        <xdr:cNvSpPr txBox="1"/>
      </xdr:nvSpPr>
      <xdr:spPr>
        <a:xfrm>
          <a:off x="8515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373"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150784</xdr:rowOff>
    </xdr:from>
    <xdr:ext cx="469744" cy="259045"/>
    <xdr:sp macro="" textlink="">
      <xdr:nvSpPr>
        <xdr:cNvPr id="374" name="n_4mainValue【市民会館】&#10;一人当たり面積"/>
        <xdr:cNvSpPr txBox="1"/>
      </xdr:nvSpPr>
      <xdr:spPr>
        <a:xfrm>
          <a:off x="6737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99" name="直線コネクタ 398"/>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1" name="直線コネクタ 40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02"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03" name="直線コネクタ 402"/>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04"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05" name="フローチャート: 判断 404"/>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06" name="フローチャート: 判断 405"/>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07" name="フローチャート: 判断 406"/>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08" name="フローチャート: 判断 407"/>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09" name="フローチャート: 判断 408"/>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118745</xdr:rowOff>
    </xdr:from>
    <xdr:to>
      <xdr:col>85</xdr:col>
      <xdr:colOff>177800</xdr:colOff>
      <xdr:row>40</xdr:row>
      <xdr:rowOff>48895</xdr:rowOff>
    </xdr:to>
    <xdr:sp macro="" textlink="">
      <xdr:nvSpPr>
        <xdr:cNvPr id="415" name="楕円 414"/>
        <xdr:cNvSpPr/>
      </xdr:nvSpPr>
      <xdr:spPr>
        <a:xfrm>
          <a:off x="16268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97172</xdr:rowOff>
    </xdr:from>
    <xdr:ext cx="405111" cy="259045"/>
    <xdr:sp macro="" textlink="">
      <xdr:nvSpPr>
        <xdr:cNvPr id="416" name="【一般廃棄物処理施設】&#10;有形固定資産減価償却率該当値テキスト"/>
        <xdr:cNvSpPr txBox="1"/>
      </xdr:nvSpPr>
      <xdr:spPr>
        <a:xfrm>
          <a:off x="16357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17" name="楕円 416"/>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39</xdr:row>
      <xdr:rowOff>169545</xdr:rowOff>
    </xdr:to>
    <xdr:cxnSp macro="">
      <xdr:nvCxnSpPr>
        <xdr:cNvPr id="418" name="直線コネクタ 417"/>
        <xdr:cNvCxnSpPr/>
      </xdr:nvCxnSpPr>
      <xdr:spPr>
        <a:xfrm>
          <a:off x="15481300" y="68199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419" name="楕円 418"/>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133350</xdr:rowOff>
    </xdr:to>
    <xdr:cxnSp macro="">
      <xdr:nvCxnSpPr>
        <xdr:cNvPr id="420" name="直線コネクタ 419"/>
        <xdr:cNvCxnSpPr/>
      </xdr:nvCxnSpPr>
      <xdr:spPr>
        <a:xfrm>
          <a:off x="14592300" y="67113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107315</xdr:rowOff>
    </xdr:from>
    <xdr:to>
      <xdr:col>72</xdr:col>
      <xdr:colOff>38100</xdr:colOff>
      <xdr:row>38</xdr:row>
      <xdr:rowOff>37465</xdr:rowOff>
    </xdr:to>
    <xdr:sp macro="" textlink="">
      <xdr:nvSpPr>
        <xdr:cNvPr id="421" name="楕円 420"/>
        <xdr:cNvSpPr/>
      </xdr:nvSpPr>
      <xdr:spPr>
        <a:xfrm>
          <a:off x="13652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39</xdr:row>
      <xdr:rowOff>24765</xdr:rowOff>
    </xdr:to>
    <xdr:cxnSp macro="">
      <xdr:nvCxnSpPr>
        <xdr:cNvPr id="422" name="直線コネクタ 421"/>
        <xdr:cNvCxnSpPr/>
      </xdr:nvCxnSpPr>
      <xdr:spPr>
        <a:xfrm>
          <a:off x="13703300" y="650176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423"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24"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25"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26"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427" name="n_1mainValue【一般廃棄物処理施設】&#10;有形固定資産減価償却率"/>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428" name="n_2mainValue【一般廃棄物処理施設】&#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28592</xdr:rowOff>
    </xdr:from>
    <xdr:ext cx="405111" cy="259045"/>
    <xdr:sp macro="" textlink="">
      <xdr:nvSpPr>
        <xdr:cNvPr id="429" name="n_3mainValue【一般廃棄物処理施設】&#10;有形固定資産減価償却率"/>
        <xdr:cNvSpPr txBox="1"/>
      </xdr:nvSpPr>
      <xdr:spPr>
        <a:xfrm>
          <a:off x="13500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1" name="テキスト ボックス 4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3" name="テキスト ボックス 4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5" name="テキスト ボックス 4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7" name="テキスト ボックス 4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51" name="直線コネクタ 450"/>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52"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53" name="直線コネクタ 452"/>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54"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55" name="直線コネクタ 454"/>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56"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57" name="フローチャート: 判断 456"/>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458" name="フローチャート: 判断 457"/>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459" name="フローチャート: 判断 458"/>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460" name="フローチャート: 判断 459"/>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461" name="フローチャート: 判断 460"/>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63652</xdr:rowOff>
    </xdr:from>
    <xdr:to>
      <xdr:col>116</xdr:col>
      <xdr:colOff>114300</xdr:colOff>
      <xdr:row>40</xdr:row>
      <xdr:rowOff>165252</xdr:rowOff>
    </xdr:to>
    <xdr:sp macro="" textlink="">
      <xdr:nvSpPr>
        <xdr:cNvPr id="467" name="楕円 466"/>
        <xdr:cNvSpPr/>
      </xdr:nvSpPr>
      <xdr:spPr>
        <a:xfrm>
          <a:off x="22110700" y="69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42079</xdr:rowOff>
    </xdr:from>
    <xdr:ext cx="534377" cy="259045"/>
    <xdr:sp macro="" textlink="">
      <xdr:nvSpPr>
        <xdr:cNvPr id="468" name="【一般廃棄物処理施設】&#10;一人当たり有形固定資産（償却資産）額該当値テキスト"/>
        <xdr:cNvSpPr txBox="1"/>
      </xdr:nvSpPr>
      <xdr:spPr>
        <a:xfrm>
          <a:off x="22199600" y="69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73415</xdr:rowOff>
    </xdr:from>
    <xdr:to>
      <xdr:col>112</xdr:col>
      <xdr:colOff>38100</xdr:colOff>
      <xdr:row>41</xdr:row>
      <xdr:rowOff>3565</xdr:rowOff>
    </xdr:to>
    <xdr:sp macro="" textlink="">
      <xdr:nvSpPr>
        <xdr:cNvPr id="469" name="楕円 468"/>
        <xdr:cNvSpPr/>
      </xdr:nvSpPr>
      <xdr:spPr>
        <a:xfrm>
          <a:off x="21272500" y="69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114452</xdr:rowOff>
    </xdr:from>
    <xdr:to>
      <xdr:col>116</xdr:col>
      <xdr:colOff>63500</xdr:colOff>
      <xdr:row>40</xdr:row>
      <xdr:rowOff>124215</xdr:rowOff>
    </xdr:to>
    <xdr:cxnSp macro="">
      <xdr:nvCxnSpPr>
        <xdr:cNvPr id="470" name="直線コネクタ 469"/>
        <xdr:cNvCxnSpPr/>
      </xdr:nvCxnSpPr>
      <xdr:spPr>
        <a:xfrm flipV="1">
          <a:off x="21323300" y="6972452"/>
          <a:ext cx="8382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69462</xdr:rowOff>
    </xdr:from>
    <xdr:to>
      <xdr:col>107</xdr:col>
      <xdr:colOff>101600</xdr:colOff>
      <xdr:row>40</xdr:row>
      <xdr:rowOff>171062</xdr:rowOff>
    </xdr:to>
    <xdr:sp macro="" textlink="">
      <xdr:nvSpPr>
        <xdr:cNvPr id="471" name="楕円 470"/>
        <xdr:cNvSpPr/>
      </xdr:nvSpPr>
      <xdr:spPr>
        <a:xfrm>
          <a:off x="20383500" y="69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120262</xdr:rowOff>
    </xdr:from>
    <xdr:to>
      <xdr:col>111</xdr:col>
      <xdr:colOff>177800</xdr:colOff>
      <xdr:row>40</xdr:row>
      <xdr:rowOff>124215</xdr:rowOff>
    </xdr:to>
    <xdr:cxnSp macro="">
      <xdr:nvCxnSpPr>
        <xdr:cNvPr id="472" name="直線コネクタ 471"/>
        <xdr:cNvCxnSpPr/>
      </xdr:nvCxnSpPr>
      <xdr:spPr>
        <a:xfrm>
          <a:off x="20434300" y="697826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23495</xdr:rowOff>
    </xdr:from>
    <xdr:to>
      <xdr:col>102</xdr:col>
      <xdr:colOff>165100</xdr:colOff>
      <xdr:row>40</xdr:row>
      <xdr:rowOff>125095</xdr:rowOff>
    </xdr:to>
    <xdr:sp macro="" textlink="">
      <xdr:nvSpPr>
        <xdr:cNvPr id="473" name="楕円 472"/>
        <xdr:cNvSpPr/>
      </xdr:nvSpPr>
      <xdr:spPr>
        <a:xfrm>
          <a:off x="19494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74295</xdr:rowOff>
    </xdr:from>
    <xdr:to>
      <xdr:col>107</xdr:col>
      <xdr:colOff>50800</xdr:colOff>
      <xdr:row>40</xdr:row>
      <xdr:rowOff>120262</xdr:rowOff>
    </xdr:to>
    <xdr:cxnSp macro="">
      <xdr:nvCxnSpPr>
        <xdr:cNvPr id="474" name="直線コネクタ 473"/>
        <xdr:cNvCxnSpPr/>
      </xdr:nvCxnSpPr>
      <xdr:spPr>
        <a:xfrm>
          <a:off x="19545300" y="6932295"/>
          <a:ext cx="889000" cy="4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475" name="n_1aveValue【一般廃棄物処理施設】&#10;一人当たり有形固定資産（償却資産）額"/>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476" name="n_2aveValue【一般廃棄物処理施設】&#10;一人当たり有形固定資産（償却資産）額"/>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477" name="n_3aveValue【一般廃棄物処理施設】&#10;一人当たり有形固定資産（償却資産）額"/>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478" name="n_4aveValue【一般廃棄物処理施設】&#10;一人当たり有形固定資産（償却資産）額"/>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166142</xdr:rowOff>
    </xdr:from>
    <xdr:ext cx="534377" cy="259045"/>
    <xdr:sp macro="" textlink="">
      <xdr:nvSpPr>
        <xdr:cNvPr id="479" name="n_1mainValue【一般廃棄物処理施設】&#10;一人当たり有形固定資産（償却資産）額"/>
        <xdr:cNvSpPr txBox="1"/>
      </xdr:nvSpPr>
      <xdr:spPr>
        <a:xfrm>
          <a:off x="21043411" y="702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162189</xdr:rowOff>
    </xdr:from>
    <xdr:ext cx="534377" cy="259045"/>
    <xdr:sp macro="" textlink="">
      <xdr:nvSpPr>
        <xdr:cNvPr id="480" name="n_2mainValue【一般廃棄物処理施設】&#10;一人当たり有形固定資産（償却資産）額"/>
        <xdr:cNvSpPr txBox="1"/>
      </xdr:nvSpPr>
      <xdr:spPr>
        <a:xfrm>
          <a:off x="20167111" y="70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116222</xdr:rowOff>
    </xdr:from>
    <xdr:ext cx="599010" cy="259045"/>
    <xdr:sp macro="" textlink="">
      <xdr:nvSpPr>
        <xdr:cNvPr id="481" name="n_3mainValue【一般廃棄物処理施設】&#10;一人当たり有形固定資産（償却資産）額"/>
        <xdr:cNvSpPr txBox="1"/>
      </xdr:nvSpPr>
      <xdr:spPr>
        <a:xfrm>
          <a:off x="19245795" y="697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23" name="直線コネクタ 522"/>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24"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25" name="直線コネクタ 524"/>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26"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27" name="直線コネクタ 526"/>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28"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29" name="フローチャート: 判断 528"/>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30" name="フローチャート: 判断 529"/>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531" name="フローチャート: 判断 530"/>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32" name="フローチャート: 判断 531"/>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533" name="フローチャート: 判断 532"/>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37919</xdr:rowOff>
    </xdr:from>
    <xdr:to>
      <xdr:col>85</xdr:col>
      <xdr:colOff>177800</xdr:colOff>
      <xdr:row>84</xdr:row>
      <xdr:rowOff>139519</xdr:rowOff>
    </xdr:to>
    <xdr:sp macro="" textlink="">
      <xdr:nvSpPr>
        <xdr:cNvPr id="539" name="楕円 538"/>
        <xdr:cNvSpPr/>
      </xdr:nvSpPr>
      <xdr:spPr>
        <a:xfrm>
          <a:off x="16268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16346</xdr:rowOff>
    </xdr:from>
    <xdr:ext cx="405111" cy="259045"/>
    <xdr:sp macro="" textlink="">
      <xdr:nvSpPr>
        <xdr:cNvPr id="540" name="【消防施設】&#10;有形固定資産減価償却率該当値テキスト"/>
        <xdr:cNvSpPr txBox="1"/>
      </xdr:nvSpPr>
      <xdr:spPr>
        <a:xfrm>
          <a:off x="16357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160382</xdr:rowOff>
    </xdr:from>
    <xdr:to>
      <xdr:col>81</xdr:col>
      <xdr:colOff>101600</xdr:colOff>
      <xdr:row>85</xdr:row>
      <xdr:rowOff>90532</xdr:rowOff>
    </xdr:to>
    <xdr:sp macro="" textlink="">
      <xdr:nvSpPr>
        <xdr:cNvPr id="541" name="楕円 540"/>
        <xdr:cNvSpPr/>
      </xdr:nvSpPr>
      <xdr:spPr>
        <a:xfrm>
          <a:off x="15430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88719</xdr:rowOff>
    </xdr:from>
    <xdr:to>
      <xdr:col>85</xdr:col>
      <xdr:colOff>127000</xdr:colOff>
      <xdr:row>85</xdr:row>
      <xdr:rowOff>39732</xdr:rowOff>
    </xdr:to>
    <xdr:cxnSp macro="">
      <xdr:nvCxnSpPr>
        <xdr:cNvPr id="542" name="直線コネクタ 541"/>
        <xdr:cNvCxnSpPr/>
      </xdr:nvCxnSpPr>
      <xdr:spPr>
        <a:xfrm flipV="1">
          <a:off x="15481300" y="14490519"/>
          <a:ext cx="8382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150586</xdr:rowOff>
    </xdr:from>
    <xdr:to>
      <xdr:col>76</xdr:col>
      <xdr:colOff>165100</xdr:colOff>
      <xdr:row>84</xdr:row>
      <xdr:rowOff>80736</xdr:rowOff>
    </xdr:to>
    <xdr:sp macro="" textlink="">
      <xdr:nvSpPr>
        <xdr:cNvPr id="543" name="楕円 542"/>
        <xdr:cNvSpPr/>
      </xdr:nvSpPr>
      <xdr:spPr>
        <a:xfrm>
          <a:off x="14541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29936</xdr:rowOff>
    </xdr:from>
    <xdr:to>
      <xdr:col>81</xdr:col>
      <xdr:colOff>50800</xdr:colOff>
      <xdr:row>85</xdr:row>
      <xdr:rowOff>39732</xdr:rowOff>
    </xdr:to>
    <xdr:cxnSp macro="">
      <xdr:nvCxnSpPr>
        <xdr:cNvPr id="544" name="直線コネクタ 543"/>
        <xdr:cNvCxnSpPr/>
      </xdr:nvCxnSpPr>
      <xdr:spPr>
        <a:xfrm>
          <a:off x="14592300" y="14431736"/>
          <a:ext cx="889000" cy="18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545" name="楕円 544"/>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29936</xdr:rowOff>
    </xdr:to>
    <xdr:cxnSp macro="">
      <xdr:nvCxnSpPr>
        <xdr:cNvPr id="546" name="直線コネクタ 545"/>
        <xdr:cNvCxnSpPr/>
      </xdr:nvCxnSpPr>
      <xdr:spPr>
        <a:xfrm>
          <a:off x="13703300" y="143941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140788</xdr:rowOff>
    </xdr:from>
    <xdr:to>
      <xdr:col>67</xdr:col>
      <xdr:colOff>101600</xdr:colOff>
      <xdr:row>84</xdr:row>
      <xdr:rowOff>70938</xdr:rowOff>
    </xdr:to>
    <xdr:sp macro="" textlink="">
      <xdr:nvSpPr>
        <xdr:cNvPr id="547" name="楕円 546"/>
        <xdr:cNvSpPr/>
      </xdr:nvSpPr>
      <xdr:spPr>
        <a:xfrm>
          <a:off x="12763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20138</xdr:rowOff>
    </xdr:to>
    <xdr:cxnSp macro="">
      <xdr:nvCxnSpPr>
        <xdr:cNvPr id="548" name="直線コネクタ 547"/>
        <xdr:cNvCxnSpPr/>
      </xdr:nvCxnSpPr>
      <xdr:spPr>
        <a:xfrm flipV="1">
          <a:off x="12814300" y="143941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549" name="n_1aveValue【消防施設】&#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550" name="n_2aveValue【消防施設】&#10;有形固定資産減価償却率"/>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551" name="n_3aveValue【消防施設】&#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552" name="n_4aveValue【消防施設】&#10;有形固定資産減価償却率"/>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81659</xdr:rowOff>
    </xdr:from>
    <xdr:ext cx="405111" cy="259045"/>
    <xdr:sp macro="" textlink="">
      <xdr:nvSpPr>
        <xdr:cNvPr id="553" name="n_1mainValue【消防施設】&#10;有形固定資産減価償却率"/>
        <xdr:cNvSpPr txBox="1"/>
      </xdr:nvSpPr>
      <xdr:spPr>
        <a:xfrm>
          <a:off x="152660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71863</xdr:rowOff>
    </xdr:from>
    <xdr:ext cx="405111" cy="259045"/>
    <xdr:sp macro="" textlink="">
      <xdr:nvSpPr>
        <xdr:cNvPr id="554" name="n_2mainValue【消防施設】&#10;有形固定資産減価償却率"/>
        <xdr:cNvSpPr txBox="1"/>
      </xdr:nvSpPr>
      <xdr:spPr>
        <a:xfrm>
          <a:off x="14389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555" name="n_3mainValue【消防施設】&#10;有形固定資産減価償却率"/>
        <xdr:cNvSpPr txBox="1"/>
      </xdr:nvSpPr>
      <xdr:spPr>
        <a:xfrm>
          <a:off x="13500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62065</xdr:rowOff>
    </xdr:from>
    <xdr:ext cx="405111" cy="259045"/>
    <xdr:sp macro="" textlink="">
      <xdr:nvSpPr>
        <xdr:cNvPr id="556" name="n_4mainValue【消防施設】&#10;有形固定資産減価償却率"/>
        <xdr:cNvSpPr txBox="1"/>
      </xdr:nvSpPr>
      <xdr:spPr>
        <a:xfrm>
          <a:off x="12611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580" name="直線コネクタ 579"/>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81"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82" name="直線コネクタ 581"/>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83"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84" name="直線コネクタ 583"/>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585" name="【消防施設】&#10;一人当たり面積平均値テキスト"/>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86" name="フローチャート: 判断 585"/>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587" name="フローチャート: 判断 586"/>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588" name="フローチャート: 判断 587"/>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89" name="フローチャート: 判断 58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590" name="フローチャート: 判断 589"/>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xdr:rowOff>
    </xdr:from>
    <xdr:to>
      <xdr:col>116</xdr:col>
      <xdr:colOff>114300</xdr:colOff>
      <xdr:row>80</xdr:row>
      <xdr:rowOff>115570</xdr:rowOff>
    </xdr:to>
    <xdr:sp macro="" textlink="">
      <xdr:nvSpPr>
        <xdr:cNvPr id="596" name="楕円 595"/>
        <xdr:cNvSpPr/>
      </xdr:nvSpPr>
      <xdr:spPr>
        <a:xfrm>
          <a:off x="22110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36847</xdr:rowOff>
    </xdr:from>
    <xdr:ext cx="469744" cy="259045"/>
    <xdr:sp macro="" textlink="">
      <xdr:nvSpPr>
        <xdr:cNvPr id="597" name="【消防施設】&#10;一人当たり面積該当値テキスト"/>
        <xdr:cNvSpPr txBox="1"/>
      </xdr:nvSpPr>
      <xdr:spPr>
        <a:xfrm>
          <a:off x="22199600"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34925</xdr:rowOff>
    </xdr:from>
    <xdr:to>
      <xdr:col>112</xdr:col>
      <xdr:colOff>38100</xdr:colOff>
      <xdr:row>80</xdr:row>
      <xdr:rowOff>136525</xdr:rowOff>
    </xdr:to>
    <xdr:sp macro="" textlink="">
      <xdr:nvSpPr>
        <xdr:cNvPr id="598" name="楕円 597"/>
        <xdr:cNvSpPr/>
      </xdr:nvSpPr>
      <xdr:spPr>
        <a:xfrm>
          <a:off x="21272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64770</xdr:rowOff>
    </xdr:from>
    <xdr:to>
      <xdr:col>116</xdr:col>
      <xdr:colOff>63500</xdr:colOff>
      <xdr:row>80</xdr:row>
      <xdr:rowOff>85725</xdr:rowOff>
    </xdr:to>
    <xdr:cxnSp macro="">
      <xdr:nvCxnSpPr>
        <xdr:cNvPr id="599" name="直線コネクタ 598"/>
        <xdr:cNvCxnSpPr/>
      </xdr:nvCxnSpPr>
      <xdr:spPr>
        <a:xfrm flipV="1">
          <a:off x="21323300" y="13780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57786</xdr:rowOff>
    </xdr:from>
    <xdr:to>
      <xdr:col>107</xdr:col>
      <xdr:colOff>101600</xdr:colOff>
      <xdr:row>80</xdr:row>
      <xdr:rowOff>159386</xdr:rowOff>
    </xdr:to>
    <xdr:sp macro="" textlink="">
      <xdr:nvSpPr>
        <xdr:cNvPr id="600" name="楕円 599"/>
        <xdr:cNvSpPr/>
      </xdr:nvSpPr>
      <xdr:spPr>
        <a:xfrm>
          <a:off x="20383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85725</xdr:rowOff>
    </xdr:from>
    <xdr:to>
      <xdr:col>111</xdr:col>
      <xdr:colOff>177800</xdr:colOff>
      <xdr:row>80</xdr:row>
      <xdr:rowOff>108586</xdr:rowOff>
    </xdr:to>
    <xdr:cxnSp macro="">
      <xdr:nvCxnSpPr>
        <xdr:cNvPr id="601" name="直線コネクタ 600"/>
        <xdr:cNvCxnSpPr/>
      </xdr:nvCxnSpPr>
      <xdr:spPr>
        <a:xfrm flipV="1">
          <a:off x="20434300" y="138017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76836</xdr:rowOff>
    </xdr:from>
    <xdr:to>
      <xdr:col>98</xdr:col>
      <xdr:colOff>38100</xdr:colOff>
      <xdr:row>85</xdr:row>
      <xdr:rowOff>6986</xdr:rowOff>
    </xdr:to>
    <xdr:sp macro="" textlink="">
      <xdr:nvSpPr>
        <xdr:cNvPr id="602" name="楕円 601"/>
        <xdr:cNvSpPr/>
      </xdr:nvSpPr>
      <xdr:spPr>
        <a:xfrm>
          <a:off x="18605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66691</xdr:rowOff>
    </xdr:from>
    <xdr:ext cx="469744" cy="259045"/>
    <xdr:sp macro="" textlink="">
      <xdr:nvSpPr>
        <xdr:cNvPr id="603" name="n_1aveValue【消防施設】&#10;一人当たり面積"/>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604" name="n_2aveValue【消防施設】&#10;一人当たり面積"/>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05"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06"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153052</xdr:rowOff>
    </xdr:from>
    <xdr:ext cx="469744" cy="259045"/>
    <xdr:sp macro="" textlink="">
      <xdr:nvSpPr>
        <xdr:cNvPr id="607" name="n_1mainValue【消防施設】&#10;一人当たり面積"/>
        <xdr:cNvSpPr txBox="1"/>
      </xdr:nvSpPr>
      <xdr:spPr>
        <a:xfrm>
          <a:off x="21075727"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4463</xdr:rowOff>
    </xdr:from>
    <xdr:ext cx="469744" cy="259045"/>
    <xdr:sp macro="" textlink="">
      <xdr:nvSpPr>
        <xdr:cNvPr id="608" name="n_2mainValue【消防施設】&#10;一人当たり面積"/>
        <xdr:cNvSpPr txBox="1"/>
      </xdr:nvSpPr>
      <xdr:spPr>
        <a:xfrm>
          <a:off x="20199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23513</xdr:rowOff>
    </xdr:from>
    <xdr:ext cx="469744" cy="259045"/>
    <xdr:sp macro="" textlink="">
      <xdr:nvSpPr>
        <xdr:cNvPr id="609" name="n_4mainValue【消防施設】&#10;一人当たり面積"/>
        <xdr:cNvSpPr txBox="1"/>
      </xdr:nvSpPr>
      <xdr:spPr>
        <a:xfrm>
          <a:off x="18421427" y="142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35" name="直線コネクタ 634"/>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36"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37" name="直線コネクタ 636"/>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38"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39" name="直線コネクタ 638"/>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40"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41" name="フローチャート: 判断 640"/>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42" name="フローチャート: 判断 641"/>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43" name="フローチャート: 判断 64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4" name="フローチャート: 判断 643"/>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45" name="フローチャート: 判断 644"/>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121738</xdr:rowOff>
    </xdr:from>
    <xdr:to>
      <xdr:col>85</xdr:col>
      <xdr:colOff>177800</xdr:colOff>
      <xdr:row>108</xdr:row>
      <xdr:rowOff>51888</xdr:rowOff>
    </xdr:to>
    <xdr:sp macro="" textlink="">
      <xdr:nvSpPr>
        <xdr:cNvPr id="651" name="楕円 650"/>
        <xdr:cNvSpPr/>
      </xdr:nvSpPr>
      <xdr:spPr>
        <a:xfrm>
          <a:off x="16268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100165</xdr:rowOff>
    </xdr:from>
    <xdr:ext cx="405111" cy="259045"/>
    <xdr:sp macro="" textlink="">
      <xdr:nvSpPr>
        <xdr:cNvPr id="652" name="【庁舎】&#10;有形固定資産減価償却率該当値テキスト"/>
        <xdr:cNvSpPr txBox="1"/>
      </xdr:nvSpPr>
      <xdr:spPr>
        <a:xfrm>
          <a:off x="16357600"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653" name="楕円 652"/>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xdr:rowOff>
    </xdr:to>
    <xdr:cxnSp macro="">
      <xdr:nvCxnSpPr>
        <xdr:cNvPr id="654" name="直線コネクタ 653"/>
        <xdr:cNvCxnSpPr/>
      </xdr:nvCxnSpPr>
      <xdr:spPr>
        <a:xfrm>
          <a:off x="15481300" y="184948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655" name="楕円 654"/>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149679</xdr:rowOff>
    </xdr:to>
    <xdr:cxnSp macro="">
      <xdr:nvCxnSpPr>
        <xdr:cNvPr id="656" name="直線コネクタ 655"/>
        <xdr:cNvCxnSpPr/>
      </xdr:nvCxnSpPr>
      <xdr:spPr>
        <a:xfrm>
          <a:off x="14592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657" name="楕円 656"/>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149679</xdr:rowOff>
    </xdr:to>
    <xdr:cxnSp macro="">
      <xdr:nvCxnSpPr>
        <xdr:cNvPr id="658" name="直線コネクタ 657"/>
        <xdr:cNvCxnSpPr/>
      </xdr:nvCxnSpPr>
      <xdr:spPr>
        <a:xfrm>
          <a:off x="13703300" y="184670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659" name="楕円 658"/>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121920</xdr:rowOff>
    </xdr:to>
    <xdr:cxnSp macro="">
      <xdr:nvCxnSpPr>
        <xdr:cNvPr id="660" name="直線コネクタ 659"/>
        <xdr:cNvCxnSpPr/>
      </xdr:nvCxnSpPr>
      <xdr:spPr>
        <a:xfrm>
          <a:off x="12814300" y="183837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61"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6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3"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64"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665"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666"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667" name="n_3mainValue【庁舎】&#10;有形固定資産減価償却率"/>
        <xdr:cNvSpPr txBox="1"/>
      </xdr:nvSpPr>
      <xdr:spPr>
        <a:xfrm>
          <a:off x="13500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668" name="n_4mainValue【庁舎】&#10;有形固定資産減価償却率"/>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90" name="直線コネクタ 689"/>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91"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92" name="直線コネクタ 691"/>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93"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94" name="直線コネクタ 693"/>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95"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96" name="フローチャート: 判断 695"/>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697" name="フローチャート: 判断 696"/>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698" name="フローチャート: 判断 697"/>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699" name="フローチャート: 判断 698"/>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00" name="フローチャート: 判断 699"/>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7113</xdr:rowOff>
    </xdr:from>
    <xdr:to>
      <xdr:col>116</xdr:col>
      <xdr:colOff>114300</xdr:colOff>
      <xdr:row>107</xdr:row>
      <xdr:rowOff>108713</xdr:rowOff>
    </xdr:to>
    <xdr:sp macro="" textlink="">
      <xdr:nvSpPr>
        <xdr:cNvPr id="706" name="楕円 705"/>
        <xdr:cNvSpPr/>
      </xdr:nvSpPr>
      <xdr:spPr>
        <a:xfrm>
          <a:off x="22110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133673</xdr:rowOff>
    </xdr:from>
    <xdr:ext cx="469744" cy="259045"/>
    <xdr:sp macro="" textlink="">
      <xdr:nvSpPr>
        <xdr:cNvPr id="707" name="【庁舎】&#10;一人当たり面積該当値テキスト"/>
        <xdr:cNvSpPr txBox="1"/>
      </xdr:nvSpPr>
      <xdr:spPr>
        <a:xfrm>
          <a:off x="22199600" y="183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10770</xdr:rowOff>
    </xdr:from>
    <xdr:to>
      <xdr:col>112</xdr:col>
      <xdr:colOff>38100</xdr:colOff>
      <xdr:row>107</xdr:row>
      <xdr:rowOff>112370</xdr:rowOff>
    </xdr:to>
    <xdr:sp macro="" textlink="">
      <xdr:nvSpPr>
        <xdr:cNvPr id="708" name="楕円 707"/>
        <xdr:cNvSpPr/>
      </xdr:nvSpPr>
      <xdr:spPr>
        <a:xfrm>
          <a:off x="21272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61570</xdr:rowOff>
    </xdr:to>
    <xdr:cxnSp macro="">
      <xdr:nvCxnSpPr>
        <xdr:cNvPr id="709" name="直線コネクタ 708"/>
        <xdr:cNvCxnSpPr/>
      </xdr:nvCxnSpPr>
      <xdr:spPr>
        <a:xfrm flipV="1">
          <a:off x="21323300" y="1840306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133756</xdr:rowOff>
    </xdr:from>
    <xdr:to>
      <xdr:col>107</xdr:col>
      <xdr:colOff>101600</xdr:colOff>
      <xdr:row>107</xdr:row>
      <xdr:rowOff>63906</xdr:rowOff>
    </xdr:to>
    <xdr:sp macro="" textlink="">
      <xdr:nvSpPr>
        <xdr:cNvPr id="710" name="楕円 709"/>
        <xdr:cNvSpPr/>
      </xdr:nvSpPr>
      <xdr:spPr>
        <a:xfrm>
          <a:off x="20383500" y="18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xdr:rowOff>
    </xdr:from>
    <xdr:to>
      <xdr:col>111</xdr:col>
      <xdr:colOff>177800</xdr:colOff>
      <xdr:row>107</xdr:row>
      <xdr:rowOff>61570</xdr:rowOff>
    </xdr:to>
    <xdr:cxnSp macro="">
      <xdr:nvCxnSpPr>
        <xdr:cNvPr id="711" name="直線コネクタ 710"/>
        <xdr:cNvCxnSpPr/>
      </xdr:nvCxnSpPr>
      <xdr:spPr>
        <a:xfrm>
          <a:off x="20434300" y="18358256"/>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136500</xdr:rowOff>
    </xdr:from>
    <xdr:to>
      <xdr:col>102</xdr:col>
      <xdr:colOff>165100</xdr:colOff>
      <xdr:row>107</xdr:row>
      <xdr:rowOff>66650</xdr:rowOff>
    </xdr:to>
    <xdr:sp macro="" textlink="">
      <xdr:nvSpPr>
        <xdr:cNvPr id="712" name="楕円 711"/>
        <xdr:cNvSpPr/>
      </xdr:nvSpPr>
      <xdr:spPr>
        <a:xfrm>
          <a:off x="19494500" y="183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13106</xdr:rowOff>
    </xdr:from>
    <xdr:to>
      <xdr:col>107</xdr:col>
      <xdr:colOff>50800</xdr:colOff>
      <xdr:row>107</xdr:row>
      <xdr:rowOff>15850</xdr:rowOff>
    </xdr:to>
    <xdr:cxnSp macro="">
      <xdr:nvCxnSpPr>
        <xdr:cNvPr id="713" name="直線コネクタ 712"/>
        <xdr:cNvCxnSpPr/>
      </xdr:nvCxnSpPr>
      <xdr:spPr>
        <a:xfrm flipV="1">
          <a:off x="19545300" y="1835825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714" name="楕円 713"/>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15850</xdr:rowOff>
    </xdr:from>
    <xdr:to>
      <xdr:col>102</xdr:col>
      <xdr:colOff>114300</xdr:colOff>
      <xdr:row>107</xdr:row>
      <xdr:rowOff>87630</xdr:rowOff>
    </xdr:to>
    <xdr:cxnSp macro="">
      <xdr:nvCxnSpPr>
        <xdr:cNvPr id="715" name="直線コネクタ 714"/>
        <xdr:cNvCxnSpPr/>
      </xdr:nvCxnSpPr>
      <xdr:spPr>
        <a:xfrm flipV="1">
          <a:off x="18656300" y="18361000"/>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716" name="n_1aveValue【庁舎】&#10;一人当たり面積"/>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139616</xdr:rowOff>
    </xdr:from>
    <xdr:ext cx="469744" cy="259045"/>
    <xdr:sp macro="" textlink="">
      <xdr:nvSpPr>
        <xdr:cNvPr id="717" name="n_2aveValue【庁舎】&#10;一人当たり面積"/>
        <xdr:cNvSpPr txBox="1"/>
      </xdr:nvSpPr>
      <xdr:spPr>
        <a:xfrm>
          <a:off x="20199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718" name="n_3aveValue【庁舎】&#10;一人当たり面積"/>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719" name="n_4aveValue【庁舎】&#10;一人当たり面積"/>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128897</xdr:rowOff>
    </xdr:from>
    <xdr:ext cx="469744" cy="259045"/>
    <xdr:sp macro="" textlink="">
      <xdr:nvSpPr>
        <xdr:cNvPr id="720" name="n_1mainValue【庁舎】&#10;一人当たり面積"/>
        <xdr:cNvSpPr txBox="1"/>
      </xdr:nvSpPr>
      <xdr:spPr>
        <a:xfrm>
          <a:off x="21075727" y="181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80433</xdr:rowOff>
    </xdr:from>
    <xdr:ext cx="469744" cy="259045"/>
    <xdr:sp macro="" textlink="">
      <xdr:nvSpPr>
        <xdr:cNvPr id="721" name="n_2mainValue【庁舎】&#10;一人当たり面積"/>
        <xdr:cNvSpPr txBox="1"/>
      </xdr:nvSpPr>
      <xdr:spPr>
        <a:xfrm>
          <a:off x="20199427" y="180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83177</xdr:rowOff>
    </xdr:from>
    <xdr:ext cx="469744" cy="259045"/>
    <xdr:sp macro="" textlink="">
      <xdr:nvSpPr>
        <xdr:cNvPr id="722" name="n_3mainValue【庁舎】&#10;一人当たり面積"/>
        <xdr:cNvSpPr txBox="1"/>
      </xdr:nvSpPr>
      <xdr:spPr>
        <a:xfrm>
          <a:off x="19310427" y="180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154957</xdr:rowOff>
    </xdr:from>
    <xdr:ext cx="469744" cy="259045"/>
    <xdr:sp macro="" textlink="">
      <xdr:nvSpPr>
        <xdr:cNvPr id="723" name="n_4mainValue【庁舎】&#10;一人当たり面積"/>
        <xdr:cNvSpPr txBox="1"/>
      </xdr:nvSpPr>
      <xdr:spPr>
        <a:xfrm>
          <a:off x="18421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類似団体と比較して、庁舎、町民会館、消防施設の有形固定資産減価償却率が高い状況にある。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各種施設に分散されている行政機能を集約し、施設の統廃合をするとともに、防災拠点となる機能を有した庁舎の整備を進めている状況であり、有形固定資産減価償却率の減少が見込ま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14,683
14,532
112.00
11,470,584
11,103,325
307,206
4,917,976
8,042,564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財政力指数は前年と同数値となっているが、類似団体を下回る数値となっている。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今後も人口の減少や高齢化が予想されることから、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歳出の徹底的な見直しを実施するとともに、徴収業務の強化、行政の効率化に努めることにより、財政基盤の強化に努める。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本町の経常収支比率は昨年度と比較し</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％上昇した。　会計年度任用職員制度により、経常的人件費支出が増加したこととともに、建設事業の増により公債費支出が増加したことが主な要因である。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公共施設の整理・統合等を進め、経常経費の削減に努める。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62</xdr:row>
      <xdr:rowOff>96731</xdr:rowOff>
    </xdr:to>
    <xdr:cxnSp macro="">
      <xdr:nvCxnSpPr>
        <xdr:cNvPr id="133" name="直線コネクタ 132"/>
        <xdr:cNvCxnSpPr/>
      </xdr:nvCxnSpPr>
      <xdr:spPr>
        <a:xfrm>
          <a:off x="4114800" y="10376746"/>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168698</xdr:rowOff>
    </xdr:from>
    <xdr:to>
      <xdr:col>19</xdr:col>
      <xdr:colOff>133350</xdr:colOff>
      <xdr:row>60</xdr:row>
      <xdr:rowOff>89746</xdr:rowOff>
    </xdr:to>
    <xdr:cxnSp macro="">
      <xdr:nvCxnSpPr>
        <xdr:cNvPr id="136" name="直線コネクタ 135"/>
        <xdr:cNvCxnSpPr/>
      </xdr:nvCxnSpPr>
      <xdr:spPr>
        <a:xfrm>
          <a:off x="3225800" y="1028424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8" name="テキスト ボックス 137"/>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168698</xdr:rowOff>
    </xdr:from>
    <xdr:to>
      <xdr:col>15</xdr:col>
      <xdr:colOff>82550</xdr:colOff>
      <xdr:row>60</xdr:row>
      <xdr:rowOff>85725</xdr:rowOff>
    </xdr:to>
    <xdr:cxnSp macro="">
      <xdr:nvCxnSpPr>
        <xdr:cNvPr id="139" name="直線コネクタ 138"/>
        <xdr:cNvCxnSpPr/>
      </xdr:nvCxnSpPr>
      <xdr:spPr>
        <a:xfrm flipV="1">
          <a:off x="2336800" y="1028424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112395</xdr:rowOff>
    </xdr:from>
    <xdr:to>
      <xdr:col>11</xdr:col>
      <xdr:colOff>31750</xdr:colOff>
      <xdr:row>60</xdr:row>
      <xdr:rowOff>85725</xdr:rowOff>
    </xdr:to>
    <xdr:cxnSp macro="">
      <xdr:nvCxnSpPr>
        <xdr:cNvPr id="142" name="直線コネクタ 141"/>
        <xdr:cNvCxnSpPr/>
      </xdr:nvCxnSpPr>
      <xdr:spPr>
        <a:xfrm>
          <a:off x="1447800" y="102279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6" name="テキスト ボックス 145"/>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2" name="楕円 151"/>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62458</xdr:rowOff>
    </xdr:from>
    <xdr:ext cx="762000" cy="259045"/>
    <xdr:sp macro="" textlink="">
      <xdr:nvSpPr>
        <xdr:cNvPr id="153"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4" name="楕円 153"/>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5" name="テキスト ボックス 154"/>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117898</xdr:rowOff>
    </xdr:from>
    <xdr:to>
      <xdr:col>15</xdr:col>
      <xdr:colOff>133350</xdr:colOff>
      <xdr:row>60</xdr:row>
      <xdr:rowOff>48048</xdr:rowOff>
    </xdr:to>
    <xdr:sp macro="" textlink="">
      <xdr:nvSpPr>
        <xdr:cNvPr id="156" name="楕円 155"/>
        <xdr:cNvSpPr/>
      </xdr:nvSpPr>
      <xdr:spPr>
        <a:xfrm>
          <a:off x="3175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58225</xdr:rowOff>
    </xdr:from>
    <xdr:ext cx="762000" cy="259045"/>
    <xdr:sp macro="" textlink="">
      <xdr:nvSpPr>
        <xdr:cNvPr id="157" name="テキスト ボックス 156"/>
        <xdr:cNvSpPr txBox="1"/>
      </xdr:nvSpPr>
      <xdr:spPr>
        <a:xfrm>
          <a:off x="2844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8" name="楕円 157"/>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9" name="テキスト ボックス 158"/>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61595</xdr:rowOff>
    </xdr:from>
    <xdr:to>
      <xdr:col>7</xdr:col>
      <xdr:colOff>31750</xdr:colOff>
      <xdr:row>59</xdr:row>
      <xdr:rowOff>163195</xdr:rowOff>
    </xdr:to>
    <xdr:sp macro="" textlink="">
      <xdr:nvSpPr>
        <xdr:cNvPr id="160" name="楕円 159"/>
        <xdr:cNvSpPr/>
      </xdr:nvSpPr>
      <xdr:spPr>
        <a:xfrm>
          <a:off x="1397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1922</xdr:rowOff>
    </xdr:from>
    <xdr:ext cx="762000" cy="259045"/>
    <xdr:sp macro="" textlink="">
      <xdr:nvSpPr>
        <xdr:cNvPr id="161" name="テキスト ボックス 160"/>
        <xdr:cNvSpPr txBox="1"/>
      </xdr:nvSpPr>
      <xdr:spPr>
        <a:xfrm>
          <a:off x="1066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新型コロナウイルス感染症対策に伴い、人口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人当たりの人件費・物件費は大幅な増となった。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行政改革の推進により人件費及び物件費の低減に努める。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54164</xdr:rowOff>
    </xdr:from>
    <xdr:to>
      <xdr:col>23</xdr:col>
      <xdr:colOff>133350</xdr:colOff>
      <xdr:row>81</xdr:row>
      <xdr:rowOff>129206</xdr:rowOff>
    </xdr:to>
    <xdr:cxnSp macro="">
      <xdr:nvCxnSpPr>
        <xdr:cNvPr id="198" name="直線コネクタ 197"/>
        <xdr:cNvCxnSpPr/>
      </xdr:nvCxnSpPr>
      <xdr:spPr>
        <a:xfrm>
          <a:off x="4114800" y="13941614"/>
          <a:ext cx="838200" cy="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31189</xdr:rowOff>
    </xdr:from>
    <xdr:to>
      <xdr:col>19</xdr:col>
      <xdr:colOff>133350</xdr:colOff>
      <xdr:row>81</xdr:row>
      <xdr:rowOff>54164</xdr:rowOff>
    </xdr:to>
    <xdr:cxnSp macro="">
      <xdr:nvCxnSpPr>
        <xdr:cNvPr id="201" name="直線コネクタ 200"/>
        <xdr:cNvCxnSpPr/>
      </xdr:nvCxnSpPr>
      <xdr:spPr>
        <a:xfrm>
          <a:off x="3225800" y="1391863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110735</xdr:rowOff>
    </xdr:from>
    <xdr:ext cx="736600" cy="259045"/>
    <xdr:sp macro="" textlink="">
      <xdr:nvSpPr>
        <xdr:cNvPr id="203" name="テキスト ボックス 202"/>
        <xdr:cNvSpPr txBox="1"/>
      </xdr:nvSpPr>
      <xdr:spPr>
        <a:xfrm>
          <a:off x="3733800" y="1399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9816</xdr:rowOff>
    </xdr:from>
    <xdr:to>
      <xdr:col>15</xdr:col>
      <xdr:colOff>82550</xdr:colOff>
      <xdr:row>81</xdr:row>
      <xdr:rowOff>31189</xdr:rowOff>
    </xdr:to>
    <xdr:cxnSp macro="">
      <xdr:nvCxnSpPr>
        <xdr:cNvPr id="204" name="直線コネクタ 203"/>
        <xdr:cNvCxnSpPr/>
      </xdr:nvCxnSpPr>
      <xdr:spPr>
        <a:xfrm>
          <a:off x="2336800" y="13897266"/>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140819</xdr:rowOff>
    </xdr:from>
    <xdr:ext cx="762000" cy="259045"/>
    <xdr:sp macro="" textlink="">
      <xdr:nvSpPr>
        <xdr:cNvPr id="206" name="テキスト ボックス 205"/>
        <xdr:cNvSpPr txBox="1"/>
      </xdr:nvSpPr>
      <xdr:spPr>
        <a:xfrm>
          <a:off x="2844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167089</xdr:rowOff>
    </xdr:from>
    <xdr:to>
      <xdr:col>11</xdr:col>
      <xdr:colOff>31750</xdr:colOff>
      <xdr:row>81</xdr:row>
      <xdr:rowOff>9816</xdr:rowOff>
    </xdr:to>
    <xdr:cxnSp macro="">
      <xdr:nvCxnSpPr>
        <xdr:cNvPr id="207" name="直線コネクタ 206"/>
        <xdr:cNvCxnSpPr/>
      </xdr:nvCxnSpPr>
      <xdr:spPr>
        <a:xfrm>
          <a:off x="1447800" y="13883089"/>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82548</xdr:rowOff>
    </xdr:from>
    <xdr:ext cx="762000" cy="259045"/>
    <xdr:sp macro="" textlink="">
      <xdr:nvSpPr>
        <xdr:cNvPr id="209" name="テキスト ボックス 208"/>
        <xdr:cNvSpPr txBox="1"/>
      </xdr:nvSpPr>
      <xdr:spPr>
        <a:xfrm>
          <a:off x="1955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83179</xdr:rowOff>
    </xdr:from>
    <xdr:ext cx="762000" cy="259045"/>
    <xdr:sp macro="" textlink="">
      <xdr:nvSpPr>
        <xdr:cNvPr id="211" name="テキスト ボックス 210"/>
        <xdr:cNvSpPr txBox="1"/>
      </xdr:nvSpPr>
      <xdr:spPr>
        <a:xfrm>
          <a:off x="1066800" y="139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78406</xdr:rowOff>
    </xdr:from>
    <xdr:to>
      <xdr:col>23</xdr:col>
      <xdr:colOff>184150</xdr:colOff>
      <xdr:row>82</xdr:row>
      <xdr:rowOff>8556</xdr:rowOff>
    </xdr:to>
    <xdr:sp macro="" textlink="">
      <xdr:nvSpPr>
        <xdr:cNvPr id="217" name="楕円 216"/>
        <xdr:cNvSpPr/>
      </xdr:nvSpPr>
      <xdr:spPr>
        <a:xfrm>
          <a:off x="4902200" y="139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94933</xdr:rowOff>
    </xdr:from>
    <xdr:ext cx="762000" cy="259045"/>
    <xdr:sp macro="" textlink="">
      <xdr:nvSpPr>
        <xdr:cNvPr id="218" name="人件費・物件費等の状況該当値テキスト"/>
        <xdr:cNvSpPr txBox="1"/>
      </xdr:nvSpPr>
      <xdr:spPr>
        <a:xfrm>
          <a:off x="5041900" y="138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3364</xdr:rowOff>
    </xdr:from>
    <xdr:to>
      <xdr:col>19</xdr:col>
      <xdr:colOff>184150</xdr:colOff>
      <xdr:row>81</xdr:row>
      <xdr:rowOff>104964</xdr:rowOff>
    </xdr:to>
    <xdr:sp macro="" textlink="">
      <xdr:nvSpPr>
        <xdr:cNvPr id="219" name="楕円 218"/>
        <xdr:cNvSpPr/>
      </xdr:nvSpPr>
      <xdr:spPr>
        <a:xfrm>
          <a:off x="4064000" y="138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115141</xdr:rowOff>
    </xdr:from>
    <xdr:ext cx="736600" cy="259045"/>
    <xdr:sp macro="" textlink="">
      <xdr:nvSpPr>
        <xdr:cNvPr id="220" name="テキスト ボックス 219"/>
        <xdr:cNvSpPr txBox="1"/>
      </xdr:nvSpPr>
      <xdr:spPr>
        <a:xfrm>
          <a:off x="3733800" y="1365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151839</xdr:rowOff>
    </xdr:from>
    <xdr:to>
      <xdr:col>15</xdr:col>
      <xdr:colOff>133350</xdr:colOff>
      <xdr:row>81</xdr:row>
      <xdr:rowOff>81989</xdr:rowOff>
    </xdr:to>
    <xdr:sp macro="" textlink="">
      <xdr:nvSpPr>
        <xdr:cNvPr id="221" name="楕円 220"/>
        <xdr:cNvSpPr/>
      </xdr:nvSpPr>
      <xdr:spPr>
        <a:xfrm>
          <a:off x="3175000" y="138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92166</xdr:rowOff>
    </xdr:from>
    <xdr:ext cx="762000" cy="259045"/>
    <xdr:sp macro="" textlink="">
      <xdr:nvSpPr>
        <xdr:cNvPr id="222" name="テキスト ボックス 221"/>
        <xdr:cNvSpPr txBox="1"/>
      </xdr:nvSpPr>
      <xdr:spPr>
        <a:xfrm>
          <a:off x="2844800" y="1363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130466</xdr:rowOff>
    </xdr:from>
    <xdr:to>
      <xdr:col>11</xdr:col>
      <xdr:colOff>82550</xdr:colOff>
      <xdr:row>81</xdr:row>
      <xdr:rowOff>60616</xdr:rowOff>
    </xdr:to>
    <xdr:sp macro="" textlink="">
      <xdr:nvSpPr>
        <xdr:cNvPr id="223" name="楕円 222"/>
        <xdr:cNvSpPr/>
      </xdr:nvSpPr>
      <xdr:spPr>
        <a:xfrm>
          <a:off x="2286000" y="13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70793</xdr:rowOff>
    </xdr:from>
    <xdr:ext cx="762000" cy="259045"/>
    <xdr:sp macro="" textlink="">
      <xdr:nvSpPr>
        <xdr:cNvPr id="224" name="テキスト ボックス 223"/>
        <xdr:cNvSpPr txBox="1"/>
      </xdr:nvSpPr>
      <xdr:spPr>
        <a:xfrm>
          <a:off x="1955800" y="1361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116289</xdr:rowOff>
    </xdr:from>
    <xdr:to>
      <xdr:col>7</xdr:col>
      <xdr:colOff>31750</xdr:colOff>
      <xdr:row>81</xdr:row>
      <xdr:rowOff>46439</xdr:rowOff>
    </xdr:to>
    <xdr:sp macro="" textlink="">
      <xdr:nvSpPr>
        <xdr:cNvPr id="225" name="楕円 224"/>
        <xdr:cNvSpPr/>
      </xdr:nvSpPr>
      <xdr:spPr>
        <a:xfrm>
          <a:off x="1397000" y="13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56616</xdr:rowOff>
    </xdr:from>
    <xdr:ext cx="762000" cy="259045"/>
    <xdr:sp macro="" textlink="">
      <xdr:nvSpPr>
        <xdr:cNvPr id="226" name="テキスト ボックス 225"/>
        <xdr:cNvSpPr txBox="1"/>
      </xdr:nvSpPr>
      <xdr:spPr>
        <a:xfrm>
          <a:off x="1066800" y="1360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ラスパイレス指数は昨年度と比較し下がっているが、類似団体平均を上回る数値となっている。働き方改革を推進し時間外手当の削減に努め、人事院勧告に基づきながら給与の適正化に努める。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33564</xdr:rowOff>
    </xdr:to>
    <xdr:cxnSp macro="">
      <xdr:nvCxnSpPr>
        <xdr:cNvPr id="262" name="直線コネクタ 261"/>
        <xdr:cNvCxnSpPr/>
      </xdr:nvCxnSpPr>
      <xdr:spPr>
        <a:xfrm flipV="1">
          <a:off x="16179800" y="149152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102507</xdr:rowOff>
    </xdr:to>
    <xdr:cxnSp macro="">
      <xdr:nvCxnSpPr>
        <xdr:cNvPr id="265" name="直線コネクタ 264"/>
        <xdr:cNvCxnSpPr/>
      </xdr:nvCxnSpPr>
      <xdr:spPr>
        <a:xfrm flipV="1">
          <a:off x="15290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102507</xdr:rowOff>
    </xdr:to>
    <xdr:cxnSp macro="">
      <xdr:nvCxnSpPr>
        <xdr:cNvPr id="268" name="直線コネクタ 267"/>
        <xdr:cNvCxnSpPr/>
      </xdr:nvCxnSpPr>
      <xdr:spPr>
        <a:xfrm>
          <a:off x="14401800" y="149267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0" name="テキスト ボックス 269"/>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79527</xdr:rowOff>
    </xdr:to>
    <xdr:cxnSp macro="">
      <xdr:nvCxnSpPr>
        <xdr:cNvPr id="271" name="直線コネクタ 270"/>
        <xdr:cNvCxnSpPr/>
      </xdr:nvCxnSpPr>
      <xdr:spPr>
        <a:xfrm flipV="1">
          <a:off x="13512800" y="149267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5" name="テキスト ボックス 274"/>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1" name="楕円 280"/>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2"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3" name="楕円 282"/>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4" name="テキスト ボックス 283"/>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5" name="楕円 284"/>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6" name="テキスト ボックス 285"/>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7" name="楕円 286"/>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8" name="テキスト ボックス 287"/>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9" name="楕円 288"/>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90" name="テキスト ボックス 289"/>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人口１，０００人当たりの職員数については、類似団体の平均より低くなっているが、前年度と比較し、</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人増加している。職員数は減少しているが、町の人口も減少していることが主な要因である。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今後も、事務事業等の見直しを計画的に行うとともに、適正な人事配置や組織体制の構築を図り、適正な定員管理に努める。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96215</xdr:rowOff>
    </xdr:from>
    <xdr:to>
      <xdr:col>81</xdr:col>
      <xdr:colOff>44450</xdr:colOff>
      <xdr:row>61</xdr:row>
      <xdr:rowOff>118897</xdr:rowOff>
    </xdr:to>
    <xdr:cxnSp macro="">
      <xdr:nvCxnSpPr>
        <xdr:cNvPr id="322" name="直線コネクタ 321"/>
        <xdr:cNvCxnSpPr/>
      </xdr:nvCxnSpPr>
      <xdr:spPr>
        <a:xfrm>
          <a:off x="16179800" y="10554665"/>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95733</xdr:rowOff>
    </xdr:from>
    <xdr:to>
      <xdr:col>77</xdr:col>
      <xdr:colOff>44450</xdr:colOff>
      <xdr:row>61</xdr:row>
      <xdr:rowOff>96215</xdr:rowOff>
    </xdr:to>
    <xdr:cxnSp macro="">
      <xdr:nvCxnSpPr>
        <xdr:cNvPr id="325" name="直線コネクタ 324"/>
        <xdr:cNvCxnSpPr/>
      </xdr:nvCxnSpPr>
      <xdr:spPr>
        <a:xfrm>
          <a:off x="15290800" y="10554183"/>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87046</xdr:rowOff>
    </xdr:from>
    <xdr:to>
      <xdr:col>72</xdr:col>
      <xdr:colOff>203200</xdr:colOff>
      <xdr:row>61</xdr:row>
      <xdr:rowOff>95733</xdr:rowOff>
    </xdr:to>
    <xdr:cxnSp macro="">
      <xdr:nvCxnSpPr>
        <xdr:cNvPr id="328" name="直線コネクタ 327"/>
        <xdr:cNvCxnSpPr/>
      </xdr:nvCxnSpPr>
      <xdr:spPr>
        <a:xfrm>
          <a:off x="14401800" y="1054549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80772</xdr:rowOff>
    </xdr:from>
    <xdr:to>
      <xdr:col>68</xdr:col>
      <xdr:colOff>152400</xdr:colOff>
      <xdr:row>61</xdr:row>
      <xdr:rowOff>87046</xdr:rowOff>
    </xdr:to>
    <xdr:cxnSp macro="">
      <xdr:nvCxnSpPr>
        <xdr:cNvPr id="331" name="直線コネクタ 330"/>
        <xdr:cNvCxnSpPr/>
      </xdr:nvCxnSpPr>
      <xdr:spPr>
        <a:xfrm>
          <a:off x="13512800" y="1053922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68097</xdr:rowOff>
    </xdr:from>
    <xdr:to>
      <xdr:col>81</xdr:col>
      <xdr:colOff>95250</xdr:colOff>
      <xdr:row>61</xdr:row>
      <xdr:rowOff>169697</xdr:rowOff>
    </xdr:to>
    <xdr:sp macro="" textlink="">
      <xdr:nvSpPr>
        <xdr:cNvPr id="341" name="楕円 340"/>
        <xdr:cNvSpPr/>
      </xdr:nvSpPr>
      <xdr:spPr>
        <a:xfrm>
          <a:off x="16967200" y="105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84624</xdr:rowOff>
    </xdr:from>
    <xdr:ext cx="762000" cy="259045"/>
    <xdr:sp macro="" textlink="">
      <xdr:nvSpPr>
        <xdr:cNvPr id="342" name="定員管理の状況該当値テキスト"/>
        <xdr:cNvSpPr txBox="1"/>
      </xdr:nvSpPr>
      <xdr:spPr>
        <a:xfrm>
          <a:off x="17106900" y="1037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45415</xdr:rowOff>
    </xdr:from>
    <xdr:to>
      <xdr:col>77</xdr:col>
      <xdr:colOff>95250</xdr:colOff>
      <xdr:row>61</xdr:row>
      <xdr:rowOff>147015</xdr:rowOff>
    </xdr:to>
    <xdr:sp macro="" textlink="">
      <xdr:nvSpPr>
        <xdr:cNvPr id="343" name="楕円 342"/>
        <xdr:cNvSpPr/>
      </xdr:nvSpPr>
      <xdr:spPr>
        <a:xfrm>
          <a:off x="16129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131792</xdr:rowOff>
    </xdr:from>
    <xdr:ext cx="736600" cy="259045"/>
    <xdr:sp macro="" textlink="">
      <xdr:nvSpPr>
        <xdr:cNvPr id="344" name="テキスト ボックス 343"/>
        <xdr:cNvSpPr txBox="1"/>
      </xdr:nvSpPr>
      <xdr:spPr>
        <a:xfrm>
          <a:off x="15798800" y="1059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44933</xdr:rowOff>
    </xdr:from>
    <xdr:to>
      <xdr:col>73</xdr:col>
      <xdr:colOff>44450</xdr:colOff>
      <xdr:row>61</xdr:row>
      <xdr:rowOff>146533</xdr:rowOff>
    </xdr:to>
    <xdr:sp macro="" textlink="">
      <xdr:nvSpPr>
        <xdr:cNvPr id="345" name="楕円 344"/>
        <xdr:cNvSpPr/>
      </xdr:nvSpPr>
      <xdr:spPr>
        <a:xfrm>
          <a:off x="15240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131310</xdr:rowOff>
    </xdr:from>
    <xdr:ext cx="762000" cy="259045"/>
    <xdr:sp macro="" textlink="">
      <xdr:nvSpPr>
        <xdr:cNvPr id="346" name="テキスト ボックス 345"/>
        <xdr:cNvSpPr txBox="1"/>
      </xdr:nvSpPr>
      <xdr:spPr>
        <a:xfrm>
          <a:off x="14909800" y="105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36246</xdr:rowOff>
    </xdr:from>
    <xdr:to>
      <xdr:col>68</xdr:col>
      <xdr:colOff>203200</xdr:colOff>
      <xdr:row>61</xdr:row>
      <xdr:rowOff>137846</xdr:rowOff>
    </xdr:to>
    <xdr:sp macro="" textlink="">
      <xdr:nvSpPr>
        <xdr:cNvPr id="347" name="楕円 346"/>
        <xdr:cNvSpPr/>
      </xdr:nvSpPr>
      <xdr:spPr>
        <a:xfrm>
          <a:off x="14351000" y="104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122623</xdr:rowOff>
    </xdr:from>
    <xdr:ext cx="762000" cy="259045"/>
    <xdr:sp macro="" textlink="">
      <xdr:nvSpPr>
        <xdr:cNvPr id="348" name="テキスト ボックス 347"/>
        <xdr:cNvSpPr txBox="1"/>
      </xdr:nvSpPr>
      <xdr:spPr>
        <a:xfrm>
          <a:off x="14020800" y="1058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29972</xdr:rowOff>
    </xdr:from>
    <xdr:to>
      <xdr:col>64</xdr:col>
      <xdr:colOff>152400</xdr:colOff>
      <xdr:row>61</xdr:row>
      <xdr:rowOff>131572</xdr:rowOff>
    </xdr:to>
    <xdr:sp macro="" textlink="">
      <xdr:nvSpPr>
        <xdr:cNvPr id="349" name="楕円 348"/>
        <xdr:cNvSpPr/>
      </xdr:nvSpPr>
      <xdr:spPr>
        <a:xfrm>
          <a:off x="13462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116349</xdr:rowOff>
    </xdr:from>
    <xdr:ext cx="762000" cy="259045"/>
    <xdr:sp macro="" textlink="">
      <xdr:nvSpPr>
        <xdr:cNvPr id="350" name="テキスト ボックス 349"/>
        <xdr:cNvSpPr txBox="1"/>
      </xdr:nvSpPr>
      <xdr:spPr>
        <a:xfrm>
          <a:off x="13131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単年での実質公債比率は前年と比較し減少したものの、実質公債比率は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カ年平均で算出するため、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今後も大規模事業による普通建設事業への多額な起債充当が見込まれる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、計画的な繰上償還や高利率の地方債の借り換えを行うなど、償還額の平準化及び実質公債費比率の急激な上昇を抑えるよう努める。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136398</xdr:rowOff>
    </xdr:to>
    <xdr:cxnSp macro="">
      <xdr:nvCxnSpPr>
        <xdr:cNvPr id="381" name="直線コネクタ 380"/>
        <xdr:cNvCxnSpPr/>
      </xdr:nvCxnSpPr>
      <xdr:spPr>
        <a:xfrm>
          <a:off x="16179800" y="73276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126746</xdr:rowOff>
    </xdr:to>
    <xdr:cxnSp macro="">
      <xdr:nvCxnSpPr>
        <xdr:cNvPr id="384" name="直線コネクタ 383"/>
        <xdr:cNvCxnSpPr/>
      </xdr:nvCxnSpPr>
      <xdr:spPr>
        <a:xfrm>
          <a:off x="15290800" y="72793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6" name="テキスト ボックス 385"/>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78486</xdr:rowOff>
    </xdr:to>
    <xdr:cxnSp macro="">
      <xdr:nvCxnSpPr>
        <xdr:cNvPr id="387" name="直線コネクタ 386"/>
        <xdr:cNvCxnSpPr/>
      </xdr:nvCxnSpPr>
      <xdr:spPr>
        <a:xfrm>
          <a:off x="14401800" y="725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9" name="テキスト ボックス 388"/>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54356</xdr:rowOff>
    </xdr:to>
    <xdr:cxnSp macro="">
      <xdr:nvCxnSpPr>
        <xdr:cNvPr id="390" name="直線コネクタ 389"/>
        <xdr:cNvCxnSpPr/>
      </xdr:nvCxnSpPr>
      <xdr:spPr>
        <a:xfrm>
          <a:off x="13512800" y="72214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4" name="テキスト ボックス 393"/>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85598</xdr:rowOff>
    </xdr:from>
    <xdr:to>
      <xdr:col>81</xdr:col>
      <xdr:colOff>95250</xdr:colOff>
      <xdr:row>43</xdr:row>
      <xdr:rowOff>15748</xdr:rowOff>
    </xdr:to>
    <xdr:sp macro="" textlink="">
      <xdr:nvSpPr>
        <xdr:cNvPr id="400" name="楕円 399"/>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57675</xdr:rowOff>
    </xdr:from>
    <xdr:ext cx="762000" cy="259045"/>
    <xdr:sp macro="" textlink="">
      <xdr:nvSpPr>
        <xdr:cNvPr id="401" name="公債費負担の状況該当値テキスト"/>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75946</xdr:rowOff>
    </xdr:from>
    <xdr:to>
      <xdr:col>77</xdr:col>
      <xdr:colOff>95250</xdr:colOff>
      <xdr:row>43</xdr:row>
      <xdr:rowOff>6096</xdr:rowOff>
    </xdr:to>
    <xdr:sp macro="" textlink="">
      <xdr:nvSpPr>
        <xdr:cNvPr id="402" name="楕円 401"/>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162323</xdr:rowOff>
    </xdr:from>
    <xdr:ext cx="736600" cy="259045"/>
    <xdr:sp macro="" textlink="">
      <xdr:nvSpPr>
        <xdr:cNvPr id="403" name="テキスト ボックス 402"/>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4" name="楕円 403"/>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5" name="テキスト ボックス 404"/>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6" name="楕円 405"/>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7" name="テキスト ボックス 406"/>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8" name="楕円 407"/>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9" name="テキスト ボックス 408"/>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将来負担費率は前年度と比較し、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％の減少となった。減少の要因は、税収入や普通交付税の増に伴う、標準財政規模の増によるものである。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しかし、地方債の現在高は増加しているため、　事業の有効性を精査すると伴に、効率的な繰上償還に努めていきたい。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72263</xdr:rowOff>
    </xdr:from>
    <xdr:to>
      <xdr:col>81</xdr:col>
      <xdr:colOff>44450</xdr:colOff>
      <xdr:row>16</xdr:row>
      <xdr:rowOff>93980</xdr:rowOff>
    </xdr:to>
    <xdr:cxnSp macro="">
      <xdr:nvCxnSpPr>
        <xdr:cNvPr id="443" name="直線コネクタ 442"/>
        <xdr:cNvCxnSpPr/>
      </xdr:nvCxnSpPr>
      <xdr:spPr>
        <a:xfrm flipV="1">
          <a:off x="16179800" y="281546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64220</xdr:rowOff>
    </xdr:from>
    <xdr:to>
      <xdr:col>77</xdr:col>
      <xdr:colOff>44450</xdr:colOff>
      <xdr:row>16</xdr:row>
      <xdr:rowOff>93980</xdr:rowOff>
    </xdr:to>
    <xdr:cxnSp macro="">
      <xdr:nvCxnSpPr>
        <xdr:cNvPr id="446" name="直線コネクタ 445"/>
        <xdr:cNvCxnSpPr/>
      </xdr:nvCxnSpPr>
      <xdr:spPr>
        <a:xfrm>
          <a:off x="15290800" y="2807420"/>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147193</xdr:rowOff>
    </xdr:from>
    <xdr:to>
      <xdr:col>72</xdr:col>
      <xdr:colOff>203200</xdr:colOff>
      <xdr:row>16</xdr:row>
      <xdr:rowOff>64220</xdr:rowOff>
    </xdr:to>
    <xdr:cxnSp macro="">
      <xdr:nvCxnSpPr>
        <xdr:cNvPr id="449" name="直線コネクタ 448"/>
        <xdr:cNvCxnSpPr/>
      </xdr:nvCxnSpPr>
      <xdr:spPr>
        <a:xfrm>
          <a:off x="14401800" y="27189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147193</xdr:rowOff>
    </xdr:from>
    <xdr:to>
      <xdr:col>68</xdr:col>
      <xdr:colOff>152400</xdr:colOff>
      <xdr:row>16</xdr:row>
      <xdr:rowOff>30438</xdr:rowOff>
    </xdr:to>
    <xdr:cxnSp macro="">
      <xdr:nvCxnSpPr>
        <xdr:cNvPr id="452" name="直線コネクタ 451"/>
        <xdr:cNvCxnSpPr/>
      </xdr:nvCxnSpPr>
      <xdr:spPr>
        <a:xfrm flipV="1">
          <a:off x="13512800" y="2718943"/>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21463</xdr:rowOff>
    </xdr:from>
    <xdr:to>
      <xdr:col>81</xdr:col>
      <xdr:colOff>95250</xdr:colOff>
      <xdr:row>16</xdr:row>
      <xdr:rowOff>123063</xdr:rowOff>
    </xdr:to>
    <xdr:sp macro="" textlink="">
      <xdr:nvSpPr>
        <xdr:cNvPr id="462" name="楕円 461"/>
        <xdr:cNvSpPr/>
      </xdr:nvSpPr>
      <xdr:spPr>
        <a:xfrm>
          <a:off x="169672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164990</xdr:rowOff>
    </xdr:from>
    <xdr:ext cx="762000" cy="259045"/>
    <xdr:sp macro="" textlink="">
      <xdr:nvSpPr>
        <xdr:cNvPr id="463" name="将来負担の状況該当値テキスト"/>
        <xdr:cNvSpPr txBox="1"/>
      </xdr:nvSpPr>
      <xdr:spPr>
        <a:xfrm>
          <a:off x="17106900" y="27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43180</xdr:rowOff>
    </xdr:from>
    <xdr:to>
      <xdr:col>77</xdr:col>
      <xdr:colOff>95250</xdr:colOff>
      <xdr:row>16</xdr:row>
      <xdr:rowOff>144780</xdr:rowOff>
    </xdr:to>
    <xdr:sp macro="" textlink="">
      <xdr:nvSpPr>
        <xdr:cNvPr id="464" name="楕円 463"/>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129557</xdr:rowOff>
    </xdr:from>
    <xdr:ext cx="736600" cy="259045"/>
    <xdr:sp macro="" textlink="">
      <xdr:nvSpPr>
        <xdr:cNvPr id="465" name="テキスト ボックス 464"/>
        <xdr:cNvSpPr txBox="1"/>
      </xdr:nvSpPr>
      <xdr:spPr>
        <a:xfrm>
          <a:off x="15798800" y="287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13420</xdr:rowOff>
    </xdr:from>
    <xdr:to>
      <xdr:col>73</xdr:col>
      <xdr:colOff>44450</xdr:colOff>
      <xdr:row>16</xdr:row>
      <xdr:rowOff>115020</xdr:rowOff>
    </xdr:to>
    <xdr:sp macro="" textlink="">
      <xdr:nvSpPr>
        <xdr:cNvPr id="466" name="楕円 465"/>
        <xdr:cNvSpPr/>
      </xdr:nvSpPr>
      <xdr:spPr>
        <a:xfrm>
          <a:off x="152400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99797</xdr:rowOff>
    </xdr:from>
    <xdr:ext cx="762000" cy="259045"/>
    <xdr:sp macro="" textlink="">
      <xdr:nvSpPr>
        <xdr:cNvPr id="467" name="テキスト ボックス 466"/>
        <xdr:cNvSpPr txBox="1"/>
      </xdr:nvSpPr>
      <xdr:spPr>
        <a:xfrm>
          <a:off x="14909800" y="284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96393</xdr:rowOff>
    </xdr:from>
    <xdr:to>
      <xdr:col>68</xdr:col>
      <xdr:colOff>203200</xdr:colOff>
      <xdr:row>16</xdr:row>
      <xdr:rowOff>26543</xdr:rowOff>
    </xdr:to>
    <xdr:sp macro="" textlink="">
      <xdr:nvSpPr>
        <xdr:cNvPr id="468" name="楕円 467"/>
        <xdr:cNvSpPr/>
      </xdr:nvSpPr>
      <xdr:spPr>
        <a:xfrm>
          <a:off x="14351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11320</xdr:rowOff>
    </xdr:from>
    <xdr:ext cx="762000" cy="259045"/>
    <xdr:sp macro="" textlink="">
      <xdr:nvSpPr>
        <xdr:cNvPr id="469" name="テキスト ボックス 468"/>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151088</xdr:rowOff>
    </xdr:from>
    <xdr:to>
      <xdr:col>64</xdr:col>
      <xdr:colOff>152400</xdr:colOff>
      <xdr:row>16</xdr:row>
      <xdr:rowOff>81238</xdr:rowOff>
    </xdr:to>
    <xdr:sp macro="" textlink="">
      <xdr:nvSpPr>
        <xdr:cNvPr id="470" name="楕円 469"/>
        <xdr:cNvSpPr/>
      </xdr:nvSpPr>
      <xdr:spPr>
        <a:xfrm>
          <a:off x="13462000" y="27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66015</xdr:rowOff>
    </xdr:from>
    <xdr:ext cx="762000" cy="259045"/>
    <xdr:sp macro="" textlink="">
      <xdr:nvSpPr>
        <xdr:cNvPr id="471" name="テキスト ボックス 470"/>
        <xdr:cNvSpPr txBox="1"/>
      </xdr:nvSpPr>
      <xdr:spPr>
        <a:xfrm>
          <a:off x="13131800" y="280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14,683
14,532
112.00
11,470,584
11,103,325
307,206
4,917,976
8,042,564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昨年と比較し、人件費は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％の増加となった。これは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会計年度任用職員制度により、これまで賃金で経常していた予算が報酬となったためである。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％高くなっている。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今後も公共施設の指定管理者制度の導入や民間委託を推進するとともに、職員の適正な定員管理を図り、人件費の抑制を図る。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67564</xdr:rowOff>
    </xdr:from>
    <xdr:to>
      <xdr:col>24</xdr:col>
      <xdr:colOff>25400</xdr:colOff>
      <xdr:row>35</xdr:row>
      <xdr:rowOff>42418</xdr:rowOff>
    </xdr:to>
    <xdr:cxnSp macro="">
      <xdr:nvCxnSpPr>
        <xdr:cNvPr id="64" name="直線コネクタ 63"/>
        <xdr:cNvCxnSpPr/>
      </xdr:nvCxnSpPr>
      <xdr:spPr>
        <a:xfrm>
          <a:off x="3987800" y="589686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67564</xdr:rowOff>
    </xdr:to>
    <xdr:cxnSp macro="">
      <xdr:nvCxnSpPr>
        <xdr:cNvPr id="67" name="直線コネクタ 66"/>
        <xdr:cNvCxnSpPr/>
      </xdr:nvCxnSpPr>
      <xdr:spPr>
        <a:xfrm>
          <a:off x="3098800" y="58191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112285</xdr:rowOff>
    </xdr:from>
    <xdr:ext cx="736600" cy="259045"/>
    <xdr:sp macro="" textlink="">
      <xdr:nvSpPr>
        <xdr:cNvPr id="69" name="テキスト ボックス 68"/>
        <xdr:cNvSpPr txBox="1"/>
      </xdr:nvSpPr>
      <xdr:spPr>
        <a:xfrm>
          <a:off x="3606800" y="59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152146</xdr:rowOff>
    </xdr:from>
    <xdr:to>
      <xdr:col>15</xdr:col>
      <xdr:colOff>98425</xdr:colOff>
      <xdr:row>33</xdr:row>
      <xdr:rowOff>161290</xdr:rowOff>
    </xdr:to>
    <xdr:cxnSp macro="">
      <xdr:nvCxnSpPr>
        <xdr:cNvPr id="70" name="直線コネクタ 69"/>
        <xdr:cNvCxnSpPr/>
      </xdr:nvCxnSpPr>
      <xdr:spPr>
        <a:xfrm>
          <a:off x="2209800" y="5809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2" name="テキスト ボックス 71"/>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147574</xdr:rowOff>
    </xdr:from>
    <xdr:to>
      <xdr:col>11</xdr:col>
      <xdr:colOff>9525</xdr:colOff>
      <xdr:row>33</xdr:row>
      <xdr:rowOff>152146</xdr:rowOff>
    </xdr:to>
    <xdr:cxnSp macro="">
      <xdr:nvCxnSpPr>
        <xdr:cNvPr id="73" name="直線コネクタ 72"/>
        <xdr:cNvCxnSpPr/>
      </xdr:nvCxnSpPr>
      <xdr:spPr>
        <a:xfrm>
          <a:off x="1320800" y="5805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126001</xdr:rowOff>
    </xdr:from>
    <xdr:ext cx="762000" cy="259045"/>
    <xdr:sp macro="" textlink="">
      <xdr:nvSpPr>
        <xdr:cNvPr id="77" name="テキスト ボックス 76"/>
        <xdr:cNvSpPr txBox="1"/>
      </xdr:nvSpPr>
      <xdr:spPr>
        <a:xfrm>
          <a:off x="939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135145</xdr:rowOff>
    </xdr:from>
    <xdr:ext cx="762000" cy="259045"/>
    <xdr:sp macro="" textlink="">
      <xdr:nvSpPr>
        <xdr:cNvPr id="84" name="人件費該当値テキスト"/>
        <xdr:cNvSpPr txBox="1"/>
      </xdr:nvSpPr>
      <xdr:spPr>
        <a:xfrm>
          <a:off x="49149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xdr:rowOff>
    </xdr:from>
    <xdr:to>
      <xdr:col>20</xdr:col>
      <xdr:colOff>38100</xdr:colOff>
      <xdr:row>34</xdr:row>
      <xdr:rowOff>118364</xdr:rowOff>
    </xdr:to>
    <xdr:sp macro="" textlink="">
      <xdr:nvSpPr>
        <xdr:cNvPr id="85" name="楕円 84"/>
        <xdr:cNvSpPr/>
      </xdr:nvSpPr>
      <xdr:spPr>
        <a:xfrm>
          <a:off x="3937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128541</xdr:rowOff>
    </xdr:from>
    <xdr:ext cx="736600" cy="259045"/>
    <xdr:sp macro="" textlink="">
      <xdr:nvSpPr>
        <xdr:cNvPr id="86" name="テキスト ボックス 85"/>
        <xdr:cNvSpPr txBox="1"/>
      </xdr:nvSpPr>
      <xdr:spPr>
        <a:xfrm>
          <a:off x="3606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7" name="楕円 86"/>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88" name="テキスト ボックス 87"/>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101346</xdr:rowOff>
    </xdr:from>
    <xdr:to>
      <xdr:col>11</xdr:col>
      <xdr:colOff>60325</xdr:colOff>
      <xdr:row>34</xdr:row>
      <xdr:rowOff>31496</xdr:rowOff>
    </xdr:to>
    <xdr:sp macro="" textlink="">
      <xdr:nvSpPr>
        <xdr:cNvPr id="89" name="楕円 88"/>
        <xdr:cNvSpPr/>
      </xdr:nvSpPr>
      <xdr:spPr>
        <a:xfrm>
          <a:off x="2159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41673</xdr:rowOff>
    </xdr:from>
    <xdr:ext cx="762000" cy="259045"/>
    <xdr:sp macro="" textlink="">
      <xdr:nvSpPr>
        <xdr:cNvPr id="90" name="テキスト ボックス 89"/>
        <xdr:cNvSpPr txBox="1"/>
      </xdr:nvSpPr>
      <xdr:spPr>
        <a:xfrm>
          <a:off x="1828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96774</xdr:rowOff>
    </xdr:from>
    <xdr:to>
      <xdr:col>6</xdr:col>
      <xdr:colOff>171450</xdr:colOff>
      <xdr:row>34</xdr:row>
      <xdr:rowOff>26924</xdr:rowOff>
    </xdr:to>
    <xdr:sp macro="" textlink="">
      <xdr:nvSpPr>
        <xdr:cNvPr id="91" name="楕円 90"/>
        <xdr:cNvSpPr/>
      </xdr:nvSpPr>
      <xdr:spPr>
        <a:xfrm>
          <a:off x="1270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37101</xdr:rowOff>
    </xdr:from>
    <xdr:ext cx="762000" cy="259045"/>
    <xdr:sp macro="" textlink="">
      <xdr:nvSpPr>
        <xdr:cNvPr id="92" name="テキスト ボックス 91"/>
        <xdr:cNvSpPr txBox="1"/>
      </xdr:nvSpPr>
      <xdr:spPr>
        <a:xfrm>
          <a:off x="939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会計年度任用職員制度により、これまで賃金で経常していた予算が報酬となったことが主な要因である。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現在のところ、類似団体平均を下回る結果となっている。文化ホール等の公共施設の指定管理の導入、ごみ収集業務の民間委託が要因として推測される。今後も事務事業の効率化を図るとともに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公共施設の整理・統合等を進め、経常経費の削減に努める。</a:t>
          </a:r>
          <a:endParaRPr kumimoji="0"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127000</xdr:rowOff>
    </xdr:from>
    <xdr:to>
      <xdr:col>82</xdr:col>
      <xdr:colOff>107950</xdr:colOff>
      <xdr:row>14</xdr:row>
      <xdr:rowOff>22225</xdr:rowOff>
    </xdr:to>
    <xdr:cxnSp macro="">
      <xdr:nvCxnSpPr>
        <xdr:cNvPr id="129" name="直線コネクタ 128"/>
        <xdr:cNvCxnSpPr/>
      </xdr:nvCxnSpPr>
      <xdr:spPr>
        <a:xfrm flipV="1">
          <a:off x="15671800" y="23558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22225</xdr:rowOff>
    </xdr:from>
    <xdr:to>
      <xdr:col>78</xdr:col>
      <xdr:colOff>69850</xdr:colOff>
      <xdr:row>14</xdr:row>
      <xdr:rowOff>107950</xdr:rowOff>
    </xdr:to>
    <xdr:cxnSp macro="">
      <xdr:nvCxnSpPr>
        <xdr:cNvPr id="132" name="直線コネクタ 131"/>
        <xdr:cNvCxnSpPr/>
      </xdr:nvCxnSpPr>
      <xdr:spPr>
        <a:xfrm flipV="1">
          <a:off x="14782800" y="2422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4" name="テキスト ボックス 133"/>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107950</xdr:rowOff>
    </xdr:to>
    <xdr:cxnSp macro="">
      <xdr:nvCxnSpPr>
        <xdr:cNvPr id="135" name="直線コネクタ 134"/>
        <xdr:cNvCxnSpPr/>
      </xdr:nvCxnSpPr>
      <xdr:spPr>
        <a:xfrm>
          <a:off x="13893800" y="2441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7" name="テキスト ボックス 136"/>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31750</xdr:rowOff>
    </xdr:from>
    <xdr:to>
      <xdr:col>69</xdr:col>
      <xdr:colOff>92075</xdr:colOff>
      <xdr:row>14</xdr:row>
      <xdr:rowOff>41275</xdr:rowOff>
    </xdr:to>
    <xdr:cxnSp macro="">
      <xdr:nvCxnSpPr>
        <xdr:cNvPr id="138" name="直線コネクタ 137"/>
        <xdr:cNvCxnSpPr/>
      </xdr:nvCxnSpPr>
      <xdr:spPr>
        <a:xfrm>
          <a:off x="13004800" y="2432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0" name="テキスト ボックス 139"/>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76200</xdr:rowOff>
    </xdr:from>
    <xdr:to>
      <xdr:col>82</xdr:col>
      <xdr:colOff>158750</xdr:colOff>
      <xdr:row>14</xdr:row>
      <xdr:rowOff>6350</xdr:rowOff>
    </xdr:to>
    <xdr:sp macro="" textlink="">
      <xdr:nvSpPr>
        <xdr:cNvPr id="148" name="楕円 147"/>
        <xdr:cNvSpPr/>
      </xdr:nvSpPr>
      <xdr:spPr>
        <a:xfrm>
          <a:off x="164592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156227</xdr:rowOff>
    </xdr:from>
    <xdr:ext cx="762000" cy="259045"/>
    <xdr:sp macro="" textlink="">
      <xdr:nvSpPr>
        <xdr:cNvPr id="149" name="物件費該当値テキスト"/>
        <xdr:cNvSpPr txBox="1"/>
      </xdr:nvSpPr>
      <xdr:spPr>
        <a:xfrm>
          <a:off x="16598900" y="221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142875</xdr:rowOff>
    </xdr:from>
    <xdr:to>
      <xdr:col>78</xdr:col>
      <xdr:colOff>120650</xdr:colOff>
      <xdr:row>14</xdr:row>
      <xdr:rowOff>73025</xdr:rowOff>
    </xdr:to>
    <xdr:sp macro="" textlink="">
      <xdr:nvSpPr>
        <xdr:cNvPr id="150" name="楕円 149"/>
        <xdr:cNvSpPr/>
      </xdr:nvSpPr>
      <xdr:spPr>
        <a:xfrm>
          <a:off x="15621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83202</xdr:rowOff>
    </xdr:from>
    <xdr:ext cx="736600" cy="259045"/>
    <xdr:sp macro="" textlink="">
      <xdr:nvSpPr>
        <xdr:cNvPr id="151" name="テキスト ボックス 150"/>
        <xdr:cNvSpPr txBox="1"/>
      </xdr:nvSpPr>
      <xdr:spPr>
        <a:xfrm>
          <a:off x="15290800" y="214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54" name="楕円 153"/>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55" name="テキスト ボックス 154"/>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152400</xdr:rowOff>
    </xdr:from>
    <xdr:to>
      <xdr:col>65</xdr:col>
      <xdr:colOff>53975</xdr:colOff>
      <xdr:row>14</xdr:row>
      <xdr:rowOff>82550</xdr:rowOff>
    </xdr:to>
    <xdr:sp macro="" textlink="">
      <xdr:nvSpPr>
        <xdr:cNvPr id="156" name="楕円 155"/>
        <xdr:cNvSpPr/>
      </xdr:nvSpPr>
      <xdr:spPr>
        <a:xfrm>
          <a:off x="12954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92727</xdr:rowOff>
    </xdr:from>
    <xdr:ext cx="762000" cy="259045"/>
    <xdr:sp macro="" textlink="">
      <xdr:nvSpPr>
        <xdr:cNvPr id="157" name="テキスト ボックス 156"/>
        <xdr:cNvSpPr txBox="1"/>
      </xdr:nvSpPr>
      <xdr:spPr>
        <a:xfrm>
          <a:off x="12623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扶助費の経常収支比率は類似団体を下回っており、昨年と比較し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％減少している。今後、児童福祉費や高齢者福祉費に係る扶助費の増加が予想される。資格審査等の適正化等を進めていくことで、扶助費の上昇抑制に努める。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98425</xdr:rowOff>
    </xdr:from>
    <xdr:to>
      <xdr:col>24</xdr:col>
      <xdr:colOff>25400</xdr:colOff>
      <xdr:row>55</xdr:row>
      <xdr:rowOff>12700</xdr:rowOff>
    </xdr:to>
    <xdr:cxnSp macro="">
      <xdr:nvCxnSpPr>
        <xdr:cNvPr id="193" name="直線コネクタ 192"/>
        <xdr:cNvCxnSpPr/>
      </xdr:nvCxnSpPr>
      <xdr:spPr>
        <a:xfrm flipV="1">
          <a:off x="3987800" y="93567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12700</xdr:rowOff>
    </xdr:to>
    <xdr:cxnSp macro="">
      <xdr:nvCxnSpPr>
        <xdr:cNvPr id="196" name="直線コネクタ 195"/>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xdr:rowOff>
    </xdr:to>
    <xdr:cxnSp macro="">
      <xdr:nvCxnSpPr>
        <xdr:cNvPr id="199" name="直線コネクタ 198"/>
        <xdr:cNvCxnSpPr/>
      </xdr:nvCxnSpPr>
      <xdr:spPr>
        <a:xfrm flipV="1">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xdr:rowOff>
    </xdr:from>
    <xdr:to>
      <xdr:col>11</xdr:col>
      <xdr:colOff>9525</xdr:colOff>
      <xdr:row>55</xdr:row>
      <xdr:rowOff>12700</xdr:rowOff>
    </xdr:to>
    <xdr:cxnSp macro="">
      <xdr:nvCxnSpPr>
        <xdr:cNvPr id="202" name="直線コネクタ 201"/>
        <xdr:cNvCxnSpPr/>
      </xdr:nvCxnSpPr>
      <xdr:spPr>
        <a:xfrm>
          <a:off x="1320800" y="9432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47625</xdr:rowOff>
    </xdr:from>
    <xdr:to>
      <xdr:col>24</xdr:col>
      <xdr:colOff>76200</xdr:colOff>
      <xdr:row>54</xdr:row>
      <xdr:rowOff>149225</xdr:rowOff>
    </xdr:to>
    <xdr:sp macro="" textlink="">
      <xdr:nvSpPr>
        <xdr:cNvPr id="212" name="楕円 211"/>
        <xdr:cNvSpPr/>
      </xdr:nvSpPr>
      <xdr:spPr>
        <a:xfrm>
          <a:off x="4775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64152</xdr:rowOff>
    </xdr:from>
    <xdr:ext cx="762000" cy="259045"/>
    <xdr:sp macro="" textlink="">
      <xdr:nvSpPr>
        <xdr:cNvPr id="213" name="扶助費該当値テキスト"/>
        <xdr:cNvSpPr txBox="1"/>
      </xdr:nvSpPr>
      <xdr:spPr>
        <a:xfrm>
          <a:off x="49149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4" name="楕円 213"/>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5" name="テキスト ボックス 214"/>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6" name="楕円 215"/>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7" name="テキスト ボックス 216"/>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8" name="楕円 217"/>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9" name="テキスト ボックス 218"/>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123825</xdr:rowOff>
    </xdr:from>
    <xdr:to>
      <xdr:col>6</xdr:col>
      <xdr:colOff>171450</xdr:colOff>
      <xdr:row>55</xdr:row>
      <xdr:rowOff>53975</xdr:rowOff>
    </xdr:to>
    <xdr:sp macro="" textlink="">
      <xdr:nvSpPr>
        <xdr:cNvPr id="220" name="楕円 219"/>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64152</xdr:rowOff>
    </xdr:from>
    <xdr:ext cx="762000" cy="259045"/>
    <xdr:sp macro="" textlink="">
      <xdr:nvSpPr>
        <xdr:cNvPr id="221" name="テキスト ボックス 220"/>
        <xdr:cNvSpPr txBox="1"/>
      </xdr:nvSpPr>
      <xdr:spPr>
        <a:xfrm>
          <a:off x="939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％の増となっている。その他において大きな要因を占めているのは、特別会計への繰出金である。今後も特別会計等の適正な運営に資するよう、適切な繰出金を支出していく。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51888</xdr:rowOff>
    </xdr:from>
    <xdr:to>
      <xdr:col>82</xdr:col>
      <xdr:colOff>107950</xdr:colOff>
      <xdr:row>57</xdr:row>
      <xdr:rowOff>82913</xdr:rowOff>
    </xdr:to>
    <xdr:cxnSp macro="">
      <xdr:nvCxnSpPr>
        <xdr:cNvPr id="255" name="直線コネクタ 254"/>
        <xdr:cNvCxnSpPr/>
      </xdr:nvCxnSpPr>
      <xdr:spPr>
        <a:xfrm>
          <a:off x="15671800" y="9653088"/>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51888</xdr:rowOff>
    </xdr:to>
    <xdr:cxnSp macro="">
      <xdr:nvCxnSpPr>
        <xdr:cNvPr id="258" name="直線コネクタ 257"/>
        <xdr:cNvCxnSpPr/>
      </xdr:nvCxnSpPr>
      <xdr:spPr>
        <a:xfrm>
          <a:off x="14782800" y="9620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57</xdr:row>
      <xdr:rowOff>76381</xdr:rowOff>
    </xdr:to>
    <xdr:cxnSp macro="">
      <xdr:nvCxnSpPr>
        <xdr:cNvPr id="261" name="直線コネクタ 260"/>
        <xdr:cNvCxnSpPr/>
      </xdr:nvCxnSpPr>
      <xdr:spPr>
        <a:xfrm flipV="1">
          <a:off x="13893800" y="962043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57</xdr:row>
      <xdr:rowOff>76381</xdr:rowOff>
    </xdr:to>
    <xdr:cxnSp macro="">
      <xdr:nvCxnSpPr>
        <xdr:cNvPr id="264" name="直線コネクタ 263"/>
        <xdr:cNvCxnSpPr/>
      </xdr:nvCxnSpPr>
      <xdr:spPr>
        <a:xfrm>
          <a:off x="13004800" y="969880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32113</xdr:rowOff>
    </xdr:from>
    <xdr:to>
      <xdr:col>82</xdr:col>
      <xdr:colOff>158750</xdr:colOff>
      <xdr:row>57</xdr:row>
      <xdr:rowOff>133713</xdr:rowOff>
    </xdr:to>
    <xdr:sp macro="" textlink="">
      <xdr:nvSpPr>
        <xdr:cNvPr id="274" name="楕円 273"/>
        <xdr:cNvSpPr/>
      </xdr:nvSpPr>
      <xdr:spPr>
        <a:xfrm>
          <a:off x="164592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48640</xdr:rowOff>
    </xdr:from>
    <xdr:ext cx="762000" cy="259045"/>
    <xdr:sp macro="" textlink="">
      <xdr:nvSpPr>
        <xdr:cNvPr id="275" name="その他該当値テキスト"/>
        <xdr:cNvSpPr txBox="1"/>
      </xdr:nvSpPr>
      <xdr:spPr>
        <a:xfrm>
          <a:off x="16598900" y="964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6" name="楕円 275"/>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7" name="テキスト ボックス 276"/>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139881</xdr:rowOff>
    </xdr:from>
    <xdr:to>
      <xdr:col>74</xdr:col>
      <xdr:colOff>31750</xdr:colOff>
      <xdr:row>56</xdr:row>
      <xdr:rowOff>70031</xdr:rowOff>
    </xdr:to>
    <xdr:sp macro="" textlink="">
      <xdr:nvSpPr>
        <xdr:cNvPr id="278" name="楕円 277"/>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79" name="テキスト ボックス 27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25581</xdr:rowOff>
    </xdr:from>
    <xdr:to>
      <xdr:col>69</xdr:col>
      <xdr:colOff>142875</xdr:colOff>
      <xdr:row>57</xdr:row>
      <xdr:rowOff>127181</xdr:rowOff>
    </xdr:to>
    <xdr:sp macro="" textlink="">
      <xdr:nvSpPr>
        <xdr:cNvPr id="280" name="楕円 279"/>
        <xdr:cNvSpPr/>
      </xdr:nvSpPr>
      <xdr:spPr>
        <a:xfrm>
          <a:off x="13843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137358</xdr:rowOff>
    </xdr:from>
    <xdr:ext cx="762000" cy="259045"/>
    <xdr:sp macro="" textlink="">
      <xdr:nvSpPr>
        <xdr:cNvPr id="281" name="テキスト ボックス 280"/>
        <xdr:cNvSpPr txBox="1"/>
      </xdr:nvSpPr>
      <xdr:spPr>
        <a:xfrm>
          <a:off x="13512800" y="956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82" name="楕円 281"/>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83" name="テキスト ボックス 282"/>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病院事業、ごみ処理事業、し尿処理事業、消防業務を一部事務組合で行っているため、一部事務組合への負担が多額となって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いるが、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数値は類似団体平均と同程度となっている。各種団体への補助金については、事務事業評価制度等により不適当な補助金は見直しや廃止を行うなど、財政負担の軽減に向けた取組みを図る。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13" name="直線コネクタ 312"/>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42418</xdr:rowOff>
    </xdr:to>
    <xdr:cxnSp macro="">
      <xdr:nvCxnSpPr>
        <xdr:cNvPr id="316" name="直線コネクタ 315"/>
        <xdr:cNvCxnSpPr/>
      </xdr:nvCxnSpPr>
      <xdr:spPr>
        <a:xfrm>
          <a:off x="14782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42418</xdr:rowOff>
    </xdr:to>
    <xdr:cxnSp macro="">
      <xdr:nvCxnSpPr>
        <xdr:cNvPr id="319" name="直線コネクタ 318"/>
        <xdr:cNvCxnSpPr/>
      </xdr:nvCxnSpPr>
      <xdr:spPr>
        <a:xfrm>
          <a:off x="13893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1" name="テキスト ボックス 320"/>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19558</xdr:rowOff>
    </xdr:to>
    <xdr:cxnSp macro="">
      <xdr:nvCxnSpPr>
        <xdr:cNvPr id="322" name="直線コネクタ 321"/>
        <xdr:cNvCxnSpPr/>
      </xdr:nvCxnSpPr>
      <xdr:spPr>
        <a:xfrm>
          <a:off x="13004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4" name="テキスト ボックス 32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6" name="テキスト ボックス 325"/>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2" name="楕円 331"/>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33"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4" name="楕円 333"/>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5" name="テキスト ボックス 33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6" name="楕円 335"/>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7" name="テキスト ボックス 33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8" name="楕円 337"/>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9" name="テキスト ボックス 33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40" name="楕円 33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41" name="テキスト ボックス 34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学校給食センターの整備や</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リニア中央新幹線に伴う公共施設の移転によ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普通建設事業費の増加</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等</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に伴い類似団体を上回る数値となっている。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また、繰り上げ償還を行ったことなどにより、公債費は昨年と比較し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大規模事業を控えており、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起債借入額の増加が予想され償還額の上昇が懸念される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事業の緊急性や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妥当性、有効性を精査し、事務事業の見直しに努める。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79</xdr:row>
      <xdr:rowOff>42418</xdr:rowOff>
    </xdr:to>
    <xdr:cxnSp macro="">
      <xdr:nvCxnSpPr>
        <xdr:cNvPr id="371" name="直線コネクタ 370"/>
        <xdr:cNvCxnSpPr/>
      </xdr:nvCxnSpPr>
      <xdr:spPr>
        <a:xfrm>
          <a:off x="3987800" y="13408661"/>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35561</xdr:rowOff>
    </xdr:to>
    <xdr:cxnSp macro="">
      <xdr:nvCxnSpPr>
        <xdr:cNvPr id="374" name="直線コネクタ 373"/>
        <xdr:cNvCxnSpPr/>
      </xdr:nvCxnSpPr>
      <xdr:spPr>
        <a:xfrm>
          <a:off x="3098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77</xdr:row>
      <xdr:rowOff>170435</xdr:rowOff>
    </xdr:to>
    <xdr:cxnSp macro="">
      <xdr:nvCxnSpPr>
        <xdr:cNvPr id="377" name="直線コネクタ 376"/>
        <xdr:cNvCxnSpPr/>
      </xdr:nvCxnSpPr>
      <xdr:spPr>
        <a:xfrm>
          <a:off x="2209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165863</xdr:rowOff>
    </xdr:to>
    <xdr:cxnSp macro="">
      <xdr:nvCxnSpPr>
        <xdr:cNvPr id="380" name="直線コネクタ 379"/>
        <xdr:cNvCxnSpPr/>
      </xdr:nvCxnSpPr>
      <xdr:spPr>
        <a:xfrm>
          <a:off x="1320800" y="133309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90" name="楕円 389"/>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91"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4" name="楕円 39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5" name="テキスト ボックス 39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6" name="楕円 39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7" name="テキスト ボックス 39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8" name="楕円 39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9" name="テキスト ボックス 398"/>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公債費以外の経常収支比率については、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昨年と比較し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％増加したものの、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類似団体平均及び全国市町村平均を</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下回っている。今後も行政改革への取組や事務事業の見直しを更に進め、経常経費の削減に努め現在の水準を維持する。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143002</xdr:rowOff>
    </xdr:from>
    <xdr:to>
      <xdr:col>82</xdr:col>
      <xdr:colOff>107950</xdr:colOff>
      <xdr:row>75</xdr:row>
      <xdr:rowOff>19558</xdr:rowOff>
    </xdr:to>
    <xdr:cxnSp macro="">
      <xdr:nvCxnSpPr>
        <xdr:cNvPr id="430" name="直線コネクタ 429"/>
        <xdr:cNvCxnSpPr/>
      </xdr:nvCxnSpPr>
      <xdr:spPr>
        <a:xfrm>
          <a:off x="15671800" y="1265885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74422</xdr:rowOff>
    </xdr:from>
    <xdr:to>
      <xdr:col>78</xdr:col>
      <xdr:colOff>69850</xdr:colOff>
      <xdr:row>73</xdr:row>
      <xdr:rowOff>143002</xdr:rowOff>
    </xdr:to>
    <xdr:cxnSp macro="">
      <xdr:nvCxnSpPr>
        <xdr:cNvPr id="433" name="直線コネクタ 432"/>
        <xdr:cNvCxnSpPr/>
      </xdr:nvCxnSpPr>
      <xdr:spPr>
        <a:xfrm>
          <a:off x="14782800" y="125902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74422</xdr:rowOff>
    </xdr:from>
    <xdr:to>
      <xdr:col>73</xdr:col>
      <xdr:colOff>180975</xdr:colOff>
      <xdr:row>74</xdr:row>
      <xdr:rowOff>8128</xdr:rowOff>
    </xdr:to>
    <xdr:cxnSp macro="">
      <xdr:nvCxnSpPr>
        <xdr:cNvPr id="436" name="直線コネクタ 435"/>
        <xdr:cNvCxnSpPr/>
      </xdr:nvCxnSpPr>
      <xdr:spPr>
        <a:xfrm flipV="1">
          <a:off x="13893800" y="125902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51562</xdr:rowOff>
    </xdr:from>
    <xdr:to>
      <xdr:col>69</xdr:col>
      <xdr:colOff>92075</xdr:colOff>
      <xdr:row>74</xdr:row>
      <xdr:rowOff>8128</xdr:rowOff>
    </xdr:to>
    <xdr:cxnSp macro="">
      <xdr:nvCxnSpPr>
        <xdr:cNvPr id="439" name="直線コネクタ 438"/>
        <xdr:cNvCxnSpPr/>
      </xdr:nvCxnSpPr>
      <xdr:spPr>
        <a:xfrm>
          <a:off x="13004800" y="125674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1" name="テキスト ボックス 440"/>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140208</xdr:rowOff>
    </xdr:from>
    <xdr:to>
      <xdr:col>82</xdr:col>
      <xdr:colOff>158750</xdr:colOff>
      <xdr:row>75</xdr:row>
      <xdr:rowOff>70358</xdr:rowOff>
    </xdr:to>
    <xdr:sp macro="" textlink="">
      <xdr:nvSpPr>
        <xdr:cNvPr id="449" name="楕円 448"/>
        <xdr:cNvSpPr/>
      </xdr:nvSpPr>
      <xdr:spPr>
        <a:xfrm>
          <a:off x="16459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156735</xdr:rowOff>
    </xdr:from>
    <xdr:ext cx="762000" cy="259045"/>
    <xdr:sp macro="" textlink="">
      <xdr:nvSpPr>
        <xdr:cNvPr id="450" name="公債費以外該当値テキスト"/>
        <xdr:cNvSpPr txBox="1"/>
      </xdr:nvSpPr>
      <xdr:spPr>
        <a:xfrm>
          <a:off x="16598900" y="1267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92202</xdr:rowOff>
    </xdr:from>
    <xdr:to>
      <xdr:col>78</xdr:col>
      <xdr:colOff>120650</xdr:colOff>
      <xdr:row>74</xdr:row>
      <xdr:rowOff>22352</xdr:rowOff>
    </xdr:to>
    <xdr:sp macro="" textlink="">
      <xdr:nvSpPr>
        <xdr:cNvPr id="451" name="楕円 450"/>
        <xdr:cNvSpPr/>
      </xdr:nvSpPr>
      <xdr:spPr>
        <a:xfrm>
          <a:off x="15621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32529</xdr:rowOff>
    </xdr:from>
    <xdr:ext cx="736600" cy="259045"/>
    <xdr:sp macro="" textlink="">
      <xdr:nvSpPr>
        <xdr:cNvPr id="452" name="テキスト ボックス 451"/>
        <xdr:cNvSpPr txBox="1"/>
      </xdr:nvSpPr>
      <xdr:spPr>
        <a:xfrm>
          <a:off x="15290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23622</xdr:rowOff>
    </xdr:from>
    <xdr:to>
      <xdr:col>74</xdr:col>
      <xdr:colOff>31750</xdr:colOff>
      <xdr:row>73</xdr:row>
      <xdr:rowOff>125222</xdr:rowOff>
    </xdr:to>
    <xdr:sp macro="" textlink="">
      <xdr:nvSpPr>
        <xdr:cNvPr id="453" name="楕円 452"/>
        <xdr:cNvSpPr/>
      </xdr:nvSpPr>
      <xdr:spPr>
        <a:xfrm>
          <a:off x="14732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135399</xdr:rowOff>
    </xdr:from>
    <xdr:ext cx="762000" cy="259045"/>
    <xdr:sp macro="" textlink="">
      <xdr:nvSpPr>
        <xdr:cNvPr id="454" name="テキスト ボックス 453"/>
        <xdr:cNvSpPr txBox="1"/>
      </xdr:nvSpPr>
      <xdr:spPr>
        <a:xfrm>
          <a:off x="14401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55" name="楕円 454"/>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56" name="テキスト ボックス 455"/>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xdr:rowOff>
    </xdr:from>
    <xdr:to>
      <xdr:col>65</xdr:col>
      <xdr:colOff>53975</xdr:colOff>
      <xdr:row>73</xdr:row>
      <xdr:rowOff>102362</xdr:rowOff>
    </xdr:to>
    <xdr:sp macro="" textlink="">
      <xdr:nvSpPr>
        <xdr:cNvPr id="457" name="楕円 456"/>
        <xdr:cNvSpPr/>
      </xdr:nvSpPr>
      <xdr:spPr>
        <a:xfrm>
          <a:off x="12954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112539</xdr:rowOff>
    </xdr:from>
    <xdr:ext cx="762000" cy="259045"/>
    <xdr:sp macro="" textlink="">
      <xdr:nvSpPr>
        <xdr:cNvPr id="458" name="テキスト ボックス 457"/>
        <xdr:cNvSpPr txBox="1"/>
      </xdr:nvSpPr>
      <xdr:spPr>
        <a:xfrm>
          <a:off x="12623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7320</xdr:rowOff>
    </xdr:from>
    <xdr:to>
      <xdr:col>29</xdr:col>
      <xdr:colOff>127000</xdr:colOff>
      <xdr:row>17</xdr:row>
      <xdr:rowOff>12952</xdr:rowOff>
    </xdr:to>
    <xdr:cxnSp macro="">
      <xdr:nvCxnSpPr>
        <xdr:cNvPr id="50" name="直線コネクタ 49"/>
        <xdr:cNvCxnSpPr/>
      </xdr:nvCxnSpPr>
      <xdr:spPr bwMode="auto">
        <a:xfrm>
          <a:off x="5003800" y="2969595"/>
          <a:ext cx="647700" cy="5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169178</xdr:rowOff>
    </xdr:from>
    <xdr:ext cx="762000" cy="259045"/>
    <xdr:sp macro="" textlink="">
      <xdr:nvSpPr>
        <xdr:cNvPr id="51" name="人口1人当たり決算額の推移平均値テキスト130"/>
        <xdr:cNvSpPr txBox="1"/>
      </xdr:nvSpPr>
      <xdr:spPr>
        <a:xfrm>
          <a:off x="5740400" y="2960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7320</xdr:rowOff>
    </xdr:from>
    <xdr:to>
      <xdr:col>26</xdr:col>
      <xdr:colOff>50800</xdr:colOff>
      <xdr:row>17</xdr:row>
      <xdr:rowOff>51257</xdr:rowOff>
    </xdr:to>
    <xdr:cxnSp macro="">
      <xdr:nvCxnSpPr>
        <xdr:cNvPr id="53" name="直線コネクタ 52"/>
        <xdr:cNvCxnSpPr/>
      </xdr:nvCxnSpPr>
      <xdr:spPr bwMode="auto">
        <a:xfrm flipV="1">
          <a:off x="4305300" y="2969595"/>
          <a:ext cx="698500" cy="4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51257</xdr:rowOff>
    </xdr:from>
    <xdr:to>
      <xdr:col>22</xdr:col>
      <xdr:colOff>114300</xdr:colOff>
      <xdr:row>17</xdr:row>
      <xdr:rowOff>57894</xdr:rowOff>
    </xdr:to>
    <xdr:cxnSp macro="">
      <xdr:nvCxnSpPr>
        <xdr:cNvPr id="56" name="直線コネクタ 55"/>
        <xdr:cNvCxnSpPr/>
      </xdr:nvCxnSpPr>
      <xdr:spPr bwMode="auto">
        <a:xfrm flipV="1">
          <a:off x="3606800" y="3013532"/>
          <a:ext cx="698500" cy="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57894</xdr:rowOff>
    </xdr:from>
    <xdr:to>
      <xdr:col>18</xdr:col>
      <xdr:colOff>177800</xdr:colOff>
      <xdr:row>17</xdr:row>
      <xdr:rowOff>107158</xdr:rowOff>
    </xdr:to>
    <xdr:cxnSp macro="">
      <xdr:nvCxnSpPr>
        <xdr:cNvPr id="59" name="直線コネクタ 58"/>
        <xdr:cNvCxnSpPr/>
      </xdr:nvCxnSpPr>
      <xdr:spPr bwMode="auto">
        <a:xfrm flipV="1">
          <a:off x="2908300" y="3020169"/>
          <a:ext cx="698500" cy="49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133602</xdr:rowOff>
    </xdr:from>
    <xdr:to>
      <xdr:col>29</xdr:col>
      <xdr:colOff>177800</xdr:colOff>
      <xdr:row>17</xdr:row>
      <xdr:rowOff>63752</xdr:rowOff>
    </xdr:to>
    <xdr:sp macro="" textlink="">
      <xdr:nvSpPr>
        <xdr:cNvPr id="69" name="楕円 68"/>
        <xdr:cNvSpPr/>
      </xdr:nvSpPr>
      <xdr:spPr bwMode="auto">
        <a:xfrm>
          <a:off x="5600700" y="292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150129</xdr:rowOff>
    </xdr:from>
    <xdr:ext cx="762000" cy="259045"/>
    <xdr:sp macro="" textlink="">
      <xdr:nvSpPr>
        <xdr:cNvPr id="70" name="人口1人当たり決算額の推移該当値テキスト130"/>
        <xdr:cNvSpPr txBox="1"/>
      </xdr:nvSpPr>
      <xdr:spPr>
        <a:xfrm>
          <a:off x="5740400" y="276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127970</xdr:rowOff>
    </xdr:from>
    <xdr:to>
      <xdr:col>26</xdr:col>
      <xdr:colOff>101600</xdr:colOff>
      <xdr:row>17</xdr:row>
      <xdr:rowOff>58120</xdr:rowOff>
    </xdr:to>
    <xdr:sp macro="" textlink="">
      <xdr:nvSpPr>
        <xdr:cNvPr id="71" name="楕円 70"/>
        <xdr:cNvSpPr/>
      </xdr:nvSpPr>
      <xdr:spPr bwMode="auto">
        <a:xfrm>
          <a:off x="4953000" y="291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68297</xdr:rowOff>
    </xdr:from>
    <xdr:ext cx="736600" cy="259045"/>
    <xdr:sp macro="" textlink="">
      <xdr:nvSpPr>
        <xdr:cNvPr id="72" name="テキスト ボックス 71"/>
        <xdr:cNvSpPr txBox="1"/>
      </xdr:nvSpPr>
      <xdr:spPr>
        <a:xfrm>
          <a:off x="4622800" y="268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457</xdr:rowOff>
    </xdr:from>
    <xdr:to>
      <xdr:col>22</xdr:col>
      <xdr:colOff>165100</xdr:colOff>
      <xdr:row>17</xdr:row>
      <xdr:rowOff>102057</xdr:rowOff>
    </xdr:to>
    <xdr:sp macro="" textlink="">
      <xdr:nvSpPr>
        <xdr:cNvPr id="73" name="楕円 72"/>
        <xdr:cNvSpPr/>
      </xdr:nvSpPr>
      <xdr:spPr bwMode="auto">
        <a:xfrm>
          <a:off x="4254500" y="296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112234</xdr:rowOff>
    </xdr:from>
    <xdr:ext cx="762000" cy="259045"/>
    <xdr:sp macro="" textlink="">
      <xdr:nvSpPr>
        <xdr:cNvPr id="74" name="テキスト ボックス 73"/>
        <xdr:cNvSpPr txBox="1"/>
      </xdr:nvSpPr>
      <xdr:spPr>
        <a:xfrm>
          <a:off x="3924300" y="27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7094</xdr:rowOff>
    </xdr:from>
    <xdr:to>
      <xdr:col>19</xdr:col>
      <xdr:colOff>38100</xdr:colOff>
      <xdr:row>17</xdr:row>
      <xdr:rowOff>108694</xdr:rowOff>
    </xdr:to>
    <xdr:sp macro="" textlink="">
      <xdr:nvSpPr>
        <xdr:cNvPr id="75" name="楕円 74"/>
        <xdr:cNvSpPr/>
      </xdr:nvSpPr>
      <xdr:spPr bwMode="auto">
        <a:xfrm>
          <a:off x="3556000" y="296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118871</xdr:rowOff>
    </xdr:from>
    <xdr:ext cx="762000" cy="259045"/>
    <xdr:sp macro="" textlink="">
      <xdr:nvSpPr>
        <xdr:cNvPr id="76" name="テキスト ボックス 75"/>
        <xdr:cNvSpPr txBox="1"/>
      </xdr:nvSpPr>
      <xdr:spPr>
        <a:xfrm>
          <a:off x="3225800" y="273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56358</xdr:rowOff>
    </xdr:from>
    <xdr:to>
      <xdr:col>15</xdr:col>
      <xdr:colOff>101600</xdr:colOff>
      <xdr:row>17</xdr:row>
      <xdr:rowOff>157958</xdr:rowOff>
    </xdr:to>
    <xdr:sp macro="" textlink="">
      <xdr:nvSpPr>
        <xdr:cNvPr id="77" name="楕円 76"/>
        <xdr:cNvSpPr/>
      </xdr:nvSpPr>
      <xdr:spPr bwMode="auto">
        <a:xfrm>
          <a:off x="2857500" y="301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168135</xdr:rowOff>
    </xdr:from>
    <xdr:ext cx="762000" cy="259045"/>
    <xdr:sp macro="" textlink="">
      <xdr:nvSpPr>
        <xdr:cNvPr id="78" name="テキスト ボックス 77"/>
        <xdr:cNvSpPr txBox="1"/>
      </xdr:nvSpPr>
      <xdr:spPr>
        <a:xfrm>
          <a:off x="2527300" y="278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235185</xdr:rowOff>
    </xdr:from>
    <xdr:to>
      <xdr:col>29</xdr:col>
      <xdr:colOff>127000</xdr:colOff>
      <xdr:row>34</xdr:row>
      <xdr:rowOff>266217</xdr:rowOff>
    </xdr:to>
    <xdr:cxnSp macro="">
      <xdr:nvCxnSpPr>
        <xdr:cNvPr id="111" name="直線コネクタ 110"/>
        <xdr:cNvCxnSpPr/>
      </xdr:nvCxnSpPr>
      <xdr:spPr bwMode="auto">
        <a:xfrm>
          <a:off x="5003800" y="6502635"/>
          <a:ext cx="647700" cy="3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235185</xdr:rowOff>
    </xdr:from>
    <xdr:to>
      <xdr:col>26</xdr:col>
      <xdr:colOff>50800</xdr:colOff>
      <xdr:row>34</xdr:row>
      <xdr:rowOff>304203</xdr:rowOff>
    </xdr:to>
    <xdr:cxnSp macro="">
      <xdr:nvCxnSpPr>
        <xdr:cNvPr id="114" name="直線コネクタ 113"/>
        <xdr:cNvCxnSpPr/>
      </xdr:nvCxnSpPr>
      <xdr:spPr bwMode="auto">
        <a:xfrm flipV="1">
          <a:off x="4305300" y="6502635"/>
          <a:ext cx="698500" cy="6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304203</xdr:rowOff>
    </xdr:from>
    <xdr:to>
      <xdr:col>22</xdr:col>
      <xdr:colOff>114300</xdr:colOff>
      <xdr:row>34</xdr:row>
      <xdr:rowOff>340531</xdr:rowOff>
    </xdr:to>
    <xdr:cxnSp macro="">
      <xdr:nvCxnSpPr>
        <xdr:cNvPr id="117" name="直線コネクタ 116"/>
        <xdr:cNvCxnSpPr/>
      </xdr:nvCxnSpPr>
      <xdr:spPr bwMode="auto">
        <a:xfrm flipV="1">
          <a:off x="3606800" y="6571653"/>
          <a:ext cx="698500" cy="3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340531</xdr:rowOff>
    </xdr:from>
    <xdr:to>
      <xdr:col>18</xdr:col>
      <xdr:colOff>177800</xdr:colOff>
      <xdr:row>35</xdr:row>
      <xdr:rowOff>46933</xdr:rowOff>
    </xdr:to>
    <xdr:cxnSp macro="">
      <xdr:nvCxnSpPr>
        <xdr:cNvPr id="120" name="直線コネクタ 119"/>
        <xdr:cNvCxnSpPr/>
      </xdr:nvCxnSpPr>
      <xdr:spPr bwMode="auto">
        <a:xfrm flipV="1">
          <a:off x="2908300" y="6607981"/>
          <a:ext cx="698500" cy="49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215417</xdr:rowOff>
    </xdr:from>
    <xdr:to>
      <xdr:col>29</xdr:col>
      <xdr:colOff>177800</xdr:colOff>
      <xdr:row>34</xdr:row>
      <xdr:rowOff>317018</xdr:rowOff>
    </xdr:to>
    <xdr:sp macro="" textlink="">
      <xdr:nvSpPr>
        <xdr:cNvPr id="130" name="楕円 129"/>
        <xdr:cNvSpPr/>
      </xdr:nvSpPr>
      <xdr:spPr bwMode="auto">
        <a:xfrm>
          <a:off x="5600700" y="64828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60494</xdr:rowOff>
    </xdr:from>
    <xdr:ext cx="762000" cy="259045"/>
    <xdr:sp macro="" textlink="">
      <xdr:nvSpPr>
        <xdr:cNvPr id="131" name="人口1人当たり決算額の推移該当値テキスト445"/>
        <xdr:cNvSpPr txBox="1"/>
      </xdr:nvSpPr>
      <xdr:spPr>
        <a:xfrm>
          <a:off x="5740400" y="63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184385</xdr:rowOff>
    </xdr:from>
    <xdr:to>
      <xdr:col>26</xdr:col>
      <xdr:colOff>101600</xdr:colOff>
      <xdr:row>34</xdr:row>
      <xdr:rowOff>285985</xdr:rowOff>
    </xdr:to>
    <xdr:sp macro="" textlink="">
      <xdr:nvSpPr>
        <xdr:cNvPr id="132" name="楕円 131"/>
        <xdr:cNvSpPr/>
      </xdr:nvSpPr>
      <xdr:spPr bwMode="auto">
        <a:xfrm>
          <a:off x="4953000" y="645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296162</xdr:rowOff>
    </xdr:from>
    <xdr:ext cx="736600" cy="259045"/>
    <xdr:sp macro="" textlink="">
      <xdr:nvSpPr>
        <xdr:cNvPr id="133" name="テキスト ボックス 132"/>
        <xdr:cNvSpPr txBox="1"/>
      </xdr:nvSpPr>
      <xdr:spPr>
        <a:xfrm>
          <a:off x="4622800" y="6220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253403</xdr:rowOff>
    </xdr:from>
    <xdr:to>
      <xdr:col>22</xdr:col>
      <xdr:colOff>165100</xdr:colOff>
      <xdr:row>35</xdr:row>
      <xdr:rowOff>12103</xdr:rowOff>
    </xdr:to>
    <xdr:sp macro="" textlink="">
      <xdr:nvSpPr>
        <xdr:cNvPr id="134" name="楕円 133"/>
        <xdr:cNvSpPr/>
      </xdr:nvSpPr>
      <xdr:spPr bwMode="auto">
        <a:xfrm>
          <a:off x="4254500" y="652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22280</xdr:rowOff>
    </xdr:from>
    <xdr:ext cx="762000" cy="259045"/>
    <xdr:sp macro="" textlink="">
      <xdr:nvSpPr>
        <xdr:cNvPr id="135" name="テキスト ボックス 134"/>
        <xdr:cNvSpPr txBox="1"/>
      </xdr:nvSpPr>
      <xdr:spPr>
        <a:xfrm>
          <a:off x="3924300" y="628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289731</xdr:rowOff>
    </xdr:from>
    <xdr:to>
      <xdr:col>19</xdr:col>
      <xdr:colOff>38100</xdr:colOff>
      <xdr:row>35</xdr:row>
      <xdr:rowOff>48431</xdr:rowOff>
    </xdr:to>
    <xdr:sp macro="" textlink="">
      <xdr:nvSpPr>
        <xdr:cNvPr id="136" name="楕円 135"/>
        <xdr:cNvSpPr/>
      </xdr:nvSpPr>
      <xdr:spPr bwMode="auto">
        <a:xfrm>
          <a:off x="3556000" y="655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58609</xdr:rowOff>
    </xdr:from>
    <xdr:ext cx="762000" cy="259045"/>
    <xdr:sp macro="" textlink="">
      <xdr:nvSpPr>
        <xdr:cNvPr id="137" name="テキスト ボックス 136"/>
        <xdr:cNvSpPr txBox="1"/>
      </xdr:nvSpPr>
      <xdr:spPr>
        <a:xfrm>
          <a:off x="3225800" y="632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339033</xdr:rowOff>
    </xdr:from>
    <xdr:to>
      <xdr:col>15</xdr:col>
      <xdr:colOff>101600</xdr:colOff>
      <xdr:row>35</xdr:row>
      <xdr:rowOff>97733</xdr:rowOff>
    </xdr:to>
    <xdr:sp macro="" textlink="">
      <xdr:nvSpPr>
        <xdr:cNvPr id="138" name="楕円 137"/>
        <xdr:cNvSpPr/>
      </xdr:nvSpPr>
      <xdr:spPr bwMode="auto">
        <a:xfrm>
          <a:off x="2857500" y="660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107910</xdr:rowOff>
    </xdr:from>
    <xdr:ext cx="762000" cy="259045"/>
    <xdr:sp macro="" textlink="">
      <xdr:nvSpPr>
        <xdr:cNvPr id="139" name="テキスト ボックス 138"/>
        <xdr:cNvSpPr txBox="1"/>
      </xdr:nvSpPr>
      <xdr:spPr>
        <a:xfrm>
          <a:off x="2527300" y="637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14,683
14,532
112.00
11,470,584
11,103,325
307,206
4,917,976
8,042,564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15154</xdr:rowOff>
    </xdr:from>
    <xdr:to>
      <xdr:col>24</xdr:col>
      <xdr:colOff>63500</xdr:colOff>
      <xdr:row>36</xdr:row>
      <xdr:rowOff>95004</xdr:rowOff>
    </xdr:to>
    <xdr:cxnSp macro="">
      <xdr:nvCxnSpPr>
        <xdr:cNvPr id="58" name="直線コネクタ 57"/>
        <xdr:cNvCxnSpPr/>
      </xdr:nvCxnSpPr>
      <xdr:spPr>
        <a:xfrm flipV="1">
          <a:off x="3797300" y="6187354"/>
          <a:ext cx="838200" cy="7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95004</xdr:rowOff>
    </xdr:from>
    <xdr:to>
      <xdr:col>19</xdr:col>
      <xdr:colOff>177800</xdr:colOff>
      <xdr:row>36</xdr:row>
      <xdr:rowOff>114988</xdr:rowOff>
    </xdr:to>
    <xdr:cxnSp macro="">
      <xdr:nvCxnSpPr>
        <xdr:cNvPr id="61" name="直線コネクタ 60"/>
        <xdr:cNvCxnSpPr/>
      </xdr:nvCxnSpPr>
      <xdr:spPr>
        <a:xfrm flipV="1">
          <a:off x="2908300" y="6267204"/>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114312</xdr:rowOff>
    </xdr:from>
    <xdr:to>
      <xdr:col>15</xdr:col>
      <xdr:colOff>50800</xdr:colOff>
      <xdr:row>36</xdr:row>
      <xdr:rowOff>114988</xdr:rowOff>
    </xdr:to>
    <xdr:cxnSp macro="">
      <xdr:nvCxnSpPr>
        <xdr:cNvPr id="64" name="直線コネクタ 63"/>
        <xdr:cNvCxnSpPr/>
      </xdr:nvCxnSpPr>
      <xdr:spPr>
        <a:xfrm>
          <a:off x="2019300" y="6286512"/>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10349</xdr:rowOff>
    </xdr:from>
    <xdr:ext cx="534377" cy="259045"/>
    <xdr:sp macro="" textlink="">
      <xdr:nvSpPr>
        <xdr:cNvPr id="66" name="テキスト ボックス 65"/>
        <xdr:cNvSpPr txBox="1"/>
      </xdr:nvSpPr>
      <xdr:spPr>
        <a:xfrm>
          <a:off x="2641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114312</xdr:rowOff>
    </xdr:from>
    <xdr:to>
      <xdr:col>10</xdr:col>
      <xdr:colOff>114300</xdr:colOff>
      <xdr:row>36</xdr:row>
      <xdr:rowOff>122336</xdr:rowOff>
    </xdr:to>
    <xdr:cxnSp macro="">
      <xdr:nvCxnSpPr>
        <xdr:cNvPr id="67" name="直線コネクタ 66"/>
        <xdr:cNvCxnSpPr/>
      </xdr:nvCxnSpPr>
      <xdr:spPr>
        <a:xfrm flipV="1">
          <a:off x="1130300" y="6286512"/>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14724</xdr:rowOff>
    </xdr:from>
    <xdr:ext cx="534377" cy="259045"/>
    <xdr:sp macro="" textlink="">
      <xdr:nvSpPr>
        <xdr:cNvPr id="71" name="テキスト ボックス 70"/>
        <xdr:cNvSpPr txBox="1"/>
      </xdr:nvSpPr>
      <xdr:spPr>
        <a:xfrm>
          <a:off x="863111" y="60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135804</xdr:rowOff>
    </xdr:from>
    <xdr:to>
      <xdr:col>24</xdr:col>
      <xdr:colOff>114300</xdr:colOff>
      <xdr:row>36</xdr:row>
      <xdr:rowOff>65954</xdr:rowOff>
    </xdr:to>
    <xdr:sp macro="" textlink="">
      <xdr:nvSpPr>
        <xdr:cNvPr id="77" name="楕円 76"/>
        <xdr:cNvSpPr/>
      </xdr:nvSpPr>
      <xdr:spPr>
        <a:xfrm>
          <a:off x="4584700" y="61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114231</xdr:rowOff>
    </xdr:from>
    <xdr:ext cx="599010" cy="259045"/>
    <xdr:sp macro="" textlink="">
      <xdr:nvSpPr>
        <xdr:cNvPr id="78" name="人件費該当値テキスト"/>
        <xdr:cNvSpPr txBox="1"/>
      </xdr:nvSpPr>
      <xdr:spPr>
        <a:xfrm>
          <a:off x="4686300" y="611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44204</xdr:rowOff>
    </xdr:from>
    <xdr:to>
      <xdr:col>20</xdr:col>
      <xdr:colOff>38100</xdr:colOff>
      <xdr:row>36</xdr:row>
      <xdr:rowOff>145804</xdr:rowOff>
    </xdr:to>
    <xdr:sp macro="" textlink="">
      <xdr:nvSpPr>
        <xdr:cNvPr id="79" name="楕円 78"/>
        <xdr:cNvSpPr/>
      </xdr:nvSpPr>
      <xdr:spPr>
        <a:xfrm>
          <a:off x="3746500" y="62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162331</xdr:rowOff>
    </xdr:from>
    <xdr:ext cx="534377" cy="259045"/>
    <xdr:sp macro="" textlink="">
      <xdr:nvSpPr>
        <xdr:cNvPr id="80" name="テキスト ボックス 79"/>
        <xdr:cNvSpPr txBox="1"/>
      </xdr:nvSpPr>
      <xdr:spPr>
        <a:xfrm>
          <a:off x="3530111" y="59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64188</xdr:rowOff>
    </xdr:from>
    <xdr:to>
      <xdr:col>15</xdr:col>
      <xdr:colOff>101600</xdr:colOff>
      <xdr:row>36</xdr:row>
      <xdr:rowOff>165788</xdr:rowOff>
    </xdr:to>
    <xdr:sp macro="" textlink="">
      <xdr:nvSpPr>
        <xdr:cNvPr id="81" name="楕円 80"/>
        <xdr:cNvSpPr/>
      </xdr:nvSpPr>
      <xdr:spPr>
        <a:xfrm>
          <a:off x="2857500" y="62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156915</xdr:rowOff>
    </xdr:from>
    <xdr:ext cx="534377" cy="259045"/>
    <xdr:sp macro="" textlink="">
      <xdr:nvSpPr>
        <xdr:cNvPr id="82" name="テキスト ボックス 81"/>
        <xdr:cNvSpPr txBox="1"/>
      </xdr:nvSpPr>
      <xdr:spPr>
        <a:xfrm>
          <a:off x="2641111" y="63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63512</xdr:rowOff>
    </xdr:from>
    <xdr:to>
      <xdr:col>10</xdr:col>
      <xdr:colOff>165100</xdr:colOff>
      <xdr:row>36</xdr:row>
      <xdr:rowOff>165112</xdr:rowOff>
    </xdr:to>
    <xdr:sp macro="" textlink="">
      <xdr:nvSpPr>
        <xdr:cNvPr id="83" name="楕円 82"/>
        <xdr:cNvSpPr/>
      </xdr:nvSpPr>
      <xdr:spPr>
        <a:xfrm>
          <a:off x="1968500" y="62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10189</xdr:rowOff>
    </xdr:from>
    <xdr:ext cx="534377" cy="259045"/>
    <xdr:sp macro="" textlink="">
      <xdr:nvSpPr>
        <xdr:cNvPr id="84" name="テキスト ボックス 83"/>
        <xdr:cNvSpPr txBox="1"/>
      </xdr:nvSpPr>
      <xdr:spPr>
        <a:xfrm>
          <a:off x="1752111" y="60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71536</xdr:rowOff>
    </xdr:from>
    <xdr:to>
      <xdr:col>6</xdr:col>
      <xdr:colOff>38100</xdr:colOff>
      <xdr:row>37</xdr:row>
      <xdr:rowOff>1686</xdr:rowOff>
    </xdr:to>
    <xdr:sp macro="" textlink="">
      <xdr:nvSpPr>
        <xdr:cNvPr id="85" name="楕円 84"/>
        <xdr:cNvSpPr/>
      </xdr:nvSpPr>
      <xdr:spPr>
        <a:xfrm>
          <a:off x="1079500" y="62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164263</xdr:rowOff>
    </xdr:from>
    <xdr:ext cx="534377" cy="259045"/>
    <xdr:sp macro="" textlink="">
      <xdr:nvSpPr>
        <xdr:cNvPr id="86" name="テキスト ボックス 85"/>
        <xdr:cNvSpPr txBox="1"/>
      </xdr:nvSpPr>
      <xdr:spPr>
        <a:xfrm>
          <a:off x="863111" y="633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110563</xdr:rowOff>
    </xdr:from>
    <xdr:to>
      <xdr:col>24</xdr:col>
      <xdr:colOff>63500</xdr:colOff>
      <xdr:row>56</xdr:row>
      <xdr:rowOff>120324</xdr:rowOff>
    </xdr:to>
    <xdr:cxnSp macro="">
      <xdr:nvCxnSpPr>
        <xdr:cNvPr id="113" name="直線コネクタ 112"/>
        <xdr:cNvCxnSpPr/>
      </xdr:nvCxnSpPr>
      <xdr:spPr>
        <a:xfrm flipV="1">
          <a:off x="3797300" y="9711763"/>
          <a:ext cx="8382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120324</xdr:rowOff>
    </xdr:from>
    <xdr:to>
      <xdr:col>19</xdr:col>
      <xdr:colOff>177800</xdr:colOff>
      <xdr:row>56</xdr:row>
      <xdr:rowOff>135988</xdr:rowOff>
    </xdr:to>
    <xdr:cxnSp macro="">
      <xdr:nvCxnSpPr>
        <xdr:cNvPr id="116" name="直線コネクタ 115"/>
        <xdr:cNvCxnSpPr/>
      </xdr:nvCxnSpPr>
      <xdr:spPr>
        <a:xfrm flipV="1">
          <a:off x="2908300" y="9721524"/>
          <a:ext cx="8890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9663</xdr:rowOff>
    </xdr:from>
    <xdr:ext cx="534377" cy="259045"/>
    <xdr:sp macro="" textlink="">
      <xdr:nvSpPr>
        <xdr:cNvPr id="118" name="テキスト ボックス 117"/>
        <xdr:cNvSpPr txBox="1"/>
      </xdr:nvSpPr>
      <xdr:spPr>
        <a:xfrm>
          <a:off x="3530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135988</xdr:rowOff>
    </xdr:from>
    <xdr:to>
      <xdr:col>15</xdr:col>
      <xdr:colOff>50800</xdr:colOff>
      <xdr:row>56</xdr:row>
      <xdr:rowOff>160293</xdr:rowOff>
    </xdr:to>
    <xdr:cxnSp macro="">
      <xdr:nvCxnSpPr>
        <xdr:cNvPr id="119" name="直線コネクタ 118"/>
        <xdr:cNvCxnSpPr/>
      </xdr:nvCxnSpPr>
      <xdr:spPr>
        <a:xfrm flipV="1">
          <a:off x="2019300" y="9737188"/>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160293</xdr:rowOff>
    </xdr:from>
    <xdr:to>
      <xdr:col>10</xdr:col>
      <xdr:colOff>114300</xdr:colOff>
      <xdr:row>57</xdr:row>
      <xdr:rowOff>3345</xdr:rowOff>
    </xdr:to>
    <xdr:cxnSp macro="">
      <xdr:nvCxnSpPr>
        <xdr:cNvPr id="122" name="直線コネクタ 121"/>
        <xdr:cNvCxnSpPr/>
      </xdr:nvCxnSpPr>
      <xdr:spPr>
        <a:xfrm flipV="1">
          <a:off x="1130300" y="9761493"/>
          <a:ext cx="889000" cy="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34393</xdr:rowOff>
    </xdr:from>
    <xdr:ext cx="534377" cy="259045"/>
    <xdr:sp macro="" textlink="">
      <xdr:nvSpPr>
        <xdr:cNvPr id="124" name="テキスト ボックス 123"/>
        <xdr:cNvSpPr txBox="1"/>
      </xdr:nvSpPr>
      <xdr:spPr>
        <a:xfrm>
          <a:off x="1752111" y="94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59763</xdr:rowOff>
    </xdr:from>
    <xdr:to>
      <xdr:col>24</xdr:col>
      <xdr:colOff>114300</xdr:colOff>
      <xdr:row>56</xdr:row>
      <xdr:rowOff>161363</xdr:rowOff>
    </xdr:to>
    <xdr:sp macro="" textlink="">
      <xdr:nvSpPr>
        <xdr:cNvPr id="132" name="楕円 131"/>
        <xdr:cNvSpPr/>
      </xdr:nvSpPr>
      <xdr:spPr>
        <a:xfrm>
          <a:off x="4584700" y="96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38190</xdr:rowOff>
    </xdr:from>
    <xdr:ext cx="534377" cy="259045"/>
    <xdr:sp macro="" textlink="">
      <xdr:nvSpPr>
        <xdr:cNvPr id="133" name="物件費該当値テキスト"/>
        <xdr:cNvSpPr txBox="1"/>
      </xdr:nvSpPr>
      <xdr:spPr>
        <a:xfrm>
          <a:off x="4686300" y="96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69524</xdr:rowOff>
    </xdr:from>
    <xdr:to>
      <xdr:col>20</xdr:col>
      <xdr:colOff>38100</xdr:colOff>
      <xdr:row>56</xdr:row>
      <xdr:rowOff>171124</xdr:rowOff>
    </xdr:to>
    <xdr:sp macro="" textlink="">
      <xdr:nvSpPr>
        <xdr:cNvPr id="134" name="楕円 133"/>
        <xdr:cNvSpPr/>
      </xdr:nvSpPr>
      <xdr:spPr>
        <a:xfrm>
          <a:off x="3746500" y="96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162251</xdr:rowOff>
    </xdr:from>
    <xdr:ext cx="534377" cy="259045"/>
    <xdr:sp macro="" textlink="">
      <xdr:nvSpPr>
        <xdr:cNvPr id="135" name="テキスト ボックス 134"/>
        <xdr:cNvSpPr txBox="1"/>
      </xdr:nvSpPr>
      <xdr:spPr>
        <a:xfrm>
          <a:off x="3530111" y="976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85188</xdr:rowOff>
    </xdr:from>
    <xdr:to>
      <xdr:col>15</xdr:col>
      <xdr:colOff>101600</xdr:colOff>
      <xdr:row>57</xdr:row>
      <xdr:rowOff>15338</xdr:rowOff>
    </xdr:to>
    <xdr:sp macro="" textlink="">
      <xdr:nvSpPr>
        <xdr:cNvPr id="136" name="楕円 135"/>
        <xdr:cNvSpPr/>
      </xdr:nvSpPr>
      <xdr:spPr>
        <a:xfrm>
          <a:off x="2857500" y="96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6465</xdr:rowOff>
    </xdr:from>
    <xdr:ext cx="534377" cy="259045"/>
    <xdr:sp macro="" textlink="">
      <xdr:nvSpPr>
        <xdr:cNvPr id="137" name="テキスト ボックス 136"/>
        <xdr:cNvSpPr txBox="1"/>
      </xdr:nvSpPr>
      <xdr:spPr>
        <a:xfrm>
          <a:off x="2641111" y="977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109493</xdr:rowOff>
    </xdr:from>
    <xdr:to>
      <xdr:col>10</xdr:col>
      <xdr:colOff>165100</xdr:colOff>
      <xdr:row>57</xdr:row>
      <xdr:rowOff>39643</xdr:rowOff>
    </xdr:to>
    <xdr:sp macro="" textlink="">
      <xdr:nvSpPr>
        <xdr:cNvPr id="138" name="楕円 137"/>
        <xdr:cNvSpPr/>
      </xdr:nvSpPr>
      <xdr:spPr>
        <a:xfrm>
          <a:off x="1968500" y="97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30770</xdr:rowOff>
    </xdr:from>
    <xdr:ext cx="534377" cy="259045"/>
    <xdr:sp macro="" textlink="">
      <xdr:nvSpPr>
        <xdr:cNvPr id="139" name="テキスト ボックス 138"/>
        <xdr:cNvSpPr txBox="1"/>
      </xdr:nvSpPr>
      <xdr:spPr>
        <a:xfrm>
          <a:off x="1752111" y="98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123995</xdr:rowOff>
    </xdr:from>
    <xdr:to>
      <xdr:col>6</xdr:col>
      <xdr:colOff>38100</xdr:colOff>
      <xdr:row>57</xdr:row>
      <xdr:rowOff>54145</xdr:rowOff>
    </xdr:to>
    <xdr:sp macro="" textlink="">
      <xdr:nvSpPr>
        <xdr:cNvPr id="140" name="楕円 139"/>
        <xdr:cNvSpPr/>
      </xdr:nvSpPr>
      <xdr:spPr>
        <a:xfrm>
          <a:off x="1079500" y="97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45272</xdr:rowOff>
    </xdr:from>
    <xdr:ext cx="534377" cy="259045"/>
    <xdr:sp macro="" textlink="">
      <xdr:nvSpPr>
        <xdr:cNvPr id="141" name="テキスト ボックス 140"/>
        <xdr:cNvSpPr txBox="1"/>
      </xdr:nvSpPr>
      <xdr:spPr>
        <a:xfrm>
          <a:off x="863111" y="98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156008</xdr:rowOff>
    </xdr:from>
    <xdr:to>
      <xdr:col>24</xdr:col>
      <xdr:colOff>63500</xdr:colOff>
      <xdr:row>79</xdr:row>
      <xdr:rowOff>29020</xdr:rowOff>
    </xdr:to>
    <xdr:cxnSp macro="">
      <xdr:nvCxnSpPr>
        <xdr:cNvPr id="170" name="直線コネクタ 169"/>
        <xdr:cNvCxnSpPr/>
      </xdr:nvCxnSpPr>
      <xdr:spPr>
        <a:xfrm flipV="1">
          <a:off x="3797300" y="13529108"/>
          <a:ext cx="8382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5245</xdr:rowOff>
    </xdr:from>
    <xdr:to>
      <xdr:col>19</xdr:col>
      <xdr:colOff>177800</xdr:colOff>
      <xdr:row>79</xdr:row>
      <xdr:rowOff>29020</xdr:rowOff>
    </xdr:to>
    <xdr:cxnSp macro="">
      <xdr:nvCxnSpPr>
        <xdr:cNvPr id="173" name="直線コネクタ 172"/>
        <xdr:cNvCxnSpPr/>
      </xdr:nvCxnSpPr>
      <xdr:spPr>
        <a:xfrm>
          <a:off x="2908300" y="1354979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5245</xdr:rowOff>
    </xdr:from>
    <xdr:to>
      <xdr:col>15</xdr:col>
      <xdr:colOff>50800</xdr:colOff>
      <xdr:row>79</xdr:row>
      <xdr:rowOff>17627</xdr:rowOff>
    </xdr:to>
    <xdr:cxnSp macro="">
      <xdr:nvCxnSpPr>
        <xdr:cNvPr id="176" name="直線コネクタ 175"/>
        <xdr:cNvCxnSpPr/>
      </xdr:nvCxnSpPr>
      <xdr:spPr>
        <a:xfrm flipV="1">
          <a:off x="2019300" y="13549795"/>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17627</xdr:rowOff>
    </xdr:from>
    <xdr:to>
      <xdr:col>10</xdr:col>
      <xdr:colOff>114300</xdr:colOff>
      <xdr:row>79</xdr:row>
      <xdr:rowOff>23991</xdr:rowOff>
    </xdr:to>
    <xdr:cxnSp macro="">
      <xdr:nvCxnSpPr>
        <xdr:cNvPr id="179" name="直線コネクタ 178"/>
        <xdr:cNvCxnSpPr/>
      </xdr:nvCxnSpPr>
      <xdr:spPr>
        <a:xfrm flipV="1">
          <a:off x="1130300" y="13562177"/>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105208</xdr:rowOff>
    </xdr:from>
    <xdr:to>
      <xdr:col>24</xdr:col>
      <xdr:colOff>114300</xdr:colOff>
      <xdr:row>79</xdr:row>
      <xdr:rowOff>35358</xdr:rowOff>
    </xdr:to>
    <xdr:sp macro="" textlink="">
      <xdr:nvSpPr>
        <xdr:cNvPr id="189" name="楕円 188"/>
        <xdr:cNvSpPr/>
      </xdr:nvSpPr>
      <xdr:spPr>
        <a:xfrm>
          <a:off x="45847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20135</xdr:rowOff>
    </xdr:from>
    <xdr:ext cx="469744" cy="259045"/>
    <xdr:sp macro="" textlink="">
      <xdr:nvSpPr>
        <xdr:cNvPr id="190" name="維持補修費該当値テキスト"/>
        <xdr:cNvSpPr txBox="1"/>
      </xdr:nvSpPr>
      <xdr:spPr>
        <a:xfrm>
          <a:off x="4686300" y="1339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149670</xdr:rowOff>
    </xdr:from>
    <xdr:to>
      <xdr:col>20</xdr:col>
      <xdr:colOff>38100</xdr:colOff>
      <xdr:row>79</xdr:row>
      <xdr:rowOff>79820</xdr:rowOff>
    </xdr:to>
    <xdr:sp macro="" textlink="">
      <xdr:nvSpPr>
        <xdr:cNvPr id="191" name="楕円 190"/>
        <xdr:cNvSpPr/>
      </xdr:nvSpPr>
      <xdr:spPr>
        <a:xfrm>
          <a:off x="3746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70947</xdr:rowOff>
    </xdr:from>
    <xdr:ext cx="378565" cy="259045"/>
    <xdr:sp macro="" textlink="">
      <xdr:nvSpPr>
        <xdr:cNvPr id="192" name="テキスト ボックス 191"/>
        <xdr:cNvSpPr txBox="1"/>
      </xdr:nvSpPr>
      <xdr:spPr>
        <a:xfrm>
          <a:off x="3608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125895</xdr:rowOff>
    </xdr:from>
    <xdr:to>
      <xdr:col>15</xdr:col>
      <xdr:colOff>101600</xdr:colOff>
      <xdr:row>79</xdr:row>
      <xdr:rowOff>56045</xdr:rowOff>
    </xdr:to>
    <xdr:sp macro="" textlink="">
      <xdr:nvSpPr>
        <xdr:cNvPr id="193" name="楕円 192"/>
        <xdr:cNvSpPr/>
      </xdr:nvSpPr>
      <xdr:spPr>
        <a:xfrm>
          <a:off x="28575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47172</xdr:rowOff>
    </xdr:from>
    <xdr:ext cx="469744" cy="259045"/>
    <xdr:sp macro="" textlink="">
      <xdr:nvSpPr>
        <xdr:cNvPr id="194" name="テキスト ボックス 193"/>
        <xdr:cNvSpPr txBox="1"/>
      </xdr:nvSpPr>
      <xdr:spPr>
        <a:xfrm>
          <a:off x="2673428" y="135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138277</xdr:rowOff>
    </xdr:from>
    <xdr:to>
      <xdr:col>10</xdr:col>
      <xdr:colOff>165100</xdr:colOff>
      <xdr:row>79</xdr:row>
      <xdr:rowOff>68427</xdr:rowOff>
    </xdr:to>
    <xdr:sp macro="" textlink="">
      <xdr:nvSpPr>
        <xdr:cNvPr id="195" name="楕円 194"/>
        <xdr:cNvSpPr/>
      </xdr:nvSpPr>
      <xdr:spPr>
        <a:xfrm>
          <a:off x="1968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59554</xdr:rowOff>
    </xdr:from>
    <xdr:ext cx="378565" cy="259045"/>
    <xdr:sp macro="" textlink="">
      <xdr:nvSpPr>
        <xdr:cNvPr id="196" name="テキスト ボックス 195"/>
        <xdr:cNvSpPr txBox="1"/>
      </xdr:nvSpPr>
      <xdr:spPr>
        <a:xfrm>
          <a:off x="1830017" y="1360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144641</xdr:rowOff>
    </xdr:from>
    <xdr:to>
      <xdr:col>6</xdr:col>
      <xdr:colOff>38100</xdr:colOff>
      <xdr:row>79</xdr:row>
      <xdr:rowOff>74791</xdr:rowOff>
    </xdr:to>
    <xdr:sp macro="" textlink="">
      <xdr:nvSpPr>
        <xdr:cNvPr id="197" name="楕円 196"/>
        <xdr:cNvSpPr/>
      </xdr:nvSpPr>
      <xdr:spPr>
        <a:xfrm>
          <a:off x="10795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65918</xdr:rowOff>
    </xdr:from>
    <xdr:ext cx="378565" cy="259045"/>
    <xdr:sp macro="" textlink="">
      <xdr:nvSpPr>
        <xdr:cNvPr id="198" name="テキスト ボックス 197"/>
        <xdr:cNvSpPr txBox="1"/>
      </xdr:nvSpPr>
      <xdr:spPr>
        <a:xfrm>
          <a:off x="941017" y="1361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97955</xdr:rowOff>
    </xdr:from>
    <xdr:to>
      <xdr:col>24</xdr:col>
      <xdr:colOff>63500</xdr:colOff>
      <xdr:row>97</xdr:row>
      <xdr:rowOff>104763</xdr:rowOff>
    </xdr:to>
    <xdr:cxnSp macro="">
      <xdr:nvCxnSpPr>
        <xdr:cNvPr id="228" name="直線コネクタ 227"/>
        <xdr:cNvCxnSpPr/>
      </xdr:nvCxnSpPr>
      <xdr:spPr>
        <a:xfrm flipV="1">
          <a:off x="3797300" y="16728605"/>
          <a:ext cx="8382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104763</xdr:rowOff>
    </xdr:from>
    <xdr:to>
      <xdr:col>19</xdr:col>
      <xdr:colOff>177800</xdr:colOff>
      <xdr:row>97</xdr:row>
      <xdr:rowOff>141466</xdr:rowOff>
    </xdr:to>
    <xdr:cxnSp macro="">
      <xdr:nvCxnSpPr>
        <xdr:cNvPr id="231" name="直線コネクタ 230"/>
        <xdr:cNvCxnSpPr/>
      </xdr:nvCxnSpPr>
      <xdr:spPr>
        <a:xfrm flipV="1">
          <a:off x="2908300" y="16735413"/>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103518</xdr:rowOff>
    </xdr:from>
    <xdr:to>
      <xdr:col>15</xdr:col>
      <xdr:colOff>50800</xdr:colOff>
      <xdr:row>97</xdr:row>
      <xdr:rowOff>141466</xdr:rowOff>
    </xdr:to>
    <xdr:cxnSp macro="">
      <xdr:nvCxnSpPr>
        <xdr:cNvPr id="234" name="直線コネクタ 233"/>
        <xdr:cNvCxnSpPr/>
      </xdr:nvCxnSpPr>
      <xdr:spPr>
        <a:xfrm>
          <a:off x="2019300" y="1673416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101042</xdr:rowOff>
    </xdr:from>
    <xdr:to>
      <xdr:col>10</xdr:col>
      <xdr:colOff>114300</xdr:colOff>
      <xdr:row>97</xdr:row>
      <xdr:rowOff>103518</xdr:rowOff>
    </xdr:to>
    <xdr:cxnSp macro="">
      <xdr:nvCxnSpPr>
        <xdr:cNvPr id="237" name="直線コネクタ 236"/>
        <xdr:cNvCxnSpPr/>
      </xdr:nvCxnSpPr>
      <xdr:spPr>
        <a:xfrm>
          <a:off x="1130300" y="1673169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149241</xdr:rowOff>
    </xdr:from>
    <xdr:ext cx="534377" cy="259045"/>
    <xdr:sp macro="" textlink="">
      <xdr:nvSpPr>
        <xdr:cNvPr id="241" name="テキスト ボックス 240"/>
        <xdr:cNvSpPr txBox="1"/>
      </xdr:nvSpPr>
      <xdr:spPr>
        <a:xfrm>
          <a:off x="863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47155</xdr:rowOff>
    </xdr:from>
    <xdr:to>
      <xdr:col>24</xdr:col>
      <xdr:colOff>114300</xdr:colOff>
      <xdr:row>97</xdr:row>
      <xdr:rowOff>148755</xdr:rowOff>
    </xdr:to>
    <xdr:sp macro="" textlink="">
      <xdr:nvSpPr>
        <xdr:cNvPr id="247" name="楕円 246"/>
        <xdr:cNvSpPr/>
      </xdr:nvSpPr>
      <xdr:spPr>
        <a:xfrm>
          <a:off x="4584700" y="1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25582</xdr:rowOff>
    </xdr:from>
    <xdr:ext cx="534377" cy="259045"/>
    <xdr:sp macro="" textlink="">
      <xdr:nvSpPr>
        <xdr:cNvPr id="248" name="扶助費該当値テキスト"/>
        <xdr:cNvSpPr txBox="1"/>
      </xdr:nvSpPr>
      <xdr:spPr>
        <a:xfrm>
          <a:off x="4686300" y="166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53963</xdr:rowOff>
    </xdr:from>
    <xdr:to>
      <xdr:col>20</xdr:col>
      <xdr:colOff>38100</xdr:colOff>
      <xdr:row>97</xdr:row>
      <xdr:rowOff>155563</xdr:rowOff>
    </xdr:to>
    <xdr:sp macro="" textlink="">
      <xdr:nvSpPr>
        <xdr:cNvPr id="249" name="楕円 248"/>
        <xdr:cNvSpPr/>
      </xdr:nvSpPr>
      <xdr:spPr>
        <a:xfrm>
          <a:off x="3746500" y="166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146690</xdr:rowOff>
    </xdr:from>
    <xdr:ext cx="534377" cy="259045"/>
    <xdr:sp macro="" textlink="">
      <xdr:nvSpPr>
        <xdr:cNvPr id="250" name="テキスト ボックス 249"/>
        <xdr:cNvSpPr txBox="1"/>
      </xdr:nvSpPr>
      <xdr:spPr>
        <a:xfrm>
          <a:off x="3530111" y="167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90666</xdr:rowOff>
    </xdr:from>
    <xdr:to>
      <xdr:col>15</xdr:col>
      <xdr:colOff>101600</xdr:colOff>
      <xdr:row>98</xdr:row>
      <xdr:rowOff>20816</xdr:rowOff>
    </xdr:to>
    <xdr:sp macro="" textlink="">
      <xdr:nvSpPr>
        <xdr:cNvPr id="251" name="楕円 250"/>
        <xdr:cNvSpPr/>
      </xdr:nvSpPr>
      <xdr:spPr>
        <a:xfrm>
          <a:off x="2857500" y="167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11943</xdr:rowOff>
    </xdr:from>
    <xdr:ext cx="534377" cy="259045"/>
    <xdr:sp macro="" textlink="">
      <xdr:nvSpPr>
        <xdr:cNvPr id="252" name="テキスト ボックス 251"/>
        <xdr:cNvSpPr txBox="1"/>
      </xdr:nvSpPr>
      <xdr:spPr>
        <a:xfrm>
          <a:off x="2641111" y="168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52718</xdr:rowOff>
    </xdr:from>
    <xdr:to>
      <xdr:col>10</xdr:col>
      <xdr:colOff>165100</xdr:colOff>
      <xdr:row>97</xdr:row>
      <xdr:rowOff>154318</xdr:rowOff>
    </xdr:to>
    <xdr:sp macro="" textlink="">
      <xdr:nvSpPr>
        <xdr:cNvPr id="253" name="楕円 252"/>
        <xdr:cNvSpPr/>
      </xdr:nvSpPr>
      <xdr:spPr>
        <a:xfrm>
          <a:off x="1968500" y="166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145445</xdr:rowOff>
    </xdr:from>
    <xdr:ext cx="534377" cy="259045"/>
    <xdr:sp macro="" textlink="">
      <xdr:nvSpPr>
        <xdr:cNvPr id="254" name="テキスト ボックス 253"/>
        <xdr:cNvSpPr txBox="1"/>
      </xdr:nvSpPr>
      <xdr:spPr>
        <a:xfrm>
          <a:off x="1752111" y="167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50242</xdr:rowOff>
    </xdr:from>
    <xdr:to>
      <xdr:col>6</xdr:col>
      <xdr:colOff>38100</xdr:colOff>
      <xdr:row>97</xdr:row>
      <xdr:rowOff>151842</xdr:rowOff>
    </xdr:to>
    <xdr:sp macro="" textlink="">
      <xdr:nvSpPr>
        <xdr:cNvPr id="255" name="楕円 254"/>
        <xdr:cNvSpPr/>
      </xdr:nvSpPr>
      <xdr:spPr>
        <a:xfrm>
          <a:off x="1079500" y="16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142969</xdr:rowOff>
    </xdr:from>
    <xdr:ext cx="534377" cy="259045"/>
    <xdr:sp macro="" textlink="">
      <xdr:nvSpPr>
        <xdr:cNvPr id="256" name="テキスト ボックス 255"/>
        <xdr:cNvSpPr txBox="1"/>
      </xdr:nvSpPr>
      <xdr:spPr>
        <a:xfrm>
          <a:off x="863111" y="167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128579</xdr:rowOff>
    </xdr:from>
    <xdr:to>
      <xdr:col>55</xdr:col>
      <xdr:colOff>0</xdr:colOff>
      <xdr:row>37</xdr:row>
      <xdr:rowOff>35279</xdr:rowOff>
    </xdr:to>
    <xdr:cxnSp macro="">
      <xdr:nvCxnSpPr>
        <xdr:cNvPr id="285" name="直線コネクタ 284"/>
        <xdr:cNvCxnSpPr/>
      </xdr:nvCxnSpPr>
      <xdr:spPr>
        <a:xfrm flipV="1">
          <a:off x="9639300" y="5957879"/>
          <a:ext cx="838200" cy="4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35279</xdr:rowOff>
    </xdr:from>
    <xdr:to>
      <xdr:col>50</xdr:col>
      <xdr:colOff>114300</xdr:colOff>
      <xdr:row>37</xdr:row>
      <xdr:rowOff>56471</xdr:rowOff>
    </xdr:to>
    <xdr:cxnSp macro="">
      <xdr:nvCxnSpPr>
        <xdr:cNvPr id="288" name="直線コネクタ 287"/>
        <xdr:cNvCxnSpPr/>
      </xdr:nvCxnSpPr>
      <xdr:spPr>
        <a:xfrm flipV="1">
          <a:off x="8750300" y="6378929"/>
          <a:ext cx="889000" cy="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56471</xdr:rowOff>
    </xdr:from>
    <xdr:to>
      <xdr:col>45</xdr:col>
      <xdr:colOff>177800</xdr:colOff>
      <xdr:row>37</xdr:row>
      <xdr:rowOff>64974</xdr:rowOff>
    </xdr:to>
    <xdr:cxnSp macro="">
      <xdr:nvCxnSpPr>
        <xdr:cNvPr id="291" name="直線コネクタ 290"/>
        <xdr:cNvCxnSpPr/>
      </xdr:nvCxnSpPr>
      <xdr:spPr>
        <a:xfrm flipV="1">
          <a:off x="7861300" y="6400121"/>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163476</xdr:rowOff>
    </xdr:from>
    <xdr:ext cx="534377" cy="259045"/>
    <xdr:sp macro="" textlink="">
      <xdr:nvSpPr>
        <xdr:cNvPr id="293" name="テキスト ボックス 292"/>
        <xdr:cNvSpPr txBox="1"/>
      </xdr:nvSpPr>
      <xdr:spPr>
        <a:xfrm>
          <a:off x="8483111" y="65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64974</xdr:rowOff>
    </xdr:from>
    <xdr:to>
      <xdr:col>41</xdr:col>
      <xdr:colOff>50800</xdr:colOff>
      <xdr:row>37</xdr:row>
      <xdr:rowOff>114962</xdr:rowOff>
    </xdr:to>
    <xdr:cxnSp macro="">
      <xdr:nvCxnSpPr>
        <xdr:cNvPr id="294" name="直線コネクタ 293"/>
        <xdr:cNvCxnSpPr/>
      </xdr:nvCxnSpPr>
      <xdr:spPr>
        <a:xfrm flipV="1">
          <a:off x="6972300" y="6408624"/>
          <a:ext cx="8890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15739</xdr:rowOff>
    </xdr:from>
    <xdr:ext cx="534377" cy="259045"/>
    <xdr:sp macro="" textlink="">
      <xdr:nvSpPr>
        <xdr:cNvPr id="296" name="テキスト ボックス 295"/>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77779</xdr:rowOff>
    </xdr:from>
    <xdr:to>
      <xdr:col>55</xdr:col>
      <xdr:colOff>50800</xdr:colOff>
      <xdr:row>35</xdr:row>
      <xdr:rowOff>7929</xdr:rowOff>
    </xdr:to>
    <xdr:sp macro="" textlink="">
      <xdr:nvSpPr>
        <xdr:cNvPr id="304" name="楕円 303"/>
        <xdr:cNvSpPr/>
      </xdr:nvSpPr>
      <xdr:spPr>
        <a:xfrm>
          <a:off x="10426700" y="59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56206</xdr:rowOff>
    </xdr:from>
    <xdr:ext cx="599010" cy="259045"/>
    <xdr:sp macro="" textlink="">
      <xdr:nvSpPr>
        <xdr:cNvPr id="305" name="補助費等該当値テキスト"/>
        <xdr:cNvSpPr txBox="1"/>
      </xdr:nvSpPr>
      <xdr:spPr>
        <a:xfrm>
          <a:off x="10528300" y="588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155929</xdr:rowOff>
    </xdr:from>
    <xdr:to>
      <xdr:col>50</xdr:col>
      <xdr:colOff>165100</xdr:colOff>
      <xdr:row>37</xdr:row>
      <xdr:rowOff>86079</xdr:rowOff>
    </xdr:to>
    <xdr:sp macro="" textlink="">
      <xdr:nvSpPr>
        <xdr:cNvPr id="306" name="楕円 305"/>
        <xdr:cNvSpPr/>
      </xdr:nvSpPr>
      <xdr:spPr>
        <a:xfrm>
          <a:off x="9588500" y="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102606</xdr:rowOff>
    </xdr:from>
    <xdr:ext cx="534377" cy="259045"/>
    <xdr:sp macro="" textlink="">
      <xdr:nvSpPr>
        <xdr:cNvPr id="307" name="テキスト ボックス 306"/>
        <xdr:cNvSpPr txBox="1"/>
      </xdr:nvSpPr>
      <xdr:spPr>
        <a:xfrm>
          <a:off x="9372111" y="61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5671</xdr:rowOff>
    </xdr:from>
    <xdr:to>
      <xdr:col>46</xdr:col>
      <xdr:colOff>38100</xdr:colOff>
      <xdr:row>37</xdr:row>
      <xdr:rowOff>107271</xdr:rowOff>
    </xdr:to>
    <xdr:sp macro="" textlink="">
      <xdr:nvSpPr>
        <xdr:cNvPr id="308" name="楕円 307"/>
        <xdr:cNvSpPr/>
      </xdr:nvSpPr>
      <xdr:spPr>
        <a:xfrm>
          <a:off x="8699500" y="63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123798</xdr:rowOff>
    </xdr:from>
    <xdr:ext cx="534377" cy="259045"/>
    <xdr:sp macro="" textlink="">
      <xdr:nvSpPr>
        <xdr:cNvPr id="309" name="テキスト ボックス 308"/>
        <xdr:cNvSpPr txBox="1"/>
      </xdr:nvSpPr>
      <xdr:spPr>
        <a:xfrm>
          <a:off x="8483111" y="61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14174</xdr:rowOff>
    </xdr:from>
    <xdr:to>
      <xdr:col>41</xdr:col>
      <xdr:colOff>101600</xdr:colOff>
      <xdr:row>37</xdr:row>
      <xdr:rowOff>115774</xdr:rowOff>
    </xdr:to>
    <xdr:sp macro="" textlink="">
      <xdr:nvSpPr>
        <xdr:cNvPr id="310" name="楕円 309"/>
        <xdr:cNvSpPr/>
      </xdr:nvSpPr>
      <xdr:spPr>
        <a:xfrm>
          <a:off x="7810500" y="63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132301</xdr:rowOff>
    </xdr:from>
    <xdr:ext cx="534377" cy="259045"/>
    <xdr:sp macro="" textlink="">
      <xdr:nvSpPr>
        <xdr:cNvPr id="311" name="テキスト ボックス 310"/>
        <xdr:cNvSpPr txBox="1"/>
      </xdr:nvSpPr>
      <xdr:spPr>
        <a:xfrm>
          <a:off x="7594111" y="613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64162</xdr:rowOff>
    </xdr:from>
    <xdr:to>
      <xdr:col>36</xdr:col>
      <xdr:colOff>165100</xdr:colOff>
      <xdr:row>37</xdr:row>
      <xdr:rowOff>165762</xdr:rowOff>
    </xdr:to>
    <xdr:sp macro="" textlink="">
      <xdr:nvSpPr>
        <xdr:cNvPr id="312" name="楕円 311"/>
        <xdr:cNvSpPr/>
      </xdr:nvSpPr>
      <xdr:spPr>
        <a:xfrm>
          <a:off x="6921500" y="64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10839</xdr:rowOff>
    </xdr:from>
    <xdr:ext cx="534377" cy="259045"/>
    <xdr:sp macro="" textlink="">
      <xdr:nvSpPr>
        <xdr:cNvPr id="313" name="テキスト ボックス 312"/>
        <xdr:cNvSpPr txBox="1"/>
      </xdr:nvSpPr>
      <xdr:spPr>
        <a:xfrm>
          <a:off x="6705111" y="61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1016</xdr:rowOff>
    </xdr:from>
    <xdr:to>
      <xdr:col>55</xdr:col>
      <xdr:colOff>0</xdr:colOff>
      <xdr:row>56</xdr:row>
      <xdr:rowOff>133802</xdr:rowOff>
    </xdr:to>
    <xdr:cxnSp macro="">
      <xdr:nvCxnSpPr>
        <xdr:cNvPr id="342" name="直線コネクタ 341"/>
        <xdr:cNvCxnSpPr/>
      </xdr:nvCxnSpPr>
      <xdr:spPr>
        <a:xfrm flipV="1">
          <a:off x="9639300" y="9602216"/>
          <a:ext cx="838200" cy="1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133802</xdr:rowOff>
    </xdr:from>
    <xdr:to>
      <xdr:col>50</xdr:col>
      <xdr:colOff>114300</xdr:colOff>
      <xdr:row>57</xdr:row>
      <xdr:rowOff>6917</xdr:rowOff>
    </xdr:to>
    <xdr:cxnSp macro="">
      <xdr:nvCxnSpPr>
        <xdr:cNvPr id="345" name="直線コネクタ 344"/>
        <xdr:cNvCxnSpPr/>
      </xdr:nvCxnSpPr>
      <xdr:spPr>
        <a:xfrm flipV="1">
          <a:off x="8750300" y="9735002"/>
          <a:ext cx="889000" cy="4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96039</xdr:rowOff>
    </xdr:from>
    <xdr:ext cx="534377" cy="259045"/>
    <xdr:sp macro="" textlink="">
      <xdr:nvSpPr>
        <xdr:cNvPr id="347" name="テキスト ボックス 346"/>
        <xdr:cNvSpPr txBox="1"/>
      </xdr:nvSpPr>
      <xdr:spPr>
        <a:xfrm>
          <a:off x="9372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6917</xdr:rowOff>
    </xdr:from>
    <xdr:to>
      <xdr:col>45</xdr:col>
      <xdr:colOff>177800</xdr:colOff>
      <xdr:row>57</xdr:row>
      <xdr:rowOff>125340</xdr:rowOff>
    </xdr:to>
    <xdr:cxnSp macro="">
      <xdr:nvCxnSpPr>
        <xdr:cNvPr id="348" name="直線コネクタ 347"/>
        <xdr:cNvCxnSpPr/>
      </xdr:nvCxnSpPr>
      <xdr:spPr>
        <a:xfrm flipV="1">
          <a:off x="7861300" y="9779567"/>
          <a:ext cx="889000" cy="11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149337</xdr:rowOff>
    </xdr:from>
    <xdr:ext cx="534377" cy="259045"/>
    <xdr:sp macro="" textlink="">
      <xdr:nvSpPr>
        <xdr:cNvPr id="350" name="テキスト ボックス 349"/>
        <xdr:cNvSpPr txBox="1"/>
      </xdr:nvSpPr>
      <xdr:spPr>
        <a:xfrm>
          <a:off x="8483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125340</xdr:rowOff>
    </xdr:from>
    <xdr:to>
      <xdr:col>41</xdr:col>
      <xdr:colOff>50800</xdr:colOff>
      <xdr:row>58</xdr:row>
      <xdr:rowOff>9379</xdr:rowOff>
    </xdr:to>
    <xdr:cxnSp macro="">
      <xdr:nvCxnSpPr>
        <xdr:cNvPr id="351" name="直線コネクタ 350"/>
        <xdr:cNvCxnSpPr/>
      </xdr:nvCxnSpPr>
      <xdr:spPr>
        <a:xfrm flipV="1">
          <a:off x="6972300" y="9897990"/>
          <a:ext cx="889000" cy="5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53" name="テキスト ボックス 352"/>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26840</xdr:rowOff>
    </xdr:from>
    <xdr:ext cx="534377" cy="259045"/>
    <xdr:sp macro="" textlink="">
      <xdr:nvSpPr>
        <xdr:cNvPr id="355" name="テキスト ボックス 354"/>
        <xdr:cNvSpPr txBox="1"/>
      </xdr:nvSpPr>
      <xdr:spPr>
        <a:xfrm>
          <a:off x="6705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121666</xdr:rowOff>
    </xdr:from>
    <xdr:to>
      <xdr:col>55</xdr:col>
      <xdr:colOff>50800</xdr:colOff>
      <xdr:row>56</xdr:row>
      <xdr:rowOff>51816</xdr:rowOff>
    </xdr:to>
    <xdr:sp macro="" textlink="">
      <xdr:nvSpPr>
        <xdr:cNvPr id="361" name="楕円 360"/>
        <xdr:cNvSpPr/>
      </xdr:nvSpPr>
      <xdr:spPr>
        <a:xfrm>
          <a:off x="10426700" y="9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144543</xdr:rowOff>
    </xdr:from>
    <xdr:ext cx="599010" cy="259045"/>
    <xdr:sp macro="" textlink="">
      <xdr:nvSpPr>
        <xdr:cNvPr id="362" name="普通建設事業費該当値テキスト"/>
        <xdr:cNvSpPr txBox="1"/>
      </xdr:nvSpPr>
      <xdr:spPr>
        <a:xfrm>
          <a:off x="10528300" y="94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83002</xdr:rowOff>
    </xdr:from>
    <xdr:to>
      <xdr:col>50</xdr:col>
      <xdr:colOff>165100</xdr:colOff>
      <xdr:row>57</xdr:row>
      <xdr:rowOff>13152</xdr:rowOff>
    </xdr:to>
    <xdr:sp macro="" textlink="">
      <xdr:nvSpPr>
        <xdr:cNvPr id="363" name="楕円 362"/>
        <xdr:cNvSpPr/>
      </xdr:nvSpPr>
      <xdr:spPr>
        <a:xfrm>
          <a:off x="9588500" y="968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29679</xdr:rowOff>
    </xdr:from>
    <xdr:ext cx="599010" cy="259045"/>
    <xdr:sp macro="" textlink="">
      <xdr:nvSpPr>
        <xdr:cNvPr id="364" name="テキスト ボックス 363"/>
        <xdr:cNvSpPr txBox="1"/>
      </xdr:nvSpPr>
      <xdr:spPr>
        <a:xfrm>
          <a:off x="9339795" y="945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127567</xdr:rowOff>
    </xdr:from>
    <xdr:to>
      <xdr:col>46</xdr:col>
      <xdr:colOff>38100</xdr:colOff>
      <xdr:row>57</xdr:row>
      <xdr:rowOff>57717</xdr:rowOff>
    </xdr:to>
    <xdr:sp macro="" textlink="">
      <xdr:nvSpPr>
        <xdr:cNvPr id="365" name="楕円 364"/>
        <xdr:cNvSpPr/>
      </xdr:nvSpPr>
      <xdr:spPr>
        <a:xfrm>
          <a:off x="86995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74244</xdr:rowOff>
    </xdr:from>
    <xdr:ext cx="534377" cy="259045"/>
    <xdr:sp macro="" textlink="">
      <xdr:nvSpPr>
        <xdr:cNvPr id="366" name="テキスト ボックス 365"/>
        <xdr:cNvSpPr txBox="1"/>
      </xdr:nvSpPr>
      <xdr:spPr>
        <a:xfrm>
          <a:off x="8483111" y="95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74540</xdr:rowOff>
    </xdr:from>
    <xdr:to>
      <xdr:col>41</xdr:col>
      <xdr:colOff>101600</xdr:colOff>
      <xdr:row>58</xdr:row>
      <xdr:rowOff>4690</xdr:rowOff>
    </xdr:to>
    <xdr:sp macro="" textlink="">
      <xdr:nvSpPr>
        <xdr:cNvPr id="367" name="楕円 366"/>
        <xdr:cNvSpPr/>
      </xdr:nvSpPr>
      <xdr:spPr>
        <a:xfrm>
          <a:off x="7810500" y="98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21217</xdr:rowOff>
    </xdr:from>
    <xdr:ext cx="534377" cy="259045"/>
    <xdr:sp macro="" textlink="">
      <xdr:nvSpPr>
        <xdr:cNvPr id="368" name="テキスト ボックス 367"/>
        <xdr:cNvSpPr txBox="1"/>
      </xdr:nvSpPr>
      <xdr:spPr>
        <a:xfrm>
          <a:off x="7594111" y="96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130029</xdr:rowOff>
    </xdr:from>
    <xdr:to>
      <xdr:col>36</xdr:col>
      <xdr:colOff>165100</xdr:colOff>
      <xdr:row>58</xdr:row>
      <xdr:rowOff>60179</xdr:rowOff>
    </xdr:to>
    <xdr:sp macro="" textlink="">
      <xdr:nvSpPr>
        <xdr:cNvPr id="369" name="楕円 368"/>
        <xdr:cNvSpPr/>
      </xdr:nvSpPr>
      <xdr:spPr>
        <a:xfrm>
          <a:off x="6921500" y="990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51306</xdr:rowOff>
    </xdr:from>
    <xdr:ext cx="534377" cy="259045"/>
    <xdr:sp macro="" textlink="">
      <xdr:nvSpPr>
        <xdr:cNvPr id="370" name="テキスト ボックス 369"/>
        <xdr:cNvSpPr txBox="1"/>
      </xdr:nvSpPr>
      <xdr:spPr>
        <a:xfrm>
          <a:off x="6705111" y="99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118988</xdr:rowOff>
    </xdr:from>
    <xdr:to>
      <xdr:col>55</xdr:col>
      <xdr:colOff>0</xdr:colOff>
      <xdr:row>77</xdr:row>
      <xdr:rowOff>42312</xdr:rowOff>
    </xdr:to>
    <xdr:cxnSp macro="">
      <xdr:nvCxnSpPr>
        <xdr:cNvPr id="397" name="直線コネクタ 396"/>
        <xdr:cNvCxnSpPr/>
      </xdr:nvCxnSpPr>
      <xdr:spPr>
        <a:xfrm flipV="1">
          <a:off x="9639300" y="13149188"/>
          <a:ext cx="838200" cy="9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42312</xdr:rowOff>
    </xdr:from>
    <xdr:to>
      <xdr:col>50</xdr:col>
      <xdr:colOff>114300</xdr:colOff>
      <xdr:row>78</xdr:row>
      <xdr:rowOff>134169</xdr:rowOff>
    </xdr:to>
    <xdr:cxnSp macro="">
      <xdr:nvCxnSpPr>
        <xdr:cNvPr id="400" name="直線コネクタ 399"/>
        <xdr:cNvCxnSpPr/>
      </xdr:nvCxnSpPr>
      <xdr:spPr>
        <a:xfrm flipV="1">
          <a:off x="8750300" y="13243962"/>
          <a:ext cx="889000" cy="26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40732</xdr:rowOff>
    </xdr:from>
    <xdr:ext cx="534377" cy="259045"/>
    <xdr:sp macro="" textlink="">
      <xdr:nvSpPr>
        <xdr:cNvPr id="402" name="テキスト ボックス 401"/>
        <xdr:cNvSpPr txBox="1"/>
      </xdr:nvSpPr>
      <xdr:spPr>
        <a:xfrm>
          <a:off x="9372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105606</xdr:rowOff>
    </xdr:from>
    <xdr:to>
      <xdr:col>45</xdr:col>
      <xdr:colOff>177800</xdr:colOff>
      <xdr:row>78</xdr:row>
      <xdr:rowOff>134169</xdr:rowOff>
    </xdr:to>
    <xdr:cxnSp macro="">
      <xdr:nvCxnSpPr>
        <xdr:cNvPr id="403" name="直線コネクタ 402"/>
        <xdr:cNvCxnSpPr/>
      </xdr:nvCxnSpPr>
      <xdr:spPr>
        <a:xfrm>
          <a:off x="7861300" y="13478706"/>
          <a:ext cx="889000" cy="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70045</xdr:rowOff>
    </xdr:from>
    <xdr:to>
      <xdr:col>41</xdr:col>
      <xdr:colOff>50800</xdr:colOff>
      <xdr:row>78</xdr:row>
      <xdr:rowOff>105606</xdr:rowOff>
    </xdr:to>
    <xdr:cxnSp macro="">
      <xdr:nvCxnSpPr>
        <xdr:cNvPr id="406" name="直線コネクタ 405"/>
        <xdr:cNvCxnSpPr/>
      </xdr:nvCxnSpPr>
      <xdr:spPr>
        <a:xfrm>
          <a:off x="6972300" y="13443145"/>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68188</xdr:rowOff>
    </xdr:from>
    <xdr:to>
      <xdr:col>55</xdr:col>
      <xdr:colOff>50800</xdr:colOff>
      <xdr:row>76</xdr:row>
      <xdr:rowOff>169788</xdr:rowOff>
    </xdr:to>
    <xdr:sp macro="" textlink="">
      <xdr:nvSpPr>
        <xdr:cNvPr id="416" name="楕円 415"/>
        <xdr:cNvSpPr/>
      </xdr:nvSpPr>
      <xdr:spPr>
        <a:xfrm>
          <a:off x="10426700" y="130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91066</xdr:rowOff>
    </xdr:from>
    <xdr:ext cx="534377" cy="259045"/>
    <xdr:sp macro="" textlink="">
      <xdr:nvSpPr>
        <xdr:cNvPr id="417" name="普通建設事業費 （ うち新規整備　）該当値テキスト"/>
        <xdr:cNvSpPr txBox="1"/>
      </xdr:nvSpPr>
      <xdr:spPr>
        <a:xfrm>
          <a:off x="10528300" y="129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162962</xdr:rowOff>
    </xdr:from>
    <xdr:to>
      <xdr:col>50</xdr:col>
      <xdr:colOff>165100</xdr:colOff>
      <xdr:row>77</xdr:row>
      <xdr:rowOff>93112</xdr:rowOff>
    </xdr:to>
    <xdr:sp macro="" textlink="">
      <xdr:nvSpPr>
        <xdr:cNvPr id="418" name="楕円 417"/>
        <xdr:cNvSpPr/>
      </xdr:nvSpPr>
      <xdr:spPr>
        <a:xfrm>
          <a:off x="9588500" y="131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109639</xdr:rowOff>
    </xdr:from>
    <xdr:ext cx="534377" cy="259045"/>
    <xdr:sp macro="" textlink="">
      <xdr:nvSpPr>
        <xdr:cNvPr id="419" name="テキスト ボックス 418"/>
        <xdr:cNvSpPr txBox="1"/>
      </xdr:nvSpPr>
      <xdr:spPr>
        <a:xfrm>
          <a:off x="9372111" y="129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83369</xdr:rowOff>
    </xdr:from>
    <xdr:to>
      <xdr:col>46</xdr:col>
      <xdr:colOff>38100</xdr:colOff>
      <xdr:row>79</xdr:row>
      <xdr:rowOff>13519</xdr:rowOff>
    </xdr:to>
    <xdr:sp macro="" textlink="">
      <xdr:nvSpPr>
        <xdr:cNvPr id="420" name="楕円 419"/>
        <xdr:cNvSpPr/>
      </xdr:nvSpPr>
      <xdr:spPr>
        <a:xfrm>
          <a:off x="86995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4646</xdr:rowOff>
    </xdr:from>
    <xdr:ext cx="469744" cy="259045"/>
    <xdr:sp macro="" textlink="">
      <xdr:nvSpPr>
        <xdr:cNvPr id="421" name="テキスト ボックス 420"/>
        <xdr:cNvSpPr txBox="1"/>
      </xdr:nvSpPr>
      <xdr:spPr>
        <a:xfrm>
          <a:off x="8515428" y="1354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54806</xdr:rowOff>
    </xdr:from>
    <xdr:to>
      <xdr:col>41</xdr:col>
      <xdr:colOff>101600</xdr:colOff>
      <xdr:row>78</xdr:row>
      <xdr:rowOff>156406</xdr:rowOff>
    </xdr:to>
    <xdr:sp macro="" textlink="">
      <xdr:nvSpPr>
        <xdr:cNvPr id="422" name="楕円 421"/>
        <xdr:cNvSpPr/>
      </xdr:nvSpPr>
      <xdr:spPr>
        <a:xfrm>
          <a:off x="7810500" y="13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147533</xdr:rowOff>
    </xdr:from>
    <xdr:ext cx="469744" cy="259045"/>
    <xdr:sp macro="" textlink="">
      <xdr:nvSpPr>
        <xdr:cNvPr id="423" name="テキスト ボックス 422"/>
        <xdr:cNvSpPr txBox="1"/>
      </xdr:nvSpPr>
      <xdr:spPr>
        <a:xfrm>
          <a:off x="7626428" y="1352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19245</xdr:rowOff>
    </xdr:from>
    <xdr:to>
      <xdr:col>36</xdr:col>
      <xdr:colOff>165100</xdr:colOff>
      <xdr:row>78</xdr:row>
      <xdr:rowOff>120845</xdr:rowOff>
    </xdr:to>
    <xdr:sp macro="" textlink="">
      <xdr:nvSpPr>
        <xdr:cNvPr id="424" name="楕円 423"/>
        <xdr:cNvSpPr/>
      </xdr:nvSpPr>
      <xdr:spPr>
        <a:xfrm>
          <a:off x="6921500" y="133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111972</xdr:rowOff>
    </xdr:from>
    <xdr:ext cx="534377" cy="259045"/>
    <xdr:sp macro="" textlink="">
      <xdr:nvSpPr>
        <xdr:cNvPr id="425" name="テキスト ボックス 424"/>
        <xdr:cNvSpPr txBox="1"/>
      </xdr:nvSpPr>
      <xdr:spPr>
        <a:xfrm>
          <a:off x="6705111" y="134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104121</xdr:rowOff>
    </xdr:from>
    <xdr:to>
      <xdr:col>55</xdr:col>
      <xdr:colOff>0</xdr:colOff>
      <xdr:row>97</xdr:row>
      <xdr:rowOff>169605</xdr:rowOff>
    </xdr:to>
    <xdr:cxnSp macro="">
      <xdr:nvCxnSpPr>
        <xdr:cNvPr id="452" name="直線コネクタ 451"/>
        <xdr:cNvCxnSpPr/>
      </xdr:nvCxnSpPr>
      <xdr:spPr>
        <a:xfrm>
          <a:off x="9639300" y="16734771"/>
          <a:ext cx="838200" cy="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97696</xdr:rowOff>
    </xdr:from>
    <xdr:to>
      <xdr:col>50</xdr:col>
      <xdr:colOff>114300</xdr:colOff>
      <xdr:row>97</xdr:row>
      <xdr:rowOff>104121</xdr:rowOff>
    </xdr:to>
    <xdr:cxnSp macro="">
      <xdr:nvCxnSpPr>
        <xdr:cNvPr id="455" name="直線コネクタ 454"/>
        <xdr:cNvCxnSpPr/>
      </xdr:nvCxnSpPr>
      <xdr:spPr>
        <a:xfrm>
          <a:off x="8750300" y="16556896"/>
          <a:ext cx="889000" cy="1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97696</xdr:rowOff>
    </xdr:from>
    <xdr:to>
      <xdr:col>45</xdr:col>
      <xdr:colOff>177800</xdr:colOff>
      <xdr:row>97</xdr:row>
      <xdr:rowOff>67873</xdr:rowOff>
    </xdr:to>
    <xdr:cxnSp macro="">
      <xdr:nvCxnSpPr>
        <xdr:cNvPr id="458" name="直線コネクタ 457"/>
        <xdr:cNvCxnSpPr/>
      </xdr:nvCxnSpPr>
      <xdr:spPr>
        <a:xfrm flipV="1">
          <a:off x="7861300" y="16556896"/>
          <a:ext cx="889000" cy="1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60" name="テキスト ボックス 459"/>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67873</xdr:rowOff>
    </xdr:from>
    <xdr:to>
      <xdr:col>41</xdr:col>
      <xdr:colOff>50800</xdr:colOff>
      <xdr:row>98</xdr:row>
      <xdr:rowOff>16672</xdr:rowOff>
    </xdr:to>
    <xdr:cxnSp macro="">
      <xdr:nvCxnSpPr>
        <xdr:cNvPr id="461" name="直線コネクタ 460"/>
        <xdr:cNvCxnSpPr/>
      </xdr:nvCxnSpPr>
      <xdr:spPr>
        <a:xfrm flipV="1">
          <a:off x="6972300" y="16698523"/>
          <a:ext cx="889000" cy="1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63" name="テキスト ボックス 462"/>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52672</xdr:rowOff>
    </xdr:from>
    <xdr:ext cx="534377" cy="259045"/>
    <xdr:sp macro="" textlink="">
      <xdr:nvSpPr>
        <xdr:cNvPr id="465" name="テキスト ボックス 464"/>
        <xdr:cNvSpPr txBox="1"/>
      </xdr:nvSpPr>
      <xdr:spPr>
        <a:xfrm>
          <a:off x="6705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118805</xdr:rowOff>
    </xdr:from>
    <xdr:to>
      <xdr:col>55</xdr:col>
      <xdr:colOff>50800</xdr:colOff>
      <xdr:row>98</xdr:row>
      <xdr:rowOff>48955</xdr:rowOff>
    </xdr:to>
    <xdr:sp macro="" textlink="">
      <xdr:nvSpPr>
        <xdr:cNvPr id="471" name="楕円 470"/>
        <xdr:cNvSpPr/>
      </xdr:nvSpPr>
      <xdr:spPr>
        <a:xfrm>
          <a:off x="10426700" y="167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97232</xdr:rowOff>
    </xdr:from>
    <xdr:ext cx="534377" cy="259045"/>
    <xdr:sp macro="" textlink="">
      <xdr:nvSpPr>
        <xdr:cNvPr id="472" name="普通建設事業費 （ うち更新整備　）該当値テキスト"/>
        <xdr:cNvSpPr txBox="1"/>
      </xdr:nvSpPr>
      <xdr:spPr>
        <a:xfrm>
          <a:off x="10528300" y="167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53321</xdr:rowOff>
    </xdr:from>
    <xdr:to>
      <xdr:col>50</xdr:col>
      <xdr:colOff>165100</xdr:colOff>
      <xdr:row>97</xdr:row>
      <xdr:rowOff>154921</xdr:rowOff>
    </xdr:to>
    <xdr:sp macro="" textlink="">
      <xdr:nvSpPr>
        <xdr:cNvPr id="473" name="楕円 472"/>
        <xdr:cNvSpPr/>
      </xdr:nvSpPr>
      <xdr:spPr>
        <a:xfrm>
          <a:off x="9588500" y="166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146048</xdr:rowOff>
    </xdr:from>
    <xdr:ext cx="534377" cy="259045"/>
    <xdr:sp macro="" textlink="">
      <xdr:nvSpPr>
        <xdr:cNvPr id="474" name="テキスト ボックス 473"/>
        <xdr:cNvSpPr txBox="1"/>
      </xdr:nvSpPr>
      <xdr:spPr>
        <a:xfrm>
          <a:off x="9372111" y="167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46896</xdr:rowOff>
    </xdr:from>
    <xdr:to>
      <xdr:col>46</xdr:col>
      <xdr:colOff>38100</xdr:colOff>
      <xdr:row>96</xdr:row>
      <xdr:rowOff>148496</xdr:rowOff>
    </xdr:to>
    <xdr:sp macro="" textlink="">
      <xdr:nvSpPr>
        <xdr:cNvPr id="475" name="楕円 474"/>
        <xdr:cNvSpPr/>
      </xdr:nvSpPr>
      <xdr:spPr>
        <a:xfrm>
          <a:off x="8699500" y="165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165023</xdr:rowOff>
    </xdr:from>
    <xdr:ext cx="534377" cy="259045"/>
    <xdr:sp macro="" textlink="">
      <xdr:nvSpPr>
        <xdr:cNvPr id="476" name="テキスト ボックス 475"/>
        <xdr:cNvSpPr txBox="1"/>
      </xdr:nvSpPr>
      <xdr:spPr>
        <a:xfrm>
          <a:off x="8483111" y="162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17073</xdr:rowOff>
    </xdr:from>
    <xdr:to>
      <xdr:col>41</xdr:col>
      <xdr:colOff>101600</xdr:colOff>
      <xdr:row>97</xdr:row>
      <xdr:rowOff>118673</xdr:rowOff>
    </xdr:to>
    <xdr:sp macro="" textlink="">
      <xdr:nvSpPr>
        <xdr:cNvPr id="477" name="楕円 476"/>
        <xdr:cNvSpPr/>
      </xdr:nvSpPr>
      <xdr:spPr>
        <a:xfrm>
          <a:off x="7810500" y="1664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135200</xdr:rowOff>
    </xdr:from>
    <xdr:ext cx="534377" cy="259045"/>
    <xdr:sp macro="" textlink="">
      <xdr:nvSpPr>
        <xdr:cNvPr id="478" name="テキスト ボックス 477"/>
        <xdr:cNvSpPr txBox="1"/>
      </xdr:nvSpPr>
      <xdr:spPr>
        <a:xfrm>
          <a:off x="7594111" y="164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137322</xdr:rowOff>
    </xdr:from>
    <xdr:to>
      <xdr:col>36</xdr:col>
      <xdr:colOff>165100</xdr:colOff>
      <xdr:row>98</xdr:row>
      <xdr:rowOff>67472</xdr:rowOff>
    </xdr:to>
    <xdr:sp macro="" textlink="">
      <xdr:nvSpPr>
        <xdr:cNvPr id="479" name="楕円 478"/>
        <xdr:cNvSpPr/>
      </xdr:nvSpPr>
      <xdr:spPr>
        <a:xfrm>
          <a:off x="6921500" y="167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58599</xdr:rowOff>
    </xdr:from>
    <xdr:ext cx="534377" cy="259045"/>
    <xdr:sp macro="" textlink="">
      <xdr:nvSpPr>
        <xdr:cNvPr id="480" name="テキスト ボックス 479"/>
        <xdr:cNvSpPr txBox="1"/>
      </xdr:nvSpPr>
      <xdr:spPr>
        <a:xfrm>
          <a:off x="6705111" y="168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162766</xdr:rowOff>
    </xdr:from>
    <xdr:to>
      <xdr:col>85</xdr:col>
      <xdr:colOff>127000</xdr:colOff>
      <xdr:row>38</xdr:row>
      <xdr:rowOff>118166</xdr:rowOff>
    </xdr:to>
    <xdr:cxnSp macro="">
      <xdr:nvCxnSpPr>
        <xdr:cNvPr id="507" name="直線コネクタ 506"/>
        <xdr:cNvCxnSpPr/>
      </xdr:nvCxnSpPr>
      <xdr:spPr>
        <a:xfrm>
          <a:off x="15481300" y="6506416"/>
          <a:ext cx="838200" cy="1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162766</xdr:rowOff>
    </xdr:from>
    <xdr:to>
      <xdr:col>81</xdr:col>
      <xdr:colOff>50800</xdr:colOff>
      <xdr:row>38</xdr:row>
      <xdr:rowOff>76172</xdr:rowOff>
    </xdr:to>
    <xdr:cxnSp macro="">
      <xdr:nvCxnSpPr>
        <xdr:cNvPr id="510" name="直線コネクタ 509"/>
        <xdr:cNvCxnSpPr/>
      </xdr:nvCxnSpPr>
      <xdr:spPr>
        <a:xfrm flipV="1">
          <a:off x="14592300" y="6506416"/>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42890</xdr:rowOff>
    </xdr:from>
    <xdr:ext cx="469744" cy="259045"/>
    <xdr:sp macro="" textlink="">
      <xdr:nvSpPr>
        <xdr:cNvPr id="512" name="テキスト ボックス 511"/>
        <xdr:cNvSpPr txBox="1"/>
      </xdr:nvSpPr>
      <xdr:spPr>
        <a:xfrm>
          <a:off x="15246428" y="6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76172</xdr:rowOff>
    </xdr:from>
    <xdr:to>
      <xdr:col>76</xdr:col>
      <xdr:colOff>114300</xdr:colOff>
      <xdr:row>38</xdr:row>
      <xdr:rowOff>125687</xdr:rowOff>
    </xdr:to>
    <xdr:cxnSp macro="">
      <xdr:nvCxnSpPr>
        <xdr:cNvPr id="513" name="直線コネクタ 512"/>
        <xdr:cNvCxnSpPr/>
      </xdr:nvCxnSpPr>
      <xdr:spPr>
        <a:xfrm flipV="1">
          <a:off x="13703300" y="6591272"/>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125687</xdr:rowOff>
    </xdr:from>
    <xdr:to>
      <xdr:col>71</xdr:col>
      <xdr:colOff>177800</xdr:colOff>
      <xdr:row>38</xdr:row>
      <xdr:rowOff>139105</xdr:rowOff>
    </xdr:to>
    <xdr:cxnSp macro="">
      <xdr:nvCxnSpPr>
        <xdr:cNvPr id="516" name="直線コネクタ 515"/>
        <xdr:cNvCxnSpPr/>
      </xdr:nvCxnSpPr>
      <xdr:spPr>
        <a:xfrm flipV="1">
          <a:off x="12814300" y="6640787"/>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67366</xdr:rowOff>
    </xdr:from>
    <xdr:to>
      <xdr:col>85</xdr:col>
      <xdr:colOff>177800</xdr:colOff>
      <xdr:row>38</xdr:row>
      <xdr:rowOff>168966</xdr:rowOff>
    </xdr:to>
    <xdr:sp macro="" textlink="">
      <xdr:nvSpPr>
        <xdr:cNvPr id="526" name="楕円 525"/>
        <xdr:cNvSpPr/>
      </xdr:nvSpPr>
      <xdr:spPr>
        <a:xfrm>
          <a:off x="16268700" y="65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153743</xdr:rowOff>
    </xdr:from>
    <xdr:ext cx="378565" cy="259045"/>
    <xdr:sp macro="" textlink="">
      <xdr:nvSpPr>
        <xdr:cNvPr id="527" name="災害復旧事業費該当値テキスト"/>
        <xdr:cNvSpPr txBox="1"/>
      </xdr:nvSpPr>
      <xdr:spPr>
        <a:xfrm>
          <a:off x="16370300" y="649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111966</xdr:rowOff>
    </xdr:from>
    <xdr:to>
      <xdr:col>81</xdr:col>
      <xdr:colOff>101600</xdr:colOff>
      <xdr:row>38</xdr:row>
      <xdr:rowOff>42115</xdr:rowOff>
    </xdr:to>
    <xdr:sp macro="" textlink="">
      <xdr:nvSpPr>
        <xdr:cNvPr id="528" name="楕円 527"/>
        <xdr:cNvSpPr/>
      </xdr:nvSpPr>
      <xdr:spPr>
        <a:xfrm>
          <a:off x="15430500" y="6455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58643</xdr:rowOff>
    </xdr:from>
    <xdr:ext cx="469744" cy="259045"/>
    <xdr:sp macro="" textlink="">
      <xdr:nvSpPr>
        <xdr:cNvPr id="529" name="テキスト ボックス 528"/>
        <xdr:cNvSpPr txBox="1"/>
      </xdr:nvSpPr>
      <xdr:spPr>
        <a:xfrm>
          <a:off x="15246428" y="623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25372</xdr:rowOff>
    </xdr:from>
    <xdr:to>
      <xdr:col>76</xdr:col>
      <xdr:colOff>165100</xdr:colOff>
      <xdr:row>38</xdr:row>
      <xdr:rowOff>126972</xdr:rowOff>
    </xdr:to>
    <xdr:sp macro="" textlink="">
      <xdr:nvSpPr>
        <xdr:cNvPr id="530" name="楕円 529"/>
        <xdr:cNvSpPr/>
      </xdr:nvSpPr>
      <xdr:spPr>
        <a:xfrm>
          <a:off x="14541500" y="654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118099</xdr:rowOff>
    </xdr:from>
    <xdr:ext cx="469744" cy="259045"/>
    <xdr:sp macro="" textlink="">
      <xdr:nvSpPr>
        <xdr:cNvPr id="531" name="テキスト ボックス 530"/>
        <xdr:cNvSpPr txBox="1"/>
      </xdr:nvSpPr>
      <xdr:spPr>
        <a:xfrm>
          <a:off x="14357428" y="66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74887</xdr:rowOff>
    </xdr:from>
    <xdr:to>
      <xdr:col>72</xdr:col>
      <xdr:colOff>38100</xdr:colOff>
      <xdr:row>39</xdr:row>
      <xdr:rowOff>5037</xdr:rowOff>
    </xdr:to>
    <xdr:sp macro="" textlink="">
      <xdr:nvSpPr>
        <xdr:cNvPr id="532" name="楕円 531"/>
        <xdr:cNvSpPr/>
      </xdr:nvSpPr>
      <xdr:spPr>
        <a:xfrm>
          <a:off x="13652500" y="65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167614</xdr:rowOff>
    </xdr:from>
    <xdr:ext cx="378565" cy="259045"/>
    <xdr:sp macro="" textlink="">
      <xdr:nvSpPr>
        <xdr:cNvPr id="533" name="テキスト ボックス 532"/>
        <xdr:cNvSpPr txBox="1"/>
      </xdr:nvSpPr>
      <xdr:spPr>
        <a:xfrm>
          <a:off x="13514017" y="668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88305</xdr:rowOff>
    </xdr:from>
    <xdr:to>
      <xdr:col>67</xdr:col>
      <xdr:colOff>101600</xdr:colOff>
      <xdr:row>39</xdr:row>
      <xdr:rowOff>18455</xdr:rowOff>
    </xdr:to>
    <xdr:sp macro="" textlink="">
      <xdr:nvSpPr>
        <xdr:cNvPr id="534" name="楕円 533"/>
        <xdr:cNvSpPr/>
      </xdr:nvSpPr>
      <xdr:spPr>
        <a:xfrm>
          <a:off x="1276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9582</xdr:rowOff>
    </xdr:from>
    <xdr:ext cx="313932" cy="259045"/>
    <xdr:sp macro="" textlink="">
      <xdr:nvSpPr>
        <xdr:cNvPr id="535" name="テキスト ボックス 534"/>
        <xdr:cNvSpPr txBox="1"/>
      </xdr:nvSpPr>
      <xdr:spPr>
        <a:xfrm>
          <a:off x="12657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141491</xdr:rowOff>
    </xdr:from>
    <xdr:to>
      <xdr:col>85</xdr:col>
      <xdr:colOff>127000</xdr:colOff>
      <xdr:row>76</xdr:row>
      <xdr:rowOff>102209</xdr:rowOff>
    </xdr:to>
    <xdr:cxnSp macro="">
      <xdr:nvCxnSpPr>
        <xdr:cNvPr id="619" name="直線コネクタ 618"/>
        <xdr:cNvCxnSpPr/>
      </xdr:nvCxnSpPr>
      <xdr:spPr>
        <a:xfrm flipV="1">
          <a:off x="15481300" y="13000241"/>
          <a:ext cx="838200" cy="1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20"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102209</xdr:rowOff>
    </xdr:from>
    <xdr:to>
      <xdr:col>81</xdr:col>
      <xdr:colOff>50800</xdr:colOff>
      <xdr:row>76</xdr:row>
      <xdr:rowOff>128019</xdr:rowOff>
    </xdr:to>
    <xdr:cxnSp macro="">
      <xdr:nvCxnSpPr>
        <xdr:cNvPr id="622" name="直線コネクタ 621"/>
        <xdr:cNvCxnSpPr/>
      </xdr:nvCxnSpPr>
      <xdr:spPr>
        <a:xfrm flipV="1">
          <a:off x="14592300" y="13132409"/>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4" name="テキスト ボックス 623"/>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127371</xdr:rowOff>
    </xdr:from>
    <xdr:to>
      <xdr:col>76</xdr:col>
      <xdr:colOff>114300</xdr:colOff>
      <xdr:row>76</xdr:row>
      <xdr:rowOff>128019</xdr:rowOff>
    </xdr:to>
    <xdr:cxnSp macro="">
      <xdr:nvCxnSpPr>
        <xdr:cNvPr id="625" name="直線コネクタ 624"/>
        <xdr:cNvCxnSpPr/>
      </xdr:nvCxnSpPr>
      <xdr:spPr>
        <a:xfrm>
          <a:off x="13703300" y="131575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27" name="テキスト ボックス 626"/>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127371</xdr:rowOff>
    </xdr:from>
    <xdr:to>
      <xdr:col>71</xdr:col>
      <xdr:colOff>177800</xdr:colOff>
      <xdr:row>76</xdr:row>
      <xdr:rowOff>148441</xdr:rowOff>
    </xdr:to>
    <xdr:cxnSp macro="">
      <xdr:nvCxnSpPr>
        <xdr:cNvPr id="628" name="直線コネクタ 627"/>
        <xdr:cNvCxnSpPr/>
      </xdr:nvCxnSpPr>
      <xdr:spPr>
        <a:xfrm flipV="1">
          <a:off x="12814300" y="13157571"/>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2" name="テキスト ボックス 631"/>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90691</xdr:rowOff>
    </xdr:from>
    <xdr:to>
      <xdr:col>85</xdr:col>
      <xdr:colOff>177800</xdr:colOff>
      <xdr:row>76</xdr:row>
      <xdr:rowOff>20841</xdr:rowOff>
    </xdr:to>
    <xdr:sp macro="" textlink="">
      <xdr:nvSpPr>
        <xdr:cNvPr id="638" name="楕円 637"/>
        <xdr:cNvSpPr/>
      </xdr:nvSpPr>
      <xdr:spPr>
        <a:xfrm>
          <a:off x="16268700" y="129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113568</xdr:rowOff>
    </xdr:from>
    <xdr:ext cx="534377" cy="259045"/>
    <xdr:sp macro="" textlink="">
      <xdr:nvSpPr>
        <xdr:cNvPr id="639" name="公債費該当値テキスト"/>
        <xdr:cNvSpPr txBox="1"/>
      </xdr:nvSpPr>
      <xdr:spPr>
        <a:xfrm>
          <a:off x="16370300" y="128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51409</xdr:rowOff>
    </xdr:from>
    <xdr:to>
      <xdr:col>81</xdr:col>
      <xdr:colOff>101600</xdr:colOff>
      <xdr:row>76</xdr:row>
      <xdr:rowOff>153009</xdr:rowOff>
    </xdr:to>
    <xdr:sp macro="" textlink="">
      <xdr:nvSpPr>
        <xdr:cNvPr id="640" name="楕円 639"/>
        <xdr:cNvSpPr/>
      </xdr:nvSpPr>
      <xdr:spPr>
        <a:xfrm>
          <a:off x="15430500" y="13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169536</xdr:rowOff>
    </xdr:from>
    <xdr:ext cx="534377" cy="259045"/>
    <xdr:sp macro="" textlink="">
      <xdr:nvSpPr>
        <xdr:cNvPr id="641" name="テキスト ボックス 640"/>
        <xdr:cNvSpPr txBox="1"/>
      </xdr:nvSpPr>
      <xdr:spPr>
        <a:xfrm>
          <a:off x="15214111" y="128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77219</xdr:rowOff>
    </xdr:from>
    <xdr:to>
      <xdr:col>76</xdr:col>
      <xdr:colOff>165100</xdr:colOff>
      <xdr:row>77</xdr:row>
      <xdr:rowOff>7369</xdr:rowOff>
    </xdr:to>
    <xdr:sp macro="" textlink="">
      <xdr:nvSpPr>
        <xdr:cNvPr id="642" name="楕円 641"/>
        <xdr:cNvSpPr/>
      </xdr:nvSpPr>
      <xdr:spPr>
        <a:xfrm>
          <a:off x="14541500" y="131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23896</xdr:rowOff>
    </xdr:from>
    <xdr:ext cx="534377" cy="259045"/>
    <xdr:sp macro="" textlink="">
      <xdr:nvSpPr>
        <xdr:cNvPr id="643" name="テキスト ボックス 642"/>
        <xdr:cNvSpPr txBox="1"/>
      </xdr:nvSpPr>
      <xdr:spPr>
        <a:xfrm>
          <a:off x="14325111" y="128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76571</xdr:rowOff>
    </xdr:from>
    <xdr:to>
      <xdr:col>72</xdr:col>
      <xdr:colOff>38100</xdr:colOff>
      <xdr:row>77</xdr:row>
      <xdr:rowOff>6721</xdr:rowOff>
    </xdr:to>
    <xdr:sp macro="" textlink="">
      <xdr:nvSpPr>
        <xdr:cNvPr id="644" name="楕円 643"/>
        <xdr:cNvSpPr/>
      </xdr:nvSpPr>
      <xdr:spPr>
        <a:xfrm>
          <a:off x="13652500" y="131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23248</xdr:rowOff>
    </xdr:from>
    <xdr:ext cx="534377" cy="259045"/>
    <xdr:sp macro="" textlink="">
      <xdr:nvSpPr>
        <xdr:cNvPr id="645" name="テキスト ボックス 644"/>
        <xdr:cNvSpPr txBox="1"/>
      </xdr:nvSpPr>
      <xdr:spPr>
        <a:xfrm>
          <a:off x="13436111" y="128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97641</xdr:rowOff>
    </xdr:from>
    <xdr:to>
      <xdr:col>67</xdr:col>
      <xdr:colOff>101600</xdr:colOff>
      <xdr:row>77</xdr:row>
      <xdr:rowOff>27791</xdr:rowOff>
    </xdr:to>
    <xdr:sp macro="" textlink="">
      <xdr:nvSpPr>
        <xdr:cNvPr id="646" name="楕円 645"/>
        <xdr:cNvSpPr/>
      </xdr:nvSpPr>
      <xdr:spPr>
        <a:xfrm>
          <a:off x="12763500" y="131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44317</xdr:rowOff>
    </xdr:from>
    <xdr:ext cx="534377" cy="259045"/>
    <xdr:sp macro="" textlink="">
      <xdr:nvSpPr>
        <xdr:cNvPr id="647" name="テキスト ボックス 646"/>
        <xdr:cNvSpPr txBox="1"/>
      </xdr:nvSpPr>
      <xdr:spPr>
        <a:xfrm>
          <a:off x="12547111" y="1290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54699</xdr:rowOff>
    </xdr:from>
    <xdr:to>
      <xdr:col>85</xdr:col>
      <xdr:colOff>127000</xdr:colOff>
      <xdr:row>99</xdr:row>
      <xdr:rowOff>19114</xdr:rowOff>
    </xdr:to>
    <xdr:cxnSp macro="">
      <xdr:nvCxnSpPr>
        <xdr:cNvPr id="676" name="直線コネクタ 675"/>
        <xdr:cNvCxnSpPr/>
      </xdr:nvCxnSpPr>
      <xdr:spPr>
        <a:xfrm>
          <a:off x="15481300" y="16685349"/>
          <a:ext cx="8382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54699</xdr:rowOff>
    </xdr:from>
    <xdr:to>
      <xdr:col>81</xdr:col>
      <xdr:colOff>50800</xdr:colOff>
      <xdr:row>98</xdr:row>
      <xdr:rowOff>119011</xdr:rowOff>
    </xdr:to>
    <xdr:cxnSp macro="">
      <xdr:nvCxnSpPr>
        <xdr:cNvPr id="679" name="直線コネクタ 678"/>
        <xdr:cNvCxnSpPr/>
      </xdr:nvCxnSpPr>
      <xdr:spPr>
        <a:xfrm flipV="1">
          <a:off x="14592300" y="16685349"/>
          <a:ext cx="889000" cy="2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121911</xdr:rowOff>
    </xdr:from>
    <xdr:ext cx="534377" cy="259045"/>
    <xdr:sp macro="" textlink="">
      <xdr:nvSpPr>
        <xdr:cNvPr id="681" name="テキスト ボックス 680"/>
        <xdr:cNvSpPr txBox="1"/>
      </xdr:nvSpPr>
      <xdr:spPr>
        <a:xfrm>
          <a:off x="15214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119011</xdr:rowOff>
    </xdr:from>
    <xdr:to>
      <xdr:col>76</xdr:col>
      <xdr:colOff>114300</xdr:colOff>
      <xdr:row>99</xdr:row>
      <xdr:rowOff>15532</xdr:rowOff>
    </xdr:to>
    <xdr:cxnSp macro="">
      <xdr:nvCxnSpPr>
        <xdr:cNvPr id="682" name="直線コネクタ 681"/>
        <xdr:cNvCxnSpPr/>
      </xdr:nvCxnSpPr>
      <xdr:spPr>
        <a:xfrm flipV="1">
          <a:off x="13703300" y="16921111"/>
          <a:ext cx="8890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10288</xdr:rowOff>
    </xdr:from>
    <xdr:to>
      <xdr:col>71</xdr:col>
      <xdr:colOff>177800</xdr:colOff>
      <xdr:row>99</xdr:row>
      <xdr:rowOff>15532</xdr:rowOff>
    </xdr:to>
    <xdr:cxnSp macro="">
      <xdr:nvCxnSpPr>
        <xdr:cNvPr id="685" name="直線コネクタ 684"/>
        <xdr:cNvCxnSpPr/>
      </xdr:nvCxnSpPr>
      <xdr:spPr>
        <a:xfrm>
          <a:off x="12814300" y="16983838"/>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xdr:rowOff>
    </xdr:from>
    <xdr:ext cx="534377" cy="259045"/>
    <xdr:sp macro="" textlink="">
      <xdr:nvSpPr>
        <xdr:cNvPr id="689" name="テキスト ボックス 688"/>
        <xdr:cNvSpPr txBox="1"/>
      </xdr:nvSpPr>
      <xdr:spPr>
        <a:xfrm>
          <a:off x="12547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139764</xdr:rowOff>
    </xdr:from>
    <xdr:to>
      <xdr:col>85</xdr:col>
      <xdr:colOff>177800</xdr:colOff>
      <xdr:row>99</xdr:row>
      <xdr:rowOff>69914</xdr:rowOff>
    </xdr:to>
    <xdr:sp macro="" textlink="">
      <xdr:nvSpPr>
        <xdr:cNvPr id="695" name="楕円 694"/>
        <xdr:cNvSpPr/>
      </xdr:nvSpPr>
      <xdr:spPr>
        <a:xfrm>
          <a:off x="16268700" y="16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54691</xdr:rowOff>
    </xdr:from>
    <xdr:ext cx="469744" cy="259045"/>
    <xdr:sp macro="" textlink="">
      <xdr:nvSpPr>
        <xdr:cNvPr id="696" name="積立金該当値テキスト"/>
        <xdr:cNvSpPr txBox="1"/>
      </xdr:nvSpPr>
      <xdr:spPr>
        <a:xfrm>
          <a:off x="16370300" y="16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3899</xdr:rowOff>
    </xdr:from>
    <xdr:to>
      <xdr:col>81</xdr:col>
      <xdr:colOff>101600</xdr:colOff>
      <xdr:row>97</xdr:row>
      <xdr:rowOff>105499</xdr:rowOff>
    </xdr:to>
    <xdr:sp macro="" textlink="">
      <xdr:nvSpPr>
        <xdr:cNvPr id="697" name="楕円 696"/>
        <xdr:cNvSpPr/>
      </xdr:nvSpPr>
      <xdr:spPr>
        <a:xfrm>
          <a:off x="15430500" y="166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122026</xdr:rowOff>
    </xdr:from>
    <xdr:ext cx="534377" cy="259045"/>
    <xdr:sp macro="" textlink="">
      <xdr:nvSpPr>
        <xdr:cNvPr id="698" name="テキスト ボックス 697"/>
        <xdr:cNvSpPr txBox="1"/>
      </xdr:nvSpPr>
      <xdr:spPr>
        <a:xfrm>
          <a:off x="15214111" y="164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68211</xdr:rowOff>
    </xdr:from>
    <xdr:to>
      <xdr:col>76</xdr:col>
      <xdr:colOff>165100</xdr:colOff>
      <xdr:row>98</xdr:row>
      <xdr:rowOff>169811</xdr:rowOff>
    </xdr:to>
    <xdr:sp macro="" textlink="">
      <xdr:nvSpPr>
        <xdr:cNvPr id="699" name="楕円 698"/>
        <xdr:cNvSpPr/>
      </xdr:nvSpPr>
      <xdr:spPr>
        <a:xfrm>
          <a:off x="14541500" y="168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160938</xdr:rowOff>
    </xdr:from>
    <xdr:ext cx="469744" cy="259045"/>
    <xdr:sp macro="" textlink="">
      <xdr:nvSpPr>
        <xdr:cNvPr id="700" name="テキスト ボックス 699"/>
        <xdr:cNvSpPr txBox="1"/>
      </xdr:nvSpPr>
      <xdr:spPr>
        <a:xfrm>
          <a:off x="14357428" y="1696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136182</xdr:rowOff>
    </xdr:from>
    <xdr:to>
      <xdr:col>72</xdr:col>
      <xdr:colOff>38100</xdr:colOff>
      <xdr:row>99</xdr:row>
      <xdr:rowOff>66332</xdr:rowOff>
    </xdr:to>
    <xdr:sp macro="" textlink="">
      <xdr:nvSpPr>
        <xdr:cNvPr id="701" name="楕円 700"/>
        <xdr:cNvSpPr/>
      </xdr:nvSpPr>
      <xdr:spPr>
        <a:xfrm>
          <a:off x="13652500" y="169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57459</xdr:rowOff>
    </xdr:from>
    <xdr:ext cx="469744" cy="259045"/>
    <xdr:sp macro="" textlink="">
      <xdr:nvSpPr>
        <xdr:cNvPr id="702" name="テキスト ボックス 701"/>
        <xdr:cNvSpPr txBox="1"/>
      </xdr:nvSpPr>
      <xdr:spPr>
        <a:xfrm>
          <a:off x="13468428" y="170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130938</xdr:rowOff>
    </xdr:from>
    <xdr:to>
      <xdr:col>67</xdr:col>
      <xdr:colOff>101600</xdr:colOff>
      <xdr:row>99</xdr:row>
      <xdr:rowOff>61088</xdr:rowOff>
    </xdr:to>
    <xdr:sp macro="" textlink="">
      <xdr:nvSpPr>
        <xdr:cNvPr id="703" name="楕円 702"/>
        <xdr:cNvSpPr/>
      </xdr:nvSpPr>
      <xdr:spPr>
        <a:xfrm>
          <a:off x="12763500" y="169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52215</xdr:rowOff>
    </xdr:from>
    <xdr:ext cx="469744" cy="259045"/>
    <xdr:sp macro="" textlink="">
      <xdr:nvSpPr>
        <xdr:cNvPr id="704" name="テキスト ボックス 703"/>
        <xdr:cNvSpPr txBox="1"/>
      </xdr:nvSpPr>
      <xdr:spPr>
        <a:xfrm>
          <a:off x="12579428" y="1702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63850</xdr:rowOff>
    </xdr:from>
    <xdr:to>
      <xdr:col>102</xdr:col>
      <xdr:colOff>114300</xdr:colOff>
      <xdr:row>38</xdr:row>
      <xdr:rowOff>139700</xdr:rowOff>
    </xdr:to>
    <xdr:cxnSp macro="">
      <xdr:nvCxnSpPr>
        <xdr:cNvPr id="740" name="直線コネクタ 739"/>
        <xdr:cNvCxnSpPr/>
      </xdr:nvCxnSpPr>
      <xdr:spPr>
        <a:xfrm>
          <a:off x="18656300" y="6578950"/>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141439</xdr:rowOff>
    </xdr:from>
    <xdr:ext cx="378565" cy="259045"/>
    <xdr:sp macro="" textlink="">
      <xdr:nvSpPr>
        <xdr:cNvPr id="744" name="テキスト ボックス 743"/>
        <xdr:cNvSpPr txBox="1"/>
      </xdr:nvSpPr>
      <xdr:spPr>
        <a:xfrm>
          <a:off x="18467017" y="665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13050</xdr:rowOff>
    </xdr:from>
    <xdr:to>
      <xdr:col>98</xdr:col>
      <xdr:colOff>38100</xdr:colOff>
      <xdr:row>38</xdr:row>
      <xdr:rowOff>114650</xdr:rowOff>
    </xdr:to>
    <xdr:sp macro="" textlink="">
      <xdr:nvSpPr>
        <xdr:cNvPr id="758" name="楕円 757"/>
        <xdr:cNvSpPr/>
      </xdr:nvSpPr>
      <xdr:spPr>
        <a:xfrm>
          <a:off x="18605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131177</xdr:rowOff>
    </xdr:from>
    <xdr:ext cx="469744" cy="259045"/>
    <xdr:sp macro="" textlink="">
      <xdr:nvSpPr>
        <xdr:cNvPr id="759" name="テキスト ボックス 758"/>
        <xdr:cNvSpPr txBox="1"/>
      </xdr:nvSpPr>
      <xdr:spPr>
        <a:xfrm>
          <a:off x="18421428" y="630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10008</xdr:rowOff>
    </xdr:from>
    <xdr:to>
      <xdr:col>116</xdr:col>
      <xdr:colOff>63500</xdr:colOff>
      <xdr:row>55</xdr:row>
      <xdr:rowOff>60795</xdr:rowOff>
    </xdr:to>
    <xdr:cxnSp macro="">
      <xdr:nvCxnSpPr>
        <xdr:cNvPr id="788" name="直線コネクタ 787"/>
        <xdr:cNvCxnSpPr/>
      </xdr:nvCxnSpPr>
      <xdr:spPr>
        <a:xfrm>
          <a:off x="21323300" y="9439758"/>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9"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41211</xdr:rowOff>
    </xdr:from>
    <xdr:to>
      <xdr:col>111</xdr:col>
      <xdr:colOff>177800</xdr:colOff>
      <xdr:row>55</xdr:row>
      <xdr:rowOff>10008</xdr:rowOff>
    </xdr:to>
    <xdr:cxnSp macro="">
      <xdr:nvCxnSpPr>
        <xdr:cNvPr id="791" name="直線コネクタ 790"/>
        <xdr:cNvCxnSpPr/>
      </xdr:nvCxnSpPr>
      <xdr:spPr>
        <a:xfrm>
          <a:off x="20434300" y="8956611"/>
          <a:ext cx="889000" cy="4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20464</xdr:rowOff>
    </xdr:from>
    <xdr:ext cx="469744" cy="259045"/>
    <xdr:sp macro="" textlink="">
      <xdr:nvSpPr>
        <xdr:cNvPr id="793" name="テキスト ボックス 792"/>
        <xdr:cNvSpPr txBox="1"/>
      </xdr:nvSpPr>
      <xdr:spPr>
        <a:xfrm>
          <a:off x="21088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149911</xdr:rowOff>
    </xdr:from>
    <xdr:to>
      <xdr:col>107</xdr:col>
      <xdr:colOff>50800</xdr:colOff>
      <xdr:row>52</xdr:row>
      <xdr:rowOff>41211</xdr:rowOff>
    </xdr:to>
    <xdr:cxnSp macro="">
      <xdr:nvCxnSpPr>
        <xdr:cNvPr id="794" name="直線コネクタ 793"/>
        <xdr:cNvCxnSpPr/>
      </xdr:nvCxnSpPr>
      <xdr:spPr>
        <a:xfrm>
          <a:off x="19545300" y="8893861"/>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919</xdr:rowOff>
    </xdr:from>
    <xdr:ext cx="469744" cy="259045"/>
    <xdr:sp macro="" textlink="">
      <xdr:nvSpPr>
        <xdr:cNvPr id="796" name="テキスト ボックス 795"/>
        <xdr:cNvSpPr txBox="1"/>
      </xdr:nvSpPr>
      <xdr:spPr>
        <a:xfrm>
          <a:off x="20199428" y="101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149911</xdr:rowOff>
    </xdr:from>
    <xdr:to>
      <xdr:col>102</xdr:col>
      <xdr:colOff>114300</xdr:colOff>
      <xdr:row>53</xdr:row>
      <xdr:rowOff>81026</xdr:rowOff>
    </xdr:to>
    <xdr:cxnSp macro="">
      <xdr:nvCxnSpPr>
        <xdr:cNvPr id="797" name="直線コネクタ 796"/>
        <xdr:cNvCxnSpPr/>
      </xdr:nvCxnSpPr>
      <xdr:spPr>
        <a:xfrm flipV="1">
          <a:off x="18656300" y="8893861"/>
          <a:ext cx="889000" cy="2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162691</xdr:rowOff>
    </xdr:from>
    <xdr:ext cx="469744" cy="259045"/>
    <xdr:sp macro="" textlink="">
      <xdr:nvSpPr>
        <xdr:cNvPr id="799" name="テキスト ボックス 798"/>
        <xdr:cNvSpPr txBox="1"/>
      </xdr:nvSpPr>
      <xdr:spPr>
        <a:xfrm>
          <a:off x="19310428" y="101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3586</xdr:rowOff>
    </xdr:from>
    <xdr:ext cx="469744" cy="259045"/>
    <xdr:sp macro="" textlink="">
      <xdr:nvSpPr>
        <xdr:cNvPr id="801" name="テキスト ボックス 800"/>
        <xdr:cNvSpPr txBox="1"/>
      </xdr:nvSpPr>
      <xdr:spPr>
        <a:xfrm>
          <a:off x="18421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9995</xdr:rowOff>
    </xdr:from>
    <xdr:to>
      <xdr:col>116</xdr:col>
      <xdr:colOff>114300</xdr:colOff>
      <xdr:row>55</xdr:row>
      <xdr:rowOff>111595</xdr:rowOff>
    </xdr:to>
    <xdr:sp macro="" textlink="">
      <xdr:nvSpPr>
        <xdr:cNvPr id="807" name="楕円 806"/>
        <xdr:cNvSpPr/>
      </xdr:nvSpPr>
      <xdr:spPr>
        <a:xfrm>
          <a:off x="22110700" y="94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32872</xdr:rowOff>
    </xdr:from>
    <xdr:ext cx="534377" cy="259045"/>
    <xdr:sp macro="" textlink="">
      <xdr:nvSpPr>
        <xdr:cNvPr id="808" name="貸付金該当値テキスト"/>
        <xdr:cNvSpPr txBox="1"/>
      </xdr:nvSpPr>
      <xdr:spPr>
        <a:xfrm>
          <a:off x="22212300" y="92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130658</xdr:rowOff>
    </xdr:from>
    <xdr:to>
      <xdr:col>112</xdr:col>
      <xdr:colOff>38100</xdr:colOff>
      <xdr:row>55</xdr:row>
      <xdr:rowOff>60808</xdr:rowOff>
    </xdr:to>
    <xdr:sp macro="" textlink="">
      <xdr:nvSpPr>
        <xdr:cNvPr id="809" name="楕円 808"/>
        <xdr:cNvSpPr/>
      </xdr:nvSpPr>
      <xdr:spPr>
        <a:xfrm>
          <a:off x="21272500" y="93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77335</xdr:rowOff>
    </xdr:from>
    <xdr:ext cx="534377" cy="259045"/>
    <xdr:sp macro="" textlink="">
      <xdr:nvSpPr>
        <xdr:cNvPr id="810" name="テキスト ボックス 809"/>
        <xdr:cNvSpPr txBox="1"/>
      </xdr:nvSpPr>
      <xdr:spPr>
        <a:xfrm>
          <a:off x="21056111" y="9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161861</xdr:rowOff>
    </xdr:from>
    <xdr:to>
      <xdr:col>107</xdr:col>
      <xdr:colOff>101600</xdr:colOff>
      <xdr:row>52</xdr:row>
      <xdr:rowOff>92011</xdr:rowOff>
    </xdr:to>
    <xdr:sp macro="" textlink="">
      <xdr:nvSpPr>
        <xdr:cNvPr id="811" name="楕円 810"/>
        <xdr:cNvSpPr/>
      </xdr:nvSpPr>
      <xdr:spPr>
        <a:xfrm>
          <a:off x="20383500" y="89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108538</xdr:rowOff>
    </xdr:from>
    <xdr:ext cx="534377" cy="259045"/>
    <xdr:sp macro="" textlink="">
      <xdr:nvSpPr>
        <xdr:cNvPr id="812" name="テキスト ボックス 811"/>
        <xdr:cNvSpPr txBox="1"/>
      </xdr:nvSpPr>
      <xdr:spPr>
        <a:xfrm>
          <a:off x="20167111" y="86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99111</xdr:rowOff>
    </xdr:from>
    <xdr:to>
      <xdr:col>102</xdr:col>
      <xdr:colOff>165100</xdr:colOff>
      <xdr:row>52</xdr:row>
      <xdr:rowOff>29261</xdr:rowOff>
    </xdr:to>
    <xdr:sp macro="" textlink="">
      <xdr:nvSpPr>
        <xdr:cNvPr id="813" name="楕円 812"/>
        <xdr:cNvSpPr/>
      </xdr:nvSpPr>
      <xdr:spPr>
        <a:xfrm>
          <a:off x="19494500" y="88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45788</xdr:rowOff>
    </xdr:from>
    <xdr:ext cx="534377" cy="259045"/>
    <xdr:sp macro="" textlink="">
      <xdr:nvSpPr>
        <xdr:cNvPr id="814" name="テキスト ボックス 813"/>
        <xdr:cNvSpPr txBox="1"/>
      </xdr:nvSpPr>
      <xdr:spPr>
        <a:xfrm>
          <a:off x="19278111" y="86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30226</xdr:rowOff>
    </xdr:from>
    <xdr:to>
      <xdr:col>98</xdr:col>
      <xdr:colOff>38100</xdr:colOff>
      <xdr:row>53</xdr:row>
      <xdr:rowOff>131826</xdr:rowOff>
    </xdr:to>
    <xdr:sp macro="" textlink="">
      <xdr:nvSpPr>
        <xdr:cNvPr id="815" name="楕円 814"/>
        <xdr:cNvSpPr/>
      </xdr:nvSpPr>
      <xdr:spPr>
        <a:xfrm>
          <a:off x="18605500" y="91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148353</xdr:rowOff>
    </xdr:from>
    <xdr:ext cx="534377" cy="259045"/>
    <xdr:sp macro="" textlink="">
      <xdr:nvSpPr>
        <xdr:cNvPr id="816" name="テキスト ボックス 815"/>
        <xdr:cNvSpPr txBox="1"/>
      </xdr:nvSpPr>
      <xdr:spPr>
        <a:xfrm>
          <a:off x="18389111" y="88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10280</xdr:rowOff>
    </xdr:from>
    <xdr:to>
      <xdr:col>116</xdr:col>
      <xdr:colOff>63500</xdr:colOff>
      <xdr:row>75</xdr:row>
      <xdr:rowOff>31616</xdr:rowOff>
    </xdr:to>
    <xdr:cxnSp macro="">
      <xdr:nvCxnSpPr>
        <xdr:cNvPr id="847" name="直線コネクタ 846"/>
        <xdr:cNvCxnSpPr/>
      </xdr:nvCxnSpPr>
      <xdr:spPr>
        <a:xfrm flipV="1">
          <a:off x="21323300" y="1286903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13981</xdr:rowOff>
    </xdr:from>
    <xdr:to>
      <xdr:col>111</xdr:col>
      <xdr:colOff>177800</xdr:colOff>
      <xdr:row>75</xdr:row>
      <xdr:rowOff>31616</xdr:rowOff>
    </xdr:to>
    <xdr:cxnSp macro="">
      <xdr:nvCxnSpPr>
        <xdr:cNvPr id="850" name="直線コネクタ 849"/>
        <xdr:cNvCxnSpPr/>
      </xdr:nvCxnSpPr>
      <xdr:spPr>
        <a:xfrm>
          <a:off x="20434300" y="1287273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13981</xdr:rowOff>
    </xdr:from>
    <xdr:to>
      <xdr:col>107</xdr:col>
      <xdr:colOff>50800</xdr:colOff>
      <xdr:row>75</xdr:row>
      <xdr:rowOff>16180</xdr:rowOff>
    </xdr:to>
    <xdr:cxnSp macro="">
      <xdr:nvCxnSpPr>
        <xdr:cNvPr id="853" name="直線コネクタ 852"/>
        <xdr:cNvCxnSpPr/>
      </xdr:nvCxnSpPr>
      <xdr:spPr>
        <a:xfrm flipV="1">
          <a:off x="19545300" y="12872731"/>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148964</xdr:rowOff>
    </xdr:from>
    <xdr:to>
      <xdr:col>102</xdr:col>
      <xdr:colOff>114300</xdr:colOff>
      <xdr:row>75</xdr:row>
      <xdr:rowOff>16180</xdr:rowOff>
    </xdr:to>
    <xdr:cxnSp macro="">
      <xdr:nvCxnSpPr>
        <xdr:cNvPr id="856" name="直線コネクタ 855"/>
        <xdr:cNvCxnSpPr/>
      </xdr:nvCxnSpPr>
      <xdr:spPr>
        <a:xfrm>
          <a:off x="18656300" y="12836264"/>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0" name="テキスト ボックス 859"/>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130930</xdr:rowOff>
    </xdr:from>
    <xdr:to>
      <xdr:col>116</xdr:col>
      <xdr:colOff>114300</xdr:colOff>
      <xdr:row>75</xdr:row>
      <xdr:rowOff>61080</xdr:rowOff>
    </xdr:to>
    <xdr:sp macro="" textlink="">
      <xdr:nvSpPr>
        <xdr:cNvPr id="866" name="楕円 865"/>
        <xdr:cNvSpPr/>
      </xdr:nvSpPr>
      <xdr:spPr>
        <a:xfrm>
          <a:off x="22110700" y="12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153807</xdr:rowOff>
    </xdr:from>
    <xdr:ext cx="534377" cy="259045"/>
    <xdr:sp macro="" textlink="">
      <xdr:nvSpPr>
        <xdr:cNvPr id="867" name="繰出金該当値テキスト"/>
        <xdr:cNvSpPr txBox="1"/>
      </xdr:nvSpPr>
      <xdr:spPr>
        <a:xfrm>
          <a:off x="22212300" y="126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152266</xdr:rowOff>
    </xdr:from>
    <xdr:to>
      <xdr:col>112</xdr:col>
      <xdr:colOff>38100</xdr:colOff>
      <xdr:row>75</xdr:row>
      <xdr:rowOff>82416</xdr:rowOff>
    </xdr:to>
    <xdr:sp macro="" textlink="">
      <xdr:nvSpPr>
        <xdr:cNvPr id="868" name="楕円 867"/>
        <xdr:cNvSpPr/>
      </xdr:nvSpPr>
      <xdr:spPr>
        <a:xfrm>
          <a:off x="21272500" y="128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98943</xdr:rowOff>
    </xdr:from>
    <xdr:ext cx="534377" cy="259045"/>
    <xdr:sp macro="" textlink="">
      <xdr:nvSpPr>
        <xdr:cNvPr id="869" name="テキスト ボックス 868"/>
        <xdr:cNvSpPr txBox="1"/>
      </xdr:nvSpPr>
      <xdr:spPr>
        <a:xfrm>
          <a:off x="21056111" y="126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134631</xdr:rowOff>
    </xdr:from>
    <xdr:to>
      <xdr:col>107</xdr:col>
      <xdr:colOff>101600</xdr:colOff>
      <xdr:row>75</xdr:row>
      <xdr:rowOff>64781</xdr:rowOff>
    </xdr:to>
    <xdr:sp macro="" textlink="">
      <xdr:nvSpPr>
        <xdr:cNvPr id="870" name="楕円 869"/>
        <xdr:cNvSpPr/>
      </xdr:nvSpPr>
      <xdr:spPr>
        <a:xfrm>
          <a:off x="20383500" y="128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81308</xdr:rowOff>
    </xdr:from>
    <xdr:ext cx="534377" cy="259045"/>
    <xdr:sp macro="" textlink="">
      <xdr:nvSpPr>
        <xdr:cNvPr id="871" name="テキスト ボックス 870"/>
        <xdr:cNvSpPr txBox="1"/>
      </xdr:nvSpPr>
      <xdr:spPr>
        <a:xfrm>
          <a:off x="20167111" y="125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136830</xdr:rowOff>
    </xdr:from>
    <xdr:to>
      <xdr:col>102</xdr:col>
      <xdr:colOff>165100</xdr:colOff>
      <xdr:row>75</xdr:row>
      <xdr:rowOff>66980</xdr:rowOff>
    </xdr:to>
    <xdr:sp macro="" textlink="">
      <xdr:nvSpPr>
        <xdr:cNvPr id="872" name="楕円 871"/>
        <xdr:cNvSpPr/>
      </xdr:nvSpPr>
      <xdr:spPr>
        <a:xfrm>
          <a:off x="19494500" y="12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83507</xdr:rowOff>
    </xdr:from>
    <xdr:ext cx="534377" cy="259045"/>
    <xdr:sp macro="" textlink="">
      <xdr:nvSpPr>
        <xdr:cNvPr id="873" name="テキスト ボックス 872"/>
        <xdr:cNvSpPr txBox="1"/>
      </xdr:nvSpPr>
      <xdr:spPr>
        <a:xfrm>
          <a:off x="19278111" y="125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98164</xdr:rowOff>
    </xdr:from>
    <xdr:to>
      <xdr:col>98</xdr:col>
      <xdr:colOff>38100</xdr:colOff>
      <xdr:row>75</xdr:row>
      <xdr:rowOff>28314</xdr:rowOff>
    </xdr:to>
    <xdr:sp macro="" textlink="">
      <xdr:nvSpPr>
        <xdr:cNvPr id="874" name="楕円 873"/>
        <xdr:cNvSpPr/>
      </xdr:nvSpPr>
      <xdr:spPr>
        <a:xfrm>
          <a:off x="18605500" y="127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44841</xdr:rowOff>
    </xdr:from>
    <xdr:ext cx="534377" cy="259045"/>
    <xdr:sp macro="" textlink="">
      <xdr:nvSpPr>
        <xdr:cNvPr id="875" name="テキスト ボックス 874"/>
        <xdr:cNvSpPr txBox="1"/>
      </xdr:nvSpPr>
      <xdr:spPr>
        <a:xfrm>
          <a:off x="18389111" y="125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・歳出決算総額における住民一人当たりのコストは、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756,203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円である。新型コロナウイルス感染症対策に要する費用により大幅な増となった。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・貸付金については、峡南医療センター企業団への貸付金により、類似団体平均を大きく上回っている。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・普通建設事業費（うち新規整備）が増加したのは新庁舎整備事業が主な要因である。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・補助費が大きく増加した要因は、新型コロナウイルス感染症対策のため、定額給付金等に費用を要したためである。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・公債費が増加した主な要因は、当該年度中に児童センター建設事業の繰り上げ償還を行ったためである。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14,683
14,532
112.00
11,470,584
11,103,325
307,206
4,917,976
8,042,564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34087</xdr:rowOff>
    </xdr:from>
    <xdr:to>
      <xdr:col>24</xdr:col>
      <xdr:colOff>63500</xdr:colOff>
      <xdr:row>36</xdr:row>
      <xdr:rowOff>105639</xdr:rowOff>
    </xdr:to>
    <xdr:cxnSp macro="">
      <xdr:nvCxnSpPr>
        <xdr:cNvPr id="59" name="直線コネクタ 58"/>
        <xdr:cNvCxnSpPr/>
      </xdr:nvCxnSpPr>
      <xdr:spPr>
        <a:xfrm>
          <a:off x="3797300" y="6206287"/>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34087</xdr:rowOff>
    </xdr:from>
    <xdr:to>
      <xdr:col>19</xdr:col>
      <xdr:colOff>177800</xdr:colOff>
      <xdr:row>36</xdr:row>
      <xdr:rowOff>136042</xdr:rowOff>
    </xdr:to>
    <xdr:cxnSp macro="">
      <xdr:nvCxnSpPr>
        <xdr:cNvPr id="62" name="直線コネクタ 61"/>
        <xdr:cNvCxnSpPr/>
      </xdr:nvCxnSpPr>
      <xdr:spPr>
        <a:xfrm flipV="1">
          <a:off x="2908300" y="620628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136042</xdr:rowOff>
    </xdr:from>
    <xdr:to>
      <xdr:col>15</xdr:col>
      <xdr:colOff>50800</xdr:colOff>
      <xdr:row>37</xdr:row>
      <xdr:rowOff>87122</xdr:rowOff>
    </xdr:to>
    <xdr:cxnSp macro="">
      <xdr:nvCxnSpPr>
        <xdr:cNvPr id="65" name="直線コネクタ 64"/>
        <xdr:cNvCxnSpPr/>
      </xdr:nvCxnSpPr>
      <xdr:spPr>
        <a:xfrm flipV="1">
          <a:off x="2019300" y="6308242"/>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161078</xdr:rowOff>
    </xdr:from>
    <xdr:ext cx="469744" cy="259045"/>
    <xdr:sp macro="" textlink="">
      <xdr:nvSpPr>
        <xdr:cNvPr id="67" name="テキスト ボックス 66"/>
        <xdr:cNvSpPr txBox="1"/>
      </xdr:nvSpPr>
      <xdr:spPr>
        <a:xfrm>
          <a:off x="2673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87122</xdr:rowOff>
    </xdr:from>
    <xdr:to>
      <xdr:col>10</xdr:col>
      <xdr:colOff>114300</xdr:colOff>
      <xdr:row>37</xdr:row>
      <xdr:rowOff>92151</xdr:rowOff>
    </xdr:to>
    <xdr:cxnSp macro="">
      <xdr:nvCxnSpPr>
        <xdr:cNvPr id="68" name="直線コネクタ 67"/>
        <xdr:cNvCxnSpPr/>
      </xdr:nvCxnSpPr>
      <xdr:spPr>
        <a:xfrm flipV="1">
          <a:off x="1130300" y="64307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54839</xdr:rowOff>
    </xdr:from>
    <xdr:to>
      <xdr:col>24</xdr:col>
      <xdr:colOff>114300</xdr:colOff>
      <xdr:row>36</xdr:row>
      <xdr:rowOff>156439</xdr:rowOff>
    </xdr:to>
    <xdr:sp macro="" textlink="">
      <xdr:nvSpPr>
        <xdr:cNvPr id="78" name="楕円 77"/>
        <xdr:cNvSpPr/>
      </xdr:nvSpPr>
      <xdr:spPr>
        <a:xfrm>
          <a:off x="4584700" y="6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33266</xdr:rowOff>
    </xdr:from>
    <xdr:ext cx="469744" cy="259045"/>
    <xdr:sp macro="" textlink="">
      <xdr:nvSpPr>
        <xdr:cNvPr id="79" name="議会費該当値テキスト"/>
        <xdr:cNvSpPr txBox="1"/>
      </xdr:nvSpPr>
      <xdr:spPr>
        <a:xfrm>
          <a:off x="4686300" y="62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154737</xdr:rowOff>
    </xdr:from>
    <xdr:to>
      <xdr:col>20</xdr:col>
      <xdr:colOff>38100</xdr:colOff>
      <xdr:row>36</xdr:row>
      <xdr:rowOff>84887</xdr:rowOff>
    </xdr:to>
    <xdr:sp macro="" textlink="">
      <xdr:nvSpPr>
        <xdr:cNvPr id="80" name="楕円 79"/>
        <xdr:cNvSpPr/>
      </xdr:nvSpPr>
      <xdr:spPr>
        <a:xfrm>
          <a:off x="3746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101414</xdr:rowOff>
    </xdr:from>
    <xdr:ext cx="469744" cy="259045"/>
    <xdr:sp macro="" textlink="">
      <xdr:nvSpPr>
        <xdr:cNvPr id="81" name="テキスト ボックス 80"/>
        <xdr:cNvSpPr txBox="1"/>
      </xdr:nvSpPr>
      <xdr:spPr>
        <a:xfrm>
          <a:off x="3562428" y="59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85242</xdr:rowOff>
    </xdr:from>
    <xdr:to>
      <xdr:col>15</xdr:col>
      <xdr:colOff>101600</xdr:colOff>
      <xdr:row>37</xdr:row>
      <xdr:rowOff>15392</xdr:rowOff>
    </xdr:to>
    <xdr:sp macro="" textlink="">
      <xdr:nvSpPr>
        <xdr:cNvPr id="82" name="楕円 81"/>
        <xdr:cNvSpPr/>
      </xdr:nvSpPr>
      <xdr:spPr>
        <a:xfrm>
          <a:off x="2857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6519</xdr:rowOff>
    </xdr:from>
    <xdr:ext cx="469744" cy="259045"/>
    <xdr:sp macro="" textlink="">
      <xdr:nvSpPr>
        <xdr:cNvPr id="83" name="テキスト ボックス 82"/>
        <xdr:cNvSpPr txBox="1"/>
      </xdr:nvSpPr>
      <xdr:spPr>
        <a:xfrm>
          <a:off x="2673428" y="63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36322</xdr:rowOff>
    </xdr:from>
    <xdr:to>
      <xdr:col>10</xdr:col>
      <xdr:colOff>165100</xdr:colOff>
      <xdr:row>37</xdr:row>
      <xdr:rowOff>137922</xdr:rowOff>
    </xdr:to>
    <xdr:sp macro="" textlink="">
      <xdr:nvSpPr>
        <xdr:cNvPr id="84" name="楕円 83"/>
        <xdr:cNvSpPr/>
      </xdr:nvSpPr>
      <xdr:spPr>
        <a:xfrm>
          <a:off x="1968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129049</xdr:rowOff>
    </xdr:from>
    <xdr:ext cx="469744" cy="259045"/>
    <xdr:sp macro="" textlink="">
      <xdr:nvSpPr>
        <xdr:cNvPr id="85" name="テキスト ボックス 84"/>
        <xdr:cNvSpPr txBox="1"/>
      </xdr:nvSpPr>
      <xdr:spPr>
        <a:xfrm>
          <a:off x="1784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41351</xdr:rowOff>
    </xdr:from>
    <xdr:to>
      <xdr:col>6</xdr:col>
      <xdr:colOff>38100</xdr:colOff>
      <xdr:row>37</xdr:row>
      <xdr:rowOff>142951</xdr:rowOff>
    </xdr:to>
    <xdr:sp macro="" textlink="">
      <xdr:nvSpPr>
        <xdr:cNvPr id="86" name="楕円 85"/>
        <xdr:cNvSpPr/>
      </xdr:nvSpPr>
      <xdr:spPr>
        <a:xfrm>
          <a:off x="1079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134078</xdr:rowOff>
    </xdr:from>
    <xdr:ext cx="469744" cy="259045"/>
    <xdr:sp macro="" textlink="">
      <xdr:nvSpPr>
        <xdr:cNvPr id="87" name="テキスト ボックス 86"/>
        <xdr:cNvSpPr txBox="1"/>
      </xdr:nvSpPr>
      <xdr:spPr>
        <a:xfrm>
          <a:off x="895428" y="64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160914</xdr:rowOff>
    </xdr:from>
    <xdr:to>
      <xdr:col>24</xdr:col>
      <xdr:colOff>63500</xdr:colOff>
      <xdr:row>57</xdr:row>
      <xdr:rowOff>114095</xdr:rowOff>
    </xdr:to>
    <xdr:cxnSp macro="">
      <xdr:nvCxnSpPr>
        <xdr:cNvPr id="114" name="直線コネクタ 113"/>
        <xdr:cNvCxnSpPr/>
      </xdr:nvCxnSpPr>
      <xdr:spPr>
        <a:xfrm flipV="1">
          <a:off x="3797300" y="9590664"/>
          <a:ext cx="838200" cy="29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114095</xdr:rowOff>
    </xdr:from>
    <xdr:to>
      <xdr:col>19</xdr:col>
      <xdr:colOff>177800</xdr:colOff>
      <xdr:row>58</xdr:row>
      <xdr:rowOff>2632</xdr:rowOff>
    </xdr:to>
    <xdr:cxnSp macro="">
      <xdr:nvCxnSpPr>
        <xdr:cNvPr id="117" name="直線コネクタ 116"/>
        <xdr:cNvCxnSpPr/>
      </xdr:nvCxnSpPr>
      <xdr:spPr>
        <a:xfrm flipV="1">
          <a:off x="2908300" y="9886745"/>
          <a:ext cx="889000" cy="5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164400</xdr:rowOff>
    </xdr:from>
    <xdr:to>
      <xdr:col>15</xdr:col>
      <xdr:colOff>50800</xdr:colOff>
      <xdr:row>58</xdr:row>
      <xdr:rowOff>2632</xdr:rowOff>
    </xdr:to>
    <xdr:cxnSp macro="">
      <xdr:nvCxnSpPr>
        <xdr:cNvPr id="120" name="直線コネクタ 119"/>
        <xdr:cNvCxnSpPr/>
      </xdr:nvCxnSpPr>
      <xdr:spPr>
        <a:xfrm>
          <a:off x="2019300" y="9937050"/>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160832</xdr:rowOff>
    </xdr:from>
    <xdr:to>
      <xdr:col>10</xdr:col>
      <xdr:colOff>114300</xdr:colOff>
      <xdr:row>57</xdr:row>
      <xdr:rowOff>164400</xdr:rowOff>
    </xdr:to>
    <xdr:cxnSp macro="">
      <xdr:nvCxnSpPr>
        <xdr:cNvPr id="123" name="直線コネクタ 122"/>
        <xdr:cNvCxnSpPr/>
      </xdr:nvCxnSpPr>
      <xdr:spPr>
        <a:xfrm>
          <a:off x="1130300" y="9933482"/>
          <a:ext cx="88900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110114</xdr:rowOff>
    </xdr:from>
    <xdr:to>
      <xdr:col>24</xdr:col>
      <xdr:colOff>114300</xdr:colOff>
      <xdr:row>56</xdr:row>
      <xdr:rowOff>40264</xdr:rowOff>
    </xdr:to>
    <xdr:sp macro="" textlink="">
      <xdr:nvSpPr>
        <xdr:cNvPr id="133" name="楕円 132"/>
        <xdr:cNvSpPr/>
      </xdr:nvSpPr>
      <xdr:spPr>
        <a:xfrm>
          <a:off x="4584700" y="95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88541</xdr:rowOff>
    </xdr:from>
    <xdr:ext cx="599010" cy="259045"/>
    <xdr:sp macro="" textlink="">
      <xdr:nvSpPr>
        <xdr:cNvPr id="134" name="総務費該当値テキスト"/>
        <xdr:cNvSpPr txBox="1"/>
      </xdr:nvSpPr>
      <xdr:spPr>
        <a:xfrm>
          <a:off x="4686300" y="951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63295</xdr:rowOff>
    </xdr:from>
    <xdr:to>
      <xdr:col>20</xdr:col>
      <xdr:colOff>38100</xdr:colOff>
      <xdr:row>57</xdr:row>
      <xdr:rowOff>164895</xdr:rowOff>
    </xdr:to>
    <xdr:sp macro="" textlink="">
      <xdr:nvSpPr>
        <xdr:cNvPr id="135" name="楕円 134"/>
        <xdr:cNvSpPr/>
      </xdr:nvSpPr>
      <xdr:spPr>
        <a:xfrm>
          <a:off x="3746500" y="98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156022</xdr:rowOff>
    </xdr:from>
    <xdr:ext cx="534377" cy="259045"/>
    <xdr:sp macro="" textlink="">
      <xdr:nvSpPr>
        <xdr:cNvPr id="136" name="テキスト ボックス 135"/>
        <xdr:cNvSpPr txBox="1"/>
      </xdr:nvSpPr>
      <xdr:spPr>
        <a:xfrm>
          <a:off x="3530111" y="99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123282</xdr:rowOff>
    </xdr:from>
    <xdr:to>
      <xdr:col>15</xdr:col>
      <xdr:colOff>101600</xdr:colOff>
      <xdr:row>58</xdr:row>
      <xdr:rowOff>53432</xdr:rowOff>
    </xdr:to>
    <xdr:sp macro="" textlink="">
      <xdr:nvSpPr>
        <xdr:cNvPr id="137" name="楕円 136"/>
        <xdr:cNvSpPr/>
      </xdr:nvSpPr>
      <xdr:spPr>
        <a:xfrm>
          <a:off x="2857500" y="9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44559</xdr:rowOff>
    </xdr:from>
    <xdr:ext cx="534377" cy="259045"/>
    <xdr:sp macro="" textlink="">
      <xdr:nvSpPr>
        <xdr:cNvPr id="138" name="テキスト ボックス 137"/>
        <xdr:cNvSpPr txBox="1"/>
      </xdr:nvSpPr>
      <xdr:spPr>
        <a:xfrm>
          <a:off x="2641111" y="99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113600</xdr:rowOff>
    </xdr:from>
    <xdr:to>
      <xdr:col>10</xdr:col>
      <xdr:colOff>165100</xdr:colOff>
      <xdr:row>58</xdr:row>
      <xdr:rowOff>43750</xdr:rowOff>
    </xdr:to>
    <xdr:sp macro="" textlink="">
      <xdr:nvSpPr>
        <xdr:cNvPr id="139" name="楕円 138"/>
        <xdr:cNvSpPr/>
      </xdr:nvSpPr>
      <xdr:spPr>
        <a:xfrm>
          <a:off x="1968500" y="98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34877</xdr:rowOff>
    </xdr:from>
    <xdr:ext cx="534377" cy="259045"/>
    <xdr:sp macro="" textlink="">
      <xdr:nvSpPr>
        <xdr:cNvPr id="140" name="テキスト ボックス 139"/>
        <xdr:cNvSpPr txBox="1"/>
      </xdr:nvSpPr>
      <xdr:spPr>
        <a:xfrm>
          <a:off x="1752111" y="99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110032</xdr:rowOff>
    </xdr:from>
    <xdr:to>
      <xdr:col>6</xdr:col>
      <xdr:colOff>38100</xdr:colOff>
      <xdr:row>58</xdr:row>
      <xdr:rowOff>40182</xdr:rowOff>
    </xdr:to>
    <xdr:sp macro="" textlink="">
      <xdr:nvSpPr>
        <xdr:cNvPr id="141" name="楕円 140"/>
        <xdr:cNvSpPr/>
      </xdr:nvSpPr>
      <xdr:spPr>
        <a:xfrm>
          <a:off x="1079500" y="98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31309</xdr:rowOff>
    </xdr:from>
    <xdr:ext cx="534377" cy="259045"/>
    <xdr:sp macro="" textlink="">
      <xdr:nvSpPr>
        <xdr:cNvPr id="142" name="テキスト ボックス 141"/>
        <xdr:cNvSpPr txBox="1"/>
      </xdr:nvSpPr>
      <xdr:spPr>
        <a:xfrm>
          <a:off x="863111" y="99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38422</xdr:rowOff>
    </xdr:from>
    <xdr:to>
      <xdr:col>24</xdr:col>
      <xdr:colOff>63500</xdr:colOff>
      <xdr:row>77</xdr:row>
      <xdr:rowOff>44892</xdr:rowOff>
    </xdr:to>
    <xdr:cxnSp macro="">
      <xdr:nvCxnSpPr>
        <xdr:cNvPr id="172" name="直線コネクタ 171"/>
        <xdr:cNvCxnSpPr/>
      </xdr:nvCxnSpPr>
      <xdr:spPr>
        <a:xfrm flipV="1">
          <a:off x="3797300" y="13240072"/>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14824</xdr:rowOff>
    </xdr:from>
    <xdr:to>
      <xdr:col>19</xdr:col>
      <xdr:colOff>177800</xdr:colOff>
      <xdr:row>77</xdr:row>
      <xdr:rowOff>44892</xdr:rowOff>
    </xdr:to>
    <xdr:cxnSp macro="">
      <xdr:nvCxnSpPr>
        <xdr:cNvPr id="175" name="直線コネクタ 174"/>
        <xdr:cNvCxnSpPr/>
      </xdr:nvCxnSpPr>
      <xdr:spPr>
        <a:xfrm>
          <a:off x="2908300" y="13045024"/>
          <a:ext cx="889000" cy="2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7" name="テキスト ボックス 176"/>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14824</xdr:rowOff>
    </xdr:from>
    <xdr:to>
      <xdr:col>15</xdr:col>
      <xdr:colOff>50800</xdr:colOff>
      <xdr:row>77</xdr:row>
      <xdr:rowOff>94597</xdr:rowOff>
    </xdr:to>
    <xdr:cxnSp macro="">
      <xdr:nvCxnSpPr>
        <xdr:cNvPr id="178" name="直線コネクタ 177"/>
        <xdr:cNvCxnSpPr/>
      </xdr:nvCxnSpPr>
      <xdr:spPr>
        <a:xfrm flipV="1">
          <a:off x="2019300" y="13045024"/>
          <a:ext cx="889000" cy="2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94597</xdr:rowOff>
    </xdr:from>
    <xdr:to>
      <xdr:col>10</xdr:col>
      <xdr:colOff>114300</xdr:colOff>
      <xdr:row>77</xdr:row>
      <xdr:rowOff>100358</xdr:rowOff>
    </xdr:to>
    <xdr:cxnSp macro="">
      <xdr:nvCxnSpPr>
        <xdr:cNvPr id="181" name="直線コネクタ 180"/>
        <xdr:cNvCxnSpPr/>
      </xdr:nvCxnSpPr>
      <xdr:spPr>
        <a:xfrm flipV="1">
          <a:off x="1130300" y="13296247"/>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3" name="テキスト ボックス 182"/>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5" name="テキスト ボックス 184"/>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159072</xdr:rowOff>
    </xdr:from>
    <xdr:to>
      <xdr:col>24</xdr:col>
      <xdr:colOff>114300</xdr:colOff>
      <xdr:row>77</xdr:row>
      <xdr:rowOff>89222</xdr:rowOff>
    </xdr:to>
    <xdr:sp macro="" textlink="">
      <xdr:nvSpPr>
        <xdr:cNvPr id="191" name="楕円 190"/>
        <xdr:cNvSpPr/>
      </xdr:nvSpPr>
      <xdr:spPr>
        <a:xfrm>
          <a:off x="4584700" y="131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137499</xdr:rowOff>
    </xdr:from>
    <xdr:ext cx="599010" cy="259045"/>
    <xdr:sp macro="" textlink="">
      <xdr:nvSpPr>
        <xdr:cNvPr id="192" name="民生費該当値テキスト"/>
        <xdr:cNvSpPr txBox="1"/>
      </xdr:nvSpPr>
      <xdr:spPr>
        <a:xfrm>
          <a:off x="4686300" y="1316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165542</xdr:rowOff>
    </xdr:from>
    <xdr:to>
      <xdr:col>20</xdr:col>
      <xdr:colOff>38100</xdr:colOff>
      <xdr:row>77</xdr:row>
      <xdr:rowOff>95692</xdr:rowOff>
    </xdr:to>
    <xdr:sp macro="" textlink="">
      <xdr:nvSpPr>
        <xdr:cNvPr id="193" name="楕円 192"/>
        <xdr:cNvSpPr/>
      </xdr:nvSpPr>
      <xdr:spPr>
        <a:xfrm>
          <a:off x="3746500" y="13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86819</xdr:rowOff>
    </xdr:from>
    <xdr:ext cx="599010" cy="259045"/>
    <xdr:sp macro="" textlink="">
      <xdr:nvSpPr>
        <xdr:cNvPr id="194" name="テキスト ボックス 193"/>
        <xdr:cNvSpPr txBox="1"/>
      </xdr:nvSpPr>
      <xdr:spPr>
        <a:xfrm>
          <a:off x="3497795" y="1328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135473</xdr:rowOff>
    </xdr:from>
    <xdr:to>
      <xdr:col>15</xdr:col>
      <xdr:colOff>101600</xdr:colOff>
      <xdr:row>76</xdr:row>
      <xdr:rowOff>65624</xdr:rowOff>
    </xdr:to>
    <xdr:sp macro="" textlink="">
      <xdr:nvSpPr>
        <xdr:cNvPr id="195" name="楕円 194"/>
        <xdr:cNvSpPr/>
      </xdr:nvSpPr>
      <xdr:spPr>
        <a:xfrm>
          <a:off x="2857500" y="12994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82150</xdr:rowOff>
    </xdr:from>
    <xdr:ext cx="599010" cy="259045"/>
    <xdr:sp macro="" textlink="">
      <xdr:nvSpPr>
        <xdr:cNvPr id="196" name="テキスト ボックス 195"/>
        <xdr:cNvSpPr txBox="1"/>
      </xdr:nvSpPr>
      <xdr:spPr>
        <a:xfrm>
          <a:off x="2608795" y="1276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43797</xdr:rowOff>
    </xdr:from>
    <xdr:to>
      <xdr:col>10</xdr:col>
      <xdr:colOff>165100</xdr:colOff>
      <xdr:row>77</xdr:row>
      <xdr:rowOff>145397</xdr:rowOff>
    </xdr:to>
    <xdr:sp macro="" textlink="">
      <xdr:nvSpPr>
        <xdr:cNvPr id="197" name="楕円 196"/>
        <xdr:cNvSpPr/>
      </xdr:nvSpPr>
      <xdr:spPr>
        <a:xfrm>
          <a:off x="1968500" y="132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136524</xdr:rowOff>
    </xdr:from>
    <xdr:ext cx="599010" cy="259045"/>
    <xdr:sp macro="" textlink="">
      <xdr:nvSpPr>
        <xdr:cNvPr id="198" name="テキスト ボックス 197"/>
        <xdr:cNvSpPr txBox="1"/>
      </xdr:nvSpPr>
      <xdr:spPr>
        <a:xfrm>
          <a:off x="1719795" y="133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49558</xdr:rowOff>
    </xdr:from>
    <xdr:to>
      <xdr:col>6</xdr:col>
      <xdr:colOff>38100</xdr:colOff>
      <xdr:row>77</xdr:row>
      <xdr:rowOff>151158</xdr:rowOff>
    </xdr:to>
    <xdr:sp macro="" textlink="">
      <xdr:nvSpPr>
        <xdr:cNvPr id="199" name="楕円 198"/>
        <xdr:cNvSpPr/>
      </xdr:nvSpPr>
      <xdr:spPr>
        <a:xfrm>
          <a:off x="1079500" y="132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142285</xdr:rowOff>
    </xdr:from>
    <xdr:ext cx="599010" cy="259045"/>
    <xdr:sp macro="" textlink="">
      <xdr:nvSpPr>
        <xdr:cNvPr id="200" name="テキスト ボックス 199"/>
        <xdr:cNvSpPr txBox="1"/>
      </xdr:nvSpPr>
      <xdr:spPr>
        <a:xfrm>
          <a:off x="830795" y="133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70783</xdr:rowOff>
    </xdr:from>
    <xdr:to>
      <xdr:col>24</xdr:col>
      <xdr:colOff>63500</xdr:colOff>
      <xdr:row>94</xdr:row>
      <xdr:rowOff>80014</xdr:rowOff>
    </xdr:to>
    <xdr:cxnSp macro="">
      <xdr:nvCxnSpPr>
        <xdr:cNvPr id="231" name="直線コネクタ 230"/>
        <xdr:cNvCxnSpPr/>
      </xdr:nvCxnSpPr>
      <xdr:spPr>
        <a:xfrm>
          <a:off x="3797300" y="16187083"/>
          <a:ext cx="8382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130305</xdr:rowOff>
    </xdr:from>
    <xdr:to>
      <xdr:col>19</xdr:col>
      <xdr:colOff>177800</xdr:colOff>
      <xdr:row>94</xdr:row>
      <xdr:rowOff>70783</xdr:rowOff>
    </xdr:to>
    <xdr:cxnSp macro="">
      <xdr:nvCxnSpPr>
        <xdr:cNvPr id="234" name="直線コネクタ 233"/>
        <xdr:cNvCxnSpPr/>
      </xdr:nvCxnSpPr>
      <xdr:spPr>
        <a:xfrm>
          <a:off x="2908300" y="16075155"/>
          <a:ext cx="889000" cy="1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129996</xdr:rowOff>
    </xdr:from>
    <xdr:ext cx="534377" cy="259045"/>
    <xdr:sp macro="" textlink="">
      <xdr:nvSpPr>
        <xdr:cNvPr id="236" name="テキスト ボックス 235"/>
        <xdr:cNvSpPr txBox="1"/>
      </xdr:nvSpPr>
      <xdr:spPr>
        <a:xfrm>
          <a:off x="3530111" y="165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117940</xdr:rowOff>
    </xdr:from>
    <xdr:to>
      <xdr:col>15</xdr:col>
      <xdr:colOff>50800</xdr:colOff>
      <xdr:row>93</xdr:row>
      <xdr:rowOff>130305</xdr:rowOff>
    </xdr:to>
    <xdr:cxnSp macro="">
      <xdr:nvCxnSpPr>
        <xdr:cNvPr id="237" name="直線コネクタ 236"/>
        <xdr:cNvCxnSpPr/>
      </xdr:nvCxnSpPr>
      <xdr:spPr>
        <a:xfrm>
          <a:off x="2019300" y="16062790"/>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126153</xdr:rowOff>
    </xdr:from>
    <xdr:ext cx="534377" cy="259045"/>
    <xdr:sp macro="" textlink="">
      <xdr:nvSpPr>
        <xdr:cNvPr id="239" name="テキスト ボックス 238"/>
        <xdr:cNvSpPr txBox="1"/>
      </xdr:nvSpPr>
      <xdr:spPr>
        <a:xfrm>
          <a:off x="2641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117940</xdr:rowOff>
    </xdr:from>
    <xdr:to>
      <xdr:col>10</xdr:col>
      <xdr:colOff>114300</xdr:colOff>
      <xdr:row>94</xdr:row>
      <xdr:rowOff>130142</xdr:rowOff>
    </xdr:to>
    <xdr:cxnSp macro="">
      <xdr:nvCxnSpPr>
        <xdr:cNvPr id="240" name="直線コネクタ 239"/>
        <xdr:cNvCxnSpPr/>
      </xdr:nvCxnSpPr>
      <xdr:spPr>
        <a:xfrm flipV="1">
          <a:off x="1130300" y="16062790"/>
          <a:ext cx="889000" cy="18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134230</xdr:rowOff>
    </xdr:from>
    <xdr:ext cx="534377" cy="259045"/>
    <xdr:sp macro="" textlink="">
      <xdr:nvSpPr>
        <xdr:cNvPr id="242" name="テキスト ボックス 241"/>
        <xdr:cNvSpPr txBox="1"/>
      </xdr:nvSpPr>
      <xdr:spPr>
        <a:xfrm>
          <a:off x="1752111" y="165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121310</xdr:rowOff>
    </xdr:from>
    <xdr:ext cx="534377" cy="259045"/>
    <xdr:sp macro="" textlink="">
      <xdr:nvSpPr>
        <xdr:cNvPr id="244" name="テキスト ボックス 243"/>
        <xdr:cNvSpPr txBox="1"/>
      </xdr:nvSpPr>
      <xdr:spPr>
        <a:xfrm>
          <a:off x="863111" y="165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29214</xdr:rowOff>
    </xdr:from>
    <xdr:to>
      <xdr:col>24</xdr:col>
      <xdr:colOff>114300</xdr:colOff>
      <xdr:row>94</xdr:row>
      <xdr:rowOff>130814</xdr:rowOff>
    </xdr:to>
    <xdr:sp macro="" textlink="">
      <xdr:nvSpPr>
        <xdr:cNvPr id="250" name="楕円 249"/>
        <xdr:cNvSpPr/>
      </xdr:nvSpPr>
      <xdr:spPr>
        <a:xfrm>
          <a:off x="4584700" y="161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52091</xdr:rowOff>
    </xdr:from>
    <xdr:ext cx="534377" cy="259045"/>
    <xdr:sp macro="" textlink="">
      <xdr:nvSpPr>
        <xdr:cNvPr id="251" name="衛生費該当値テキスト"/>
        <xdr:cNvSpPr txBox="1"/>
      </xdr:nvSpPr>
      <xdr:spPr>
        <a:xfrm>
          <a:off x="4686300" y="1599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19983</xdr:rowOff>
    </xdr:from>
    <xdr:to>
      <xdr:col>20</xdr:col>
      <xdr:colOff>38100</xdr:colOff>
      <xdr:row>94</xdr:row>
      <xdr:rowOff>121583</xdr:rowOff>
    </xdr:to>
    <xdr:sp macro="" textlink="">
      <xdr:nvSpPr>
        <xdr:cNvPr id="252" name="楕円 251"/>
        <xdr:cNvSpPr/>
      </xdr:nvSpPr>
      <xdr:spPr>
        <a:xfrm>
          <a:off x="3746500" y="161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138110</xdr:rowOff>
    </xdr:from>
    <xdr:ext cx="534377" cy="259045"/>
    <xdr:sp macro="" textlink="">
      <xdr:nvSpPr>
        <xdr:cNvPr id="253" name="テキスト ボックス 252"/>
        <xdr:cNvSpPr txBox="1"/>
      </xdr:nvSpPr>
      <xdr:spPr>
        <a:xfrm>
          <a:off x="3530111" y="159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79505</xdr:rowOff>
    </xdr:from>
    <xdr:to>
      <xdr:col>15</xdr:col>
      <xdr:colOff>101600</xdr:colOff>
      <xdr:row>94</xdr:row>
      <xdr:rowOff>9655</xdr:rowOff>
    </xdr:to>
    <xdr:sp macro="" textlink="">
      <xdr:nvSpPr>
        <xdr:cNvPr id="254" name="楕円 253"/>
        <xdr:cNvSpPr/>
      </xdr:nvSpPr>
      <xdr:spPr>
        <a:xfrm>
          <a:off x="2857500" y="160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26182</xdr:rowOff>
    </xdr:from>
    <xdr:ext cx="534377" cy="259045"/>
    <xdr:sp macro="" textlink="">
      <xdr:nvSpPr>
        <xdr:cNvPr id="255" name="テキスト ボックス 254"/>
        <xdr:cNvSpPr txBox="1"/>
      </xdr:nvSpPr>
      <xdr:spPr>
        <a:xfrm>
          <a:off x="2641111" y="157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67140</xdr:rowOff>
    </xdr:from>
    <xdr:to>
      <xdr:col>10</xdr:col>
      <xdr:colOff>165100</xdr:colOff>
      <xdr:row>93</xdr:row>
      <xdr:rowOff>168740</xdr:rowOff>
    </xdr:to>
    <xdr:sp macro="" textlink="">
      <xdr:nvSpPr>
        <xdr:cNvPr id="256" name="楕円 255"/>
        <xdr:cNvSpPr/>
      </xdr:nvSpPr>
      <xdr:spPr>
        <a:xfrm>
          <a:off x="1968500" y="160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13817</xdr:rowOff>
    </xdr:from>
    <xdr:ext cx="534377" cy="259045"/>
    <xdr:sp macro="" textlink="">
      <xdr:nvSpPr>
        <xdr:cNvPr id="257" name="テキスト ボックス 256"/>
        <xdr:cNvSpPr txBox="1"/>
      </xdr:nvSpPr>
      <xdr:spPr>
        <a:xfrm>
          <a:off x="1752111" y="157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79342</xdr:rowOff>
    </xdr:from>
    <xdr:to>
      <xdr:col>6</xdr:col>
      <xdr:colOff>38100</xdr:colOff>
      <xdr:row>95</xdr:row>
      <xdr:rowOff>9492</xdr:rowOff>
    </xdr:to>
    <xdr:sp macro="" textlink="">
      <xdr:nvSpPr>
        <xdr:cNvPr id="258" name="楕円 257"/>
        <xdr:cNvSpPr/>
      </xdr:nvSpPr>
      <xdr:spPr>
        <a:xfrm>
          <a:off x="1079500" y="1619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26019</xdr:rowOff>
    </xdr:from>
    <xdr:ext cx="534377" cy="259045"/>
    <xdr:sp macro="" textlink="">
      <xdr:nvSpPr>
        <xdr:cNvPr id="259" name="テキスト ボックス 258"/>
        <xdr:cNvSpPr txBox="1"/>
      </xdr:nvSpPr>
      <xdr:spPr>
        <a:xfrm>
          <a:off x="863111" y="15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12446</xdr:rowOff>
    </xdr:to>
    <xdr:cxnSp macro="">
      <xdr:nvCxnSpPr>
        <xdr:cNvPr id="288" name="直線コネクタ 287"/>
        <xdr:cNvCxnSpPr/>
      </xdr:nvCxnSpPr>
      <xdr:spPr>
        <a:xfrm flipV="1">
          <a:off x="9639300" y="652335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12446</xdr:rowOff>
    </xdr:from>
    <xdr:to>
      <xdr:col>50</xdr:col>
      <xdr:colOff>114300</xdr:colOff>
      <xdr:row>38</xdr:row>
      <xdr:rowOff>16637</xdr:rowOff>
    </xdr:to>
    <xdr:cxnSp macro="">
      <xdr:nvCxnSpPr>
        <xdr:cNvPr id="291" name="直線コネクタ 290"/>
        <xdr:cNvCxnSpPr/>
      </xdr:nvCxnSpPr>
      <xdr:spPr>
        <a:xfrm flipV="1">
          <a:off x="8750300" y="652754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71518</xdr:rowOff>
    </xdr:from>
    <xdr:ext cx="378565" cy="259045"/>
    <xdr:sp macro="" textlink="">
      <xdr:nvSpPr>
        <xdr:cNvPr id="293" name="テキスト ボックス 292"/>
        <xdr:cNvSpPr txBox="1"/>
      </xdr:nvSpPr>
      <xdr:spPr>
        <a:xfrm>
          <a:off x="9450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16637</xdr:rowOff>
    </xdr:from>
    <xdr:to>
      <xdr:col>45</xdr:col>
      <xdr:colOff>177800</xdr:colOff>
      <xdr:row>38</xdr:row>
      <xdr:rowOff>18923</xdr:rowOff>
    </xdr:to>
    <xdr:cxnSp macro="">
      <xdr:nvCxnSpPr>
        <xdr:cNvPr id="294" name="直線コネクタ 293"/>
        <xdr:cNvCxnSpPr/>
      </xdr:nvCxnSpPr>
      <xdr:spPr>
        <a:xfrm flipV="1">
          <a:off x="7861300" y="65317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80662</xdr:rowOff>
    </xdr:from>
    <xdr:ext cx="378565" cy="259045"/>
    <xdr:sp macro="" textlink="">
      <xdr:nvSpPr>
        <xdr:cNvPr id="296" name="テキスト ボックス 295"/>
        <xdr:cNvSpPr txBox="1"/>
      </xdr:nvSpPr>
      <xdr:spPr>
        <a:xfrm>
          <a:off x="8561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18923</xdr:rowOff>
    </xdr:from>
    <xdr:to>
      <xdr:col>41</xdr:col>
      <xdr:colOff>50800</xdr:colOff>
      <xdr:row>38</xdr:row>
      <xdr:rowOff>21209</xdr:rowOff>
    </xdr:to>
    <xdr:cxnSp macro="">
      <xdr:nvCxnSpPr>
        <xdr:cNvPr id="297" name="直線コネクタ 296"/>
        <xdr:cNvCxnSpPr/>
      </xdr:nvCxnSpPr>
      <xdr:spPr>
        <a:xfrm flipV="1">
          <a:off x="6972300" y="65340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70375</xdr:rowOff>
    </xdr:from>
    <xdr:ext cx="378565" cy="259045"/>
    <xdr:sp macro="" textlink="">
      <xdr:nvSpPr>
        <xdr:cNvPr id="299" name="テキスト ボックス 298"/>
        <xdr:cNvSpPr txBox="1"/>
      </xdr:nvSpPr>
      <xdr:spPr>
        <a:xfrm>
          <a:off x="7672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307" name="楕円 306"/>
        <xdr:cNvSpPr/>
      </xdr:nvSpPr>
      <xdr:spPr>
        <a:xfrm>
          <a:off x="10426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151782</xdr:rowOff>
    </xdr:from>
    <xdr:ext cx="378565" cy="259045"/>
    <xdr:sp macro="" textlink="">
      <xdr:nvSpPr>
        <xdr:cNvPr id="308" name="労働費該当値テキスト"/>
        <xdr:cNvSpPr txBox="1"/>
      </xdr:nvSpPr>
      <xdr:spPr>
        <a:xfrm>
          <a:off x="10528300" y="632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133096</xdr:rowOff>
    </xdr:from>
    <xdr:to>
      <xdr:col>50</xdr:col>
      <xdr:colOff>165100</xdr:colOff>
      <xdr:row>38</xdr:row>
      <xdr:rowOff>63246</xdr:rowOff>
    </xdr:to>
    <xdr:sp macro="" textlink="">
      <xdr:nvSpPr>
        <xdr:cNvPr id="309" name="楕円 308"/>
        <xdr:cNvSpPr/>
      </xdr:nvSpPr>
      <xdr:spPr>
        <a:xfrm>
          <a:off x="9588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79773</xdr:rowOff>
    </xdr:from>
    <xdr:ext cx="378565" cy="259045"/>
    <xdr:sp macro="" textlink="">
      <xdr:nvSpPr>
        <xdr:cNvPr id="310" name="テキスト ボックス 309"/>
        <xdr:cNvSpPr txBox="1"/>
      </xdr:nvSpPr>
      <xdr:spPr>
        <a:xfrm>
          <a:off x="9450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137287</xdr:rowOff>
    </xdr:from>
    <xdr:to>
      <xdr:col>46</xdr:col>
      <xdr:colOff>38100</xdr:colOff>
      <xdr:row>38</xdr:row>
      <xdr:rowOff>67437</xdr:rowOff>
    </xdr:to>
    <xdr:sp macro="" textlink="">
      <xdr:nvSpPr>
        <xdr:cNvPr id="311" name="楕円 310"/>
        <xdr:cNvSpPr/>
      </xdr:nvSpPr>
      <xdr:spPr>
        <a:xfrm>
          <a:off x="8699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83964</xdr:rowOff>
    </xdr:from>
    <xdr:ext cx="378565" cy="259045"/>
    <xdr:sp macro="" textlink="">
      <xdr:nvSpPr>
        <xdr:cNvPr id="312" name="テキスト ボックス 311"/>
        <xdr:cNvSpPr txBox="1"/>
      </xdr:nvSpPr>
      <xdr:spPr>
        <a:xfrm>
          <a:off x="8561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139573</xdr:rowOff>
    </xdr:from>
    <xdr:to>
      <xdr:col>41</xdr:col>
      <xdr:colOff>101600</xdr:colOff>
      <xdr:row>38</xdr:row>
      <xdr:rowOff>69723</xdr:rowOff>
    </xdr:to>
    <xdr:sp macro="" textlink="">
      <xdr:nvSpPr>
        <xdr:cNvPr id="313" name="楕円 312"/>
        <xdr:cNvSpPr/>
      </xdr:nvSpPr>
      <xdr:spPr>
        <a:xfrm>
          <a:off x="7810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86250</xdr:rowOff>
    </xdr:from>
    <xdr:ext cx="378565" cy="259045"/>
    <xdr:sp macro="" textlink="">
      <xdr:nvSpPr>
        <xdr:cNvPr id="314" name="テキスト ボックス 313"/>
        <xdr:cNvSpPr txBox="1"/>
      </xdr:nvSpPr>
      <xdr:spPr>
        <a:xfrm>
          <a:off x="7672017" y="6258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141859</xdr:rowOff>
    </xdr:from>
    <xdr:to>
      <xdr:col>36</xdr:col>
      <xdr:colOff>165100</xdr:colOff>
      <xdr:row>38</xdr:row>
      <xdr:rowOff>72010</xdr:rowOff>
    </xdr:to>
    <xdr:sp macro="" textlink="">
      <xdr:nvSpPr>
        <xdr:cNvPr id="315" name="楕円 314"/>
        <xdr:cNvSpPr/>
      </xdr:nvSpPr>
      <xdr:spPr>
        <a:xfrm>
          <a:off x="6921500" y="6485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63136</xdr:rowOff>
    </xdr:from>
    <xdr:ext cx="378565" cy="259045"/>
    <xdr:sp macro="" textlink="">
      <xdr:nvSpPr>
        <xdr:cNvPr id="316" name="テキスト ボックス 315"/>
        <xdr:cNvSpPr txBox="1"/>
      </xdr:nvSpPr>
      <xdr:spPr>
        <a:xfrm>
          <a:off x="6783017" y="65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103856</xdr:rowOff>
    </xdr:from>
    <xdr:to>
      <xdr:col>55</xdr:col>
      <xdr:colOff>0</xdr:colOff>
      <xdr:row>57</xdr:row>
      <xdr:rowOff>108988</xdr:rowOff>
    </xdr:to>
    <xdr:cxnSp macro="">
      <xdr:nvCxnSpPr>
        <xdr:cNvPr id="341" name="直線コネクタ 340"/>
        <xdr:cNvCxnSpPr/>
      </xdr:nvCxnSpPr>
      <xdr:spPr>
        <a:xfrm>
          <a:off x="9639300" y="9876506"/>
          <a:ext cx="8382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103856</xdr:rowOff>
    </xdr:from>
    <xdr:to>
      <xdr:col>50</xdr:col>
      <xdr:colOff>114300</xdr:colOff>
      <xdr:row>57</xdr:row>
      <xdr:rowOff>111594</xdr:rowOff>
    </xdr:to>
    <xdr:cxnSp macro="">
      <xdr:nvCxnSpPr>
        <xdr:cNvPr id="344" name="直線コネクタ 343"/>
        <xdr:cNvCxnSpPr/>
      </xdr:nvCxnSpPr>
      <xdr:spPr>
        <a:xfrm flipV="1">
          <a:off x="8750300" y="9876506"/>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107370</xdr:rowOff>
    </xdr:from>
    <xdr:to>
      <xdr:col>45</xdr:col>
      <xdr:colOff>177800</xdr:colOff>
      <xdr:row>57</xdr:row>
      <xdr:rowOff>111594</xdr:rowOff>
    </xdr:to>
    <xdr:cxnSp macro="">
      <xdr:nvCxnSpPr>
        <xdr:cNvPr id="347" name="直線コネクタ 346"/>
        <xdr:cNvCxnSpPr/>
      </xdr:nvCxnSpPr>
      <xdr:spPr>
        <a:xfrm>
          <a:off x="7861300" y="9880020"/>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135813</xdr:rowOff>
    </xdr:from>
    <xdr:ext cx="534377" cy="259045"/>
    <xdr:sp macro="" textlink="">
      <xdr:nvSpPr>
        <xdr:cNvPr id="349" name="テキスト ボックス 348"/>
        <xdr:cNvSpPr txBox="1"/>
      </xdr:nvSpPr>
      <xdr:spPr>
        <a:xfrm>
          <a:off x="8483111" y="95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107370</xdr:rowOff>
    </xdr:from>
    <xdr:to>
      <xdr:col>41</xdr:col>
      <xdr:colOff>50800</xdr:colOff>
      <xdr:row>57</xdr:row>
      <xdr:rowOff>113057</xdr:rowOff>
    </xdr:to>
    <xdr:cxnSp macro="">
      <xdr:nvCxnSpPr>
        <xdr:cNvPr id="350" name="直線コネクタ 349"/>
        <xdr:cNvCxnSpPr/>
      </xdr:nvCxnSpPr>
      <xdr:spPr>
        <a:xfrm flipV="1">
          <a:off x="6972300" y="9880020"/>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146334</xdr:rowOff>
    </xdr:from>
    <xdr:ext cx="534377" cy="259045"/>
    <xdr:sp macro="" textlink="">
      <xdr:nvSpPr>
        <xdr:cNvPr id="352" name="テキスト ボックス 351"/>
        <xdr:cNvSpPr txBox="1"/>
      </xdr:nvSpPr>
      <xdr:spPr>
        <a:xfrm>
          <a:off x="7594111" y="9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140767</xdr:rowOff>
    </xdr:from>
    <xdr:ext cx="534377" cy="259045"/>
    <xdr:sp macro="" textlink="">
      <xdr:nvSpPr>
        <xdr:cNvPr id="354" name="テキスト ボックス 353"/>
        <xdr:cNvSpPr txBox="1"/>
      </xdr:nvSpPr>
      <xdr:spPr>
        <a:xfrm>
          <a:off x="6705111" y="9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58188</xdr:rowOff>
    </xdr:from>
    <xdr:to>
      <xdr:col>55</xdr:col>
      <xdr:colOff>50800</xdr:colOff>
      <xdr:row>57</xdr:row>
      <xdr:rowOff>159788</xdr:rowOff>
    </xdr:to>
    <xdr:sp macro="" textlink="">
      <xdr:nvSpPr>
        <xdr:cNvPr id="360" name="楕円 359"/>
        <xdr:cNvSpPr/>
      </xdr:nvSpPr>
      <xdr:spPr>
        <a:xfrm>
          <a:off x="10426700" y="98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144565</xdr:rowOff>
    </xdr:from>
    <xdr:ext cx="534377" cy="259045"/>
    <xdr:sp macro="" textlink="">
      <xdr:nvSpPr>
        <xdr:cNvPr id="361" name="農林水産業費該当値テキスト"/>
        <xdr:cNvSpPr txBox="1"/>
      </xdr:nvSpPr>
      <xdr:spPr>
        <a:xfrm>
          <a:off x="10528300" y="97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53056</xdr:rowOff>
    </xdr:from>
    <xdr:to>
      <xdr:col>50</xdr:col>
      <xdr:colOff>165100</xdr:colOff>
      <xdr:row>57</xdr:row>
      <xdr:rowOff>154656</xdr:rowOff>
    </xdr:to>
    <xdr:sp macro="" textlink="">
      <xdr:nvSpPr>
        <xdr:cNvPr id="362" name="楕円 361"/>
        <xdr:cNvSpPr/>
      </xdr:nvSpPr>
      <xdr:spPr>
        <a:xfrm>
          <a:off x="9588500" y="9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145783</xdr:rowOff>
    </xdr:from>
    <xdr:ext cx="534377" cy="259045"/>
    <xdr:sp macro="" textlink="">
      <xdr:nvSpPr>
        <xdr:cNvPr id="363" name="テキスト ボックス 362"/>
        <xdr:cNvSpPr txBox="1"/>
      </xdr:nvSpPr>
      <xdr:spPr>
        <a:xfrm>
          <a:off x="9372111" y="99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60794</xdr:rowOff>
    </xdr:from>
    <xdr:to>
      <xdr:col>46</xdr:col>
      <xdr:colOff>38100</xdr:colOff>
      <xdr:row>57</xdr:row>
      <xdr:rowOff>162394</xdr:rowOff>
    </xdr:to>
    <xdr:sp macro="" textlink="">
      <xdr:nvSpPr>
        <xdr:cNvPr id="364" name="楕円 363"/>
        <xdr:cNvSpPr/>
      </xdr:nvSpPr>
      <xdr:spPr>
        <a:xfrm>
          <a:off x="8699500" y="98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153521</xdr:rowOff>
    </xdr:from>
    <xdr:ext cx="534377" cy="259045"/>
    <xdr:sp macro="" textlink="">
      <xdr:nvSpPr>
        <xdr:cNvPr id="365" name="テキスト ボックス 364"/>
        <xdr:cNvSpPr txBox="1"/>
      </xdr:nvSpPr>
      <xdr:spPr>
        <a:xfrm>
          <a:off x="8483111" y="99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56570</xdr:rowOff>
    </xdr:from>
    <xdr:to>
      <xdr:col>41</xdr:col>
      <xdr:colOff>101600</xdr:colOff>
      <xdr:row>57</xdr:row>
      <xdr:rowOff>158170</xdr:rowOff>
    </xdr:to>
    <xdr:sp macro="" textlink="">
      <xdr:nvSpPr>
        <xdr:cNvPr id="366" name="楕円 365"/>
        <xdr:cNvSpPr/>
      </xdr:nvSpPr>
      <xdr:spPr>
        <a:xfrm>
          <a:off x="7810500" y="98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149297</xdr:rowOff>
    </xdr:from>
    <xdr:ext cx="534377" cy="259045"/>
    <xdr:sp macro="" textlink="">
      <xdr:nvSpPr>
        <xdr:cNvPr id="367" name="テキスト ボックス 366"/>
        <xdr:cNvSpPr txBox="1"/>
      </xdr:nvSpPr>
      <xdr:spPr>
        <a:xfrm>
          <a:off x="7594111" y="992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62257</xdr:rowOff>
    </xdr:from>
    <xdr:to>
      <xdr:col>36</xdr:col>
      <xdr:colOff>165100</xdr:colOff>
      <xdr:row>57</xdr:row>
      <xdr:rowOff>163857</xdr:rowOff>
    </xdr:to>
    <xdr:sp macro="" textlink="">
      <xdr:nvSpPr>
        <xdr:cNvPr id="368" name="楕円 367"/>
        <xdr:cNvSpPr/>
      </xdr:nvSpPr>
      <xdr:spPr>
        <a:xfrm>
          <a:off x="6921500" y="98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154984</xdr:rowOff>
    </xdr:from>
    <xdr:ext cx="534377" cy="259045"/>
    <xdr:sp macro="" textlink="">
      <xdr:nvSpPr>
        <xdr:cNvPr id="369" name="テキスト ボックス 368"/>
        <xdr:cNvSpPr txBox="1"/>
      </xdr:nvSpPr>
      <xdr:spPr>
        <a:xfrm>
          <a:off x="6705111" y="99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51460</xdr:rowOff>
    </xdr:from>
    <xdr:to>
      <xdr:col>55</xdr:col>
      <xdr:colOff>0</xdr:colOff>
      <xdr:row>78</xdr:row>
      <xdr:rowOff>87821</xdr:rowOff>
    </xdr:to>
    <xdr:cxnSp macro="">
      <xdr:nvCxnSpPr>
        <xdr:cNvPr id="398" name="直線コネクタ 397"/>
        <xdr:cNvCxnSpPr/>
      </xdr:nvCxnSpPr>
      <xdr:spPr>
        <a:xfrm flipV="1">
          <a:off x="9639300" y="13424560"/>
          <a:ext cx="838200" cy="3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71005</xdr:rowOff>
    </xdr:from>
    <xdr:to>
      <xdr:col>50</xdr:col>
      <xdr:colOff>114300</xdr:colOff>
      <xdr:row>78</xdr:row>
      <xdr:rowOff>87821</xdr:rowOff>
    </xdr:to>
    <xdr:cxnSp macro="">
      <xdr:nvCxnSpPr>
        <xdr:cNvPr id="401" name="直線コネクタ 400"/>
        <xdr:cNvCxnSpPr/>
      </xdr:nvCxnSpPr>
      <xdr:spPr>
        <a:xfrm>
          <a:off x="8750300" y="13444105"/>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97083</xdr:rowOff>
    </xdr:from>
    <xdr:ext cx="534377" cy="259045"/>
    <xdr:sp macro="" textlink="">
      <xdr:nvSpPr>
        <xdr:cNvPr id="403" name="テキスト ボックス 402"/>
        <xdr:cNvSpPr txBox="1"/>
      </xdr:nvSpPr>
      <xdr:spPr>
        <a:xfrm>
          <a:off x="9372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71005</xdr:rowOff>
    </xdr:from>
    <xdr:to>
      <xdr:col>45</xdr:col>
      <xdr:colOff>177800</xdr:colOff>
      <xdr:row>78</xdr:row>
      <xdr:rowOff>128384</xdr:rowOff>
    </xdr:to>
    <xdr:cxnSp macro="">
      <xdr:nvCxnSpPr>
        <xdr:cNvPr id="404" name="直線コネクタ 403"/>
        <xdr:cNvCxnSpPr/>
      </xdr:nvCxnSpPr>
      <xdr:spPr>
        <a:xfrm flipV="1">
          <a:off x="7861300" y="13444105"/>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100304</xdr:rowOff>
    </xdr:from>
    <xdr:to>
      <xdr:col>41</xdr:col>
      <xdr:colOff>50800</xdr:colOff>
      <xdr:row>78</xdr:row>
      <xdr:rowOff>128384</xdr:rowOff>
    </xdr:to>
    <xdr:cxnSp macro="">
      <xdr:nvCxnSpPr>
        <xdr:cNvPr id="407" name="直線コネクタ 406"/>
        <xdr:cNvCxnSpPr/>
      </xdr:nvCxnSpPr>
      <xdr:spPr>
        <a:xfrm>
          <a:off x="6972300" y="13473404"/>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130472</xdr:rowOff>
    </xdr:from>
    <xdr:ext cx="534377" cy="259045"/>
    <xdr:sp macro="" textlink="">
      <xdr:nvSpPr>
        <xdr:cNvPr id="411" name="テキスト ボックス 410"/>
        <xdr:cNvSpPr txBox="1"/>
      </xdr:nvSpPr>
      <xdr:spPr>
        <a:xfrm>
          <a:off x="6705111" y="131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660</xdr:rowOff>
    </xdr:from>
    <xdr:to>
      <xdr:col>55</xdr:col>
      <xdr:colOff>50800</xdr:colOff>
      <xdr:row>78</xdr:row>
      <xdr:rowOff>102260</xdr:rowOff>
    </xdr:to>
    <xdr:sp macro="" textlink="">
      <xdr:nvSpPr>
        <xdr:cNvPr id="417" name="楕円 416"/>
        <xdr:cNvSpPr/>
      </xdr:nvSpPr>
      <xdr:spPr>
        <a:xfrm>
          <a:off x="104267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150537</xdr:rowOff>
    </xdr:from>
    <xdr:ext cx="534377" cy="259045"/>
    <xdr:sp macro="" textlink="">
      <xdr:nvSpPr>
        <xdr:cNvPr id="418" name="商工費該当値テキスト"/>
        <xdr:cNvSpPr txBox="1"/>
      </xdr:nvSpPr>
      <xdr:spPr>
        <a:xfrm>
          <a:off x="10528300" y="133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37021</xdr:rowOff>
    </xdr:from>
    <xdr:to>
      <xdr:col>50</xdr:col>
      <xdr:colOff>165100</xdr:colOff>
      <xdr:row>78</xdr:row>
      <xdr:rowOff>138621</xdr:rowOff>
    </xdr:to>
    <xdr:sp macro="" textlink="">
      <xdr:nvSpPr>
        <xdr:cNvPr id="419" name="楕円 418"/>
        <xdr:cNvSpPr/>
      </xdr:nvSpPr>
      <xdr:spPr>
        <a:xfrm>
          <a:off x="9588500" y="134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129748</xdr:rowOff>
    </xdr:from>
    <xdr:ext cx="534377" cy="259045"/>
    <xdr:sp macro="" textlink="">
      <xdr:nvSpPr>
        <xdr:cNvPr id="420" name="テキスト ボックス 419"/>
        <xdr:cNvSpPr txBox="1"/>
      </xdr:nvSpPr>
      <xdr:spPr>
        <a:xfrm>
          <a:off x="9372111" y="135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20205</xdr:rowOff>
    </xdr:from>
    <xdr:to>
      <xdr:col>46</xdr:col>
      <xdr:colOff>38100</xdr:colOff>
      <xdr:row>78</xdr:row>
      <xdr:rowOff>121805</xdr:rowOff>
    </xdr:to>
    <xdr:sp macro="" textlink="">
      <xdr:nvSpPr>
        <xdr:cNvPr id="421" name="楕円 420"/>
        <xdr:cNvSpPr/>
      </xdr:nvSpPr>
      <xdr:spPr>
        <a:xfrm>
          <a:off x="8699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112932</xdr:rowOff>
    </xdr:from>
    <xdr:ext cx="534377" cy="259045"/>
    <xdr:sp macro="" textlink="">
      <xdr:nvSpPr>
        <xdr:cNvPr id="422" name="テキスト ボックス 421"/>
        <xdr:cNvSpPr txBox="1"/>
      </xdr:nvSpPr>
      <xdr:spPr>
        <a:xfrm>
          <a:off x="8483111" y="1348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77584</xdr:rowOff>
    </xdr:from>
    <xdr:to>
      <xdr:col>41</xdr:col>
      <xdr:colOff>101600</xdr:colOff>
      <xdr:row>79</xdr:row>
      <xdr:rowOff>7734</xdr:rowOff>
    </xdr:to>
    <xdr:sp macro="" textlink="">
      <xdr:nvSpPr>
        <xdr:cNvPr id="423" name="楕円 422"/>
        <xdr:cNvSpPr/>
      </xdr:nvSpPr>
      <xdr:spPr>
        <a:xfrm>
          <a:off x="7810500" y="134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170311</xdr:rowOff>
    </xdr:from>
    <xdr:ext cx="469744" cy="259045"/>
    <xdr:sp macro="" textlink="">
      <xdr:nvSpPr>
        <xdr:cNvPr id="424" name="テキスト ボックス 423"/>
        <xdr:cNvSpPr txBox="1"/>
      </xdr:nvSpPr>
      <xdr:spPr>
        <a:xfrm>
          <a:off x="7626428" y="1354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49504</xdr:rowOff>
    </xdr:from>
    <xdr:to>
      <xdr:col>36</xdr:col>
      <xdr:colOff>165100</xdr:colOff>
      <xdr:row>78</xdr:row>
      <xdr:rowOff>151104</xdr:rowOff>
    </xdr:to>
    <xdr:sp macro="" textlink="">
      <xdr:nvSpPr>
        <xdr:cNvPr id="425" name="楕円 424"/>
        <xdr:cNvSpPr/>
      </xdr:nvSpPr>
      <xdr:spPr>
        <a:xfrm>
          <a:off x="6921500" y="134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142231</xdr:rowOff>
    </xdr:from>
    <xdr:ext cx="469744" cy="259045"/>
    <xdr:sp macro="" textlink="">
      <xdr:nvSpPr>
        <xdr:cNvPr id="426" name="テキスト ボックス 425"/>
        <xdr:cNvSpPr txBox="1"/>
      </xdr:nvSpPr>
      <xdr:spPr>
        <a:xfrm>
          <a:off x="6737428" y="135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50912</xdr:rowOff>
    </xdr:from>
    <xdr:to>
      <xdr:col>55</xdr:col>
      <xdr:colOff>0</xdr:colOff>
      <xdr:row>95</xdr:row>
      <xdr:rowOff>126984</xdr:rowOff>
    </xdr:to>
    <xdr:cxnSp macro="">
      <xdr:nvCxnSpPr>
        <xdr:cNvPr id="451" name="直線コネクタ 450"/>
        <xdr:cNvCxnSpPr/>
      </xdr:nvCxnSpPr>
      <xdr:spPr>
        <a:xfrm>
          <a:off x="9639300" y="16338662"/>
          <a:ext cx="838200" cy="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50912</xdr:rowOff>
    </xdr:from>
    <xdr:to>
      <xdr:col>50</xdr:col>
      <xdr:colOff>114300</xdr:colOff>
      <xdr:row>95</xdr:row>
      <xdr:rowOff>89785</xdr:rowOff>
    </xdr:to>
    <xdr:cxnSp macro="">
      <xdr:nvCxnSpPr>
        <xdr:cNvPr id="454" name="直線コネクタ 453"/>
        <xdr:cNvCxnSpPr/>
      </xdr:nvCxnSpPr>
      <xdr:spPr>
        <a:xfrm flipV="1">
          <a:off x="8750300" y="16338662"/>
          <a:ext cx="8890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68870</xdr:rowOff>
    </xdr:from>
    <xdr:ext cx="534377" cy="259045"/>
    <xdr:sp macro="" textlink="">
      <xdr:nvSpPr>
        <xdr:cNvPr id="456" name="テキスト ボックス 455"/>
        <xdr:cNvSpPr txBox="1"/>
      </xdr:nvSpPr>
      <xdr:spPr>
        <a:xfrm>
          <a:off x="9372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89785</xdr:rowOff>
    </xdr:from>
    <xdr:to>
      <xdr:col>45</xdr:col>
      <xdr:colOff>177800</xdr:colOff>
      <xdr:row>95</xdr:row>
      <xdr:rowOff>150809</xdr:rowOff>
    </xdr:to>
    <xdr:cxnSp macro="">
      <xdr:nvCxnSpPr>
        <xdr:cNvPr id="457" name="直線コネクタ 456"/>
        <xdr:cNvCxnSpPr/>
      </xdr:nvCxnSpPr>
      <xdr:spPr>
        <a:xfrm flipV="1">
          <a:off x="7861300" y="16377535"/>
          <a:ext cx="889000" cy="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90924</xdr:rowOff>
    </xdr:from>
    <xdr:ext cx="534377" cy="259045"/>
    <xdr:sp macro="" textlink="">
      <xdr:nvSpPr>
        <xdr:cNvPr id="459" name="テキスト ボックス 458"/>
        <xdr:cNvSpPr txBox="1"/>
      </xdr:nvSpPr>
      <xdr:spPr>
        <a:xfrm>
          <a:off x="8483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150809</xdr:rowOff>
    </xdr:from>
    <xdr:to>
      <xdr:col>41</xdr:col>
      <xdr:colOff>50800</xdr:colOff>
      <xdr:row>95</xdr:row>
      <xdr:rowOff>162537</xdr:rowOff>
    </xdr:to>
    <xdr:cxnSp macro="">
      <xdr:nvCxnSpPr>
        <xdr:cNvPr id="460" name="直線コネクタ 459"/>
        <xdr:cNvCxnSpPr/>
      </xdr:nvCxnSpPr>
      <xdr:spPr>
        <a:xfrm flipV="1">
          <a:off x="6972300" y="16438559"/>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62" name="テキスト ボックス 461"/>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96570</xdr:rowOff>
    </xdr:from>
    <xdr:ext cx="534377" cy="259045"/>
    <xdr:sp macro="" textlink="">
      <xdr:nvSpPr>
        <xdr:cNvPr id="464" name="テキスト ボックス 463"/>
        <xdr:cNvSpPr txBox="1"/>
      </xdr:nvSpPr>
      <xdr:spPr>
        <a:xfrm>
          <a:off x="6705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76184</xdr:rowOff>
    </xdr:from>
    <xdr:to>
      <xdr:col>55</xdr:col>
      <xdr:colOff>50800</xdr:colOff>
      <xdr:row>96</xdr:row>
      <xdr:rowOff>6334</xdr:rowOff>
    </xdr:to>
    <xdr:sp macro="" textlink="">
      <xdr:nvSpPr>
        <xdr:cNvPr id="470" name="楕円 469"/>
        <xdr:cNvSpPr/>
      </xdr:nvSpPr>
      <xdr:spPr>
        <a:xfrm>
          <a:off x="10426700" y="163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99061</xdr:rowOff>
    </xdr:from>
    <xdr:ext cx="534377" cy="259045"/>
    <xdr:sp macro="" textlink="">
      <xdr:nvSpPr>
        <xdr:cNvPr id="471" name="土木費該当値テキスト"/>
        <xdr:cNvSpPr txBox="1"/>
      </xdr:nvSpPr>
      <xdr:spPr>
        <a:xfrm>
          <a:off x="10528300" y="1621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xdr:rowOff>
    </xdr:from>
    <xdr:to>
      <xdr:col>50</xdr:col>
      <xdr:colOff>165100</xdr:colOff>
      <xdr:row>95</xdr:row>
      <xdr:rowOff>101712</xdr:rowOff>
    </xdr:to>
    <xdr:sp macro="" textlink="">
      <xdr:nvSpPr>
        <xdr:cNvPr id="472" name="楕円 471"/>
        <xdr:cNvSpPr/>
      </xdr:nvSpPr>
      <xdr:spPr>
        <a:xfrm>
          <a:off x="95885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118239</xdr:rowOff>
    </xdr:from>
    <xdr:ext cx="534377" cy="259045"/>
    <xdr:sp macro="" textlink="">
      <xdr:nvSpPr>
        <xdr:cNvPr id="473" name="テキスト ボックス 472"/>
        <xdr:cNvSpPr txBox="1"/>
      </xdr:nvSpPr>
      <xdr:spPr>
        <a:xfrm>
          <a:off x="9372111" y="16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38985</xdr:rowOff>
    </xdr:from>
    <xdr:to>
      <xdr:col>46</xdr:col>
      <xdr:colOff>38100</xdr:colOff>
      <xdr:row>95</xdr:row>
      <xdr:rowOff>140585</xdr:rowOff>
    </xdr:to>
    <xdr:sp macro="" textlink="">
      <xdr:nvSpPr>
        <xdr:cNvPr id="474" name="楕円 473"/>
        <xdr:cNvSpPr/>
      </xdr:nvSpPr>
      <xdr:spPr>
        <a:xfrm>
          <a:off x="8699500" y="163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157112</xdr:rowOff>
    </xdr:from>
    <xdr:ext cx="534377" cy="259045"/>
    <xdr:sp macro="" textlink="">
      <xdr:nvSpPr>
        <xdr:cNvPr id="475" name="テキスト ボックス 474"/>
        <xdr:cNvSpPr txBox="1"/>
      </xdr:nvSpPr>
      <xdr:spPr>
        <a:xfrm>
          <a:off x="8483111" y="161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100009</xdr:rowOff>
    </xdr:from>
    <xdr:to>
      <xdr:col>41</xdr:col>
      <xdr:colOff>101600</xdr:colOff>
      <xdr:row>96</xdr:row>
      <xdr:rowOff>30159</xdr:rowOff>
    </xdr:to>
    <xdr:sp macro="" textlink="">
      <xdr:nvSpPr>
        <xdr:cNvPr id="476" name="楕円 475"/>
        <xdr:cNvSpPr/>
      </xdr:nvSpPr>
      <xdr:spPr>
        <a:xfrm>
          <a:off x="7810500" y="163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46686</xdr:rowOff>
    </xdr:from>
    <xdr:ext cx="534377" cy="259045"/>
    <xdr:sp macro="" textlink="">
      <xdr:nvSpPr>
        <xdr:cNvPr id="477" name="テキスト ボックス 476"/>
        <xdr:cNvSpPr txBox="1"/>
      </xdr:nvSpPr>
      <xdr:spPr>
        <a:xfrm>
          <a:off x="7594111" y="1616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111737</xdr:rowOff>
    </xdr:from>
    <xdr:to>
      <xdr:col>36</xdr:col>
      <xdr:colOff>165100</xdr:colOff>
      <xdr:row>96</xdr:row>
      <xdr:rowOff>41887</xdr:rowOff>
    </xdr:to>
    <xdr:sp macro="" textlink="">
      <xdr:nvSpPr>
        <xdr:cNvPr id="478" name="楕円 477"/>
        <xdr:cNvSpPr/>
      </xdr:nvSpPr>
      <xdr:spPr>
        <a:xfrm>
          <a:off x="6921500" y="163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58414</xdr:rowOff>
    </xdr:from>
    <xdr:ext cx="534377" cy="259045"/>
    <xdr:sp macro="" textlink="">
      <xdr:nvSpPr>
        <xdr:cNvPr id="479" name="テキスト ボックス 478"/>
        <xdr:cNvSpPr txBox="1"/>
      </xdr:nvSpPr>
      <xdr:spPr>
        <a:xfrm>
          <a:off x="6705111" y="161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23332</xdr:rowOff>
    </xdr:from>
    <xdr:to>
      <xdr:col>85</xdr:col>
      <xdr:colOff>127000</xdr:colOff>
      <xdr:row>38</xdr:row>
      <xdr:rowOff>31333</xdr:rowOff>
    </xdr:to>
    <xdr:cxnSp macro="">
      <xdr:nvCxnSpPr>
        <xdr:cNvPr id="510" name="直線コネクタ 509"/>
        <xdr:cNvCxnSpPr/>
      </xdr:nvCxnSpPr>
      <xdr:spPr>
        <a:xfrm flipV="1">
          <a:off x="15481300" y="653843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31333</xdr:rowOff>
    </xdr:from>
    <xdr:to>
      <xdr:col>81</xdr:col>
      <xdr:colOff>50800</xdr:colOff>
      <xdr:row>38</xdr:row>
      <xdr:rowOff>44962</xdr:rowOff>
    </xdr:to>
    <xdr:cxnSp macro="">
      <xdr:nvCxnSpPr>
        <xdr:cNvPr id="513" name="直線コネクタ 512"/>
        <xdr:cNvCxnSpPr/>
      </xdr:nvCxnSpPr>
      <xdr:spPr>
        <a:xfrm flipV="1">
          <a:off x="14592300" y="6546433"/>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15" name="テキスト ボックス 514"/>
        <xdr:cNvSpPr txBox="1"/>
      </xdr:nvSpPr>
      <xdr:spPr>
        <a:xfrm>
          <a:off x="15214111" y="6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33140</xdr:rowOff>
    </xdr:from>
    <xdr:to>
      <xdr:col>76</xdr:col>
      <xdr:colOff>114300</xdr:colOff>
      <xdr:row>38</xdr:row>
      <xdr:rowOff>44962</xdr:rowOff>
    </xdr:to>
    <xdr:cxnSp macro="">
      <xdr:nvCxnSpPr>
        <xdr:cNvPr id="516" name="直線コネクタ 515"/>
        <xdr:cNvCxnSpPr/>
      </xdr:nvCxnSpPr>
      <xdr:spPr>
        <a:xfrm>
          <a:off x="13703300" y="6548240"/>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69007</xdr:rowOff>
    </xdr:from>
    <xdr:ext cx="534377" cy="259045"/>
    <xdr:sp macro="" textlink="">
      <xdr:nvSpPr>
        <xdr:cNvPr id="518" name="テキスト ボックス 517"/>
        <xdr:cNvSpPr txBox="1"/>
      </xdr:nvSpPr>
      <xdr:spPr>
        <a:xfrm>
          <a:off x="14325111" y="6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33140</xdr:rowOff>
    </xdr:from>
    <xdr:to>
      <xdr:col>71</xdr:col>
      <xdr:colOff>177800</xdr:colOff>
      <xdr:row>38</xdr:row>
      <xdr:rowOff>38659</xdr:rowOff>
    </xdr:to>
    <xdr:cxnSp macro="">
      <xdr:nvCxnSpPr>
        <xdr:cNvPr id="519" name="直線コネクタ 518"/>
        <xdr:cNvCxnSpPr/>
      </xdr:nvCxnSpPr>
      <xdr:spPr>
        <a:xfrm flipV="1">
          <a:off x="12814300" y="654824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79555</xdr:rowOff>
    </xdr:from>
    <xdr:ext cx="534377" cy="259045"/>
    <xdr:sp macro="" textlink="">
      <xdr:nvSpPr>
        <xdr:cNvPr id="521" name="テキスト ボックス 520"/>
        <xdr:cNvSpPr txBox="1"/>
      </xdr:nvSpPr>
      <xdr:spPr>
        <a:xfrm>
          <a:off x="13436111" y="62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95296</xdr:rowOff>
    </xdr:from>
    <xdr:ext cx="534377" cy="259045"/>
    <xdr:sp macro="" textlink="">
      <xdr:nvSpPr>
        <xdr:cNvPr id="523" name="テキスト ボックス 522"/>
        <xdr:cNvSpPr txBox="1"/>
      </xdr:nvSpPr>
      <xdr:spPr>
        <a:xfrm>
          <a:off x="12547111" y="626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143982</xdr:rowOff>
    </xdr:from>
    <xdr:to>
      <xdr:col>85</xdr:col>
      <xdr:colOff>177800</xdr:colOff>
      <xdr:row>38</xdr:row>
      <xdr:rowOff>74132</xdr:rowOff>
    </xdr:to>
    <xdr:sp macro="" textlink="">
      <xdr:nvSpPr>
        <xdr:cNvPr id="529" name="楕円 528"/>
        <xdr:cNvSpPr/>
      </xdr:nvSpPr>
      <xdr:spPr>
        <a:xfrm>
          <a:off x="16268700" y="64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58909</xdr:rowOff>
    </xdr:from>
    <xdr:ext cx="534377" cy="259045"/>
    <xdr:sp macro="" textlink="">
      <xdr:nvSpPr>
        <xdr:cNvPr id="530" name="消防費該当値テキスト"/>
        <xdr:cNvSpPr txBox="1"/>
      </xdr:nvSpPr>
      <xdr:spPr>
        <a:xfrm>
          <a:off x="16370300" y="64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151983</xdr:rowOff>
    </xdr:from>
    <xdr:to>
      <xdr:col>81</xdr:col>
      <xdr:colOff>101600</xdr:colOff>
      <xdr:row>38</xdr:row>
      <xdr:rowOff>82133</xdr:rowOff>
    </xdr:to>
    <xdr:sp macro="" textlink="">
      <xdr:nvSpPr>
        <xdr:cNvPr id="531" name="楕円 530"/>
        <xdr:cNvSpPr/>
      </xdr:nvSpPr>
      <xdr:spPr>
        <a:xfrm>
          <a:off x="15430500" y="64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73260</xdr:rowOff>
    </xdr:from>
    <xdr:ext cx="534377" cy="259045"/>
    <xdr:sp macro="" textlink="">
      <xdr:nvSpPr>
        <xdr:cNvPr id="532" name="テキスト ボックス 531"/>
        <xdr:cNvSpPr txBox="1"/>
      </xdr:nvSpPr>
      <xdr:spPr>
        <a:xfrm>
          <a:off x="15214111" y="65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165612</xdr:rowOff>
    </xdr:from>
    <xdr:to>
      <xdr:col>76</xdr:col>
      <xdr:colOff>165100</xdr:colOff>
      <xdr:row>38</xdr:row>
      <xdr:rowOff>95762</xdr:rowOff>
    </xdr:to>
    <xdr:sp macro="" textlink="">
      <xdr:nvSpPr>
        <xdr:cNvPr id="533" name="楕円 532"/>
        <xdr:cNvSpPr/>
      </xdr:nvSpPr>
      <xdr:spPr>
        <a:xfrm>
          <a:off x="14541500" y="65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86889</xdr:rowOff>
    </xdr:from>
    <xdr:ext cx="534377" cy="259045"/>
    <xdr:sp macro="" textlink="">
      <xdr:nvSpPr>
        <xdr:cNvPr id="534" name="テキスト ボックス 533"/>
        <xdr:cNvSpPr txBox="1"/>
      </xdr:nvSpPr>
      <xdr:spPr>
        <a:xfrm>
          <a:off x="14325111" y="66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153790</xdr:rowOff>
    </xdr:from>
    <xdr:to>
      <xdr:col>72</xdr:col>
      <xdr:colOff>38100</xdr:colOff>
      <xdr:row>38</xdr:row>
      <xdr:rowOff>83940</xdr:rowOff>
    </xdr:to>
    <xdr:sp macro="" textlink="">
      <xdr:nvSpPr>
        <xdr:cNvPr id="535" name="楕円 534"/>
        <xdr:cNvSpPr/>
      </xdr:nvSpPr>
      <xdr:spPr>
        <a:xfrm>
          <a:off x="13652500" y="64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75067</xdr:rowOff>
    </xdr:from>
    <xdr:ext cx="534377" cy="259045"/>
    <xdr:sp macro="" textlink="">
      <xdr:nvSpPr>
        <xdr:cNvPr id="536" name="テキスト ボックス 535"/>
        <xdr:cNvSpPr txBox="1"/>
      </xdr:nvSpPr>
      <xdr:spPr>
        <a:xfrm>
          <a:off x="13436111" y="65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159309</xdr:rowOff>
    </xdr:from>
    <xdr:to>
      <xdr:col>67</xdr:col>
      <xdr:colOff>101600</xdr:colOff>
      <xdr:row>38</xdr:row>
      <xdr:rowOff>89459</xdr:rowOff>
    </xdr:to>
    <xdr:sp macro="" textlink="">
      <xdr:nvSpPr>
        <xdr:cNvPr id="537" name="楕円 536"/>
        <xdr:cNvSpPr/>
      </xdr:nvSpPr>
      <xdr:spPr>
        <a:xfrm>
          <a:off x="12763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80586</xdr:rowOff>
    </xdr:from>
    <xdr:ext cx="534377" cy="259045"/>
    <xdr:sp macro="" textlink="">
      <xdr:nvSpPr>
        <xdr:cNvPr id="538" name="テキスト ボックス 537"/>
        <xdr:cNvSpPr txBox="1"/>
      </xdr:nvSpPr>
      <xdr:spPr>
        <a:xfrm>
          <a:off x="12547111" y="659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152760</xdr:rowOff>
    </xdr:from>
    <xdr:to>
      <xdr:col>85</xdr:col>
      <xdr:colOff>127000</xdr:colOff>
      <xdr:row>57</xdr:row>
      <xdr:rowOff>74614</xdr:rowOff>
    </xdr:to>
    <xdr:cxnSp macro="">
      <xdr:nvCxnSpPr>
        <xdr:cNvPr id="567" name="直線コネクタ 566"/>
        <xdr:cNvCxnSpPr/>
      </xdr:nvCxnSpPr>
      <xdr:spPr>
        <a:xfrm flipV="1">
          <a:off x="15481300" y="9753960"/>
          <a:ext cx="838200" cy="9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74614</xdr:rowOff>
    </xdr:from>
    <xdr:to>
      <xdr:col>81</xdr:col>
      <xdr:colOff>50800</xdr:colOff>
      <xdr:row>58</xdr:row>
      <xdr:rowOff>30913</xdr:rowOff>
    </xdr:to>
    <xdr:cxnSp macro="">
      <xdr:nvCxnSpPr>
        <xdr:cNvPr id="570" name="直線コネクタ 569"/>
        <xdr:cNvCxnSpPr/>
      </xdr:nvCxnSpPr>
      <xdr:spPr>
        <a:xfrm flipV="1">
          <a:off x="14592300" y="9847264"/>
          <a:ext cx="8890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18773</xdr:rowOff>
    </xdr:from>
    <xdr:ext cx="534377" cy="259045"/>
    <xdr:sp macro="" textlink="">
      <xdr:nvSpPr>
        <xdr:cNvPr id="572" name="テキスト ボックス 571"/>
        <xdr:cNvSpPr txBox="1"/>
      </xdr:nvSpPr>
      <xdr:spPr>
        <a:xfrm>
          <a:off x="15214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24119</xdr:rowOff>
    </xdr:from>
    <xdr:to>
      <xdr:col>76</xdr:col>
      <xdr:colOff>114300</xdr:colOff>
      <xdr:row>58</xdr:row>
      <xdr:rowOff>30913</xdr:rowOff>
    </xdr:to>
    <xdr:cxnSp macro="">
      <xdr:nvCxnSpPr>
        <xdr:cNvPr id="573" name="直線コネクタ 572"/>
        <xdr:cNvCxnSpPr/>
      </xdr:nvCxnSpPr>
      <xdr:spPr>
        <a:xfrm>
          <a:off x="13703300" y="9968219"/>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24119</xdr:rowOff>
    </xdr:from>
    <xdr:to>
      <xdr:col>71</xdr:col>
      <xdr:colOff>177800</xdr:colOff>
      <xdr:row>58</xdr:row>
      <xdr:rowOff>87788</xdr:rowOff>
    </xdr:to>
    <xdr:cxnSp macro="">
      <xdr:nvCxnSpPr>
        <xdr:cNvPr id="576" name="直線コネクタ 575"/>
        <xdr:cNvCxnSpPr/>
      </xdr:nvCxnSpPr>
      <xdr:spPr>
        <a:xfrm flipV="1">
          <a:off x="12814300" y="9968219"/>
          <a:ext cx="889000" cy="6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101960</xdr:rowOff>
    </xdr:from>
    <xdr:to>
      <xdr:col>85</xdr:col>
      <xdr:colOff>177800</xdr:colOff>
      <xdr:row>57</xdr:row>
      <xdr:rowOff>32110</xdr:rowOff>
    </xdr:to>
    <xdr:sp macro="" textlink="">
      <xdr:nvSpPr>
        <xdr:cNvPr id="586" name="楕円 585"/>
        <xdr:cNvSpPr/>
      </xdr:nvSpPr>
      <xdr:spPr>
        <a:xfrm>
          <a:off x="16268700" y="97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124837</xdr:rowOff>
    </xdr:from>
    <xdr:ext cx="599010" cy="259045"/>
    <xdr:sp macro="" textlink="">
      <xdr:nvSpPr>
        <xdr:cNvPr id="587" name="教育費該当値テキスト"/>
        <xdr:cNvSpPr txBox="1"/>
      </xdr:nvSpPr>
      <xdr:spPr>
        <a:xfrm>
          <a:off x="16370300" y="955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23814</xdr:rowOff>
    </xdr:from>
    <xdr:to>
      <xdr:col>81</xdr:col>
      <xdr:colOff>101600</xdr:colOff>
      <xdr:row>57</xdr:row>
      <xdr:rowOff>125414</xdr:rowOff>
    </xdr:to>
    <xdr:sp macro="" textlink="">
      <xdr:nvSpPr>
        <xdr:cNvPr id="588" name="楕円 587"/>
        <xdr:cNvSpPr/>
      </xdr:nvSpPr>
      <xdr:spPr>
        <a:xfrm>
          <a:off x="15430500" y="97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141941</xdr:rowOff>
    </xdr:from>
    <xdr:ext cx="534377" cy="259045"/>
    <xdr:sp macro="" textlink="">
      <xdr:nvSpPr>
        <xdr:cNvPr id="589" name="テキスト ボックス 588"/>
        <xdr:cNvSpPr txBox="1"/>
      </xdr:nvSpPr>
      <xdr:spPr>
        <a:xfrm>
          <a:off x="15214111" y="95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151563</xdr:rowOff>
    </xdr:from>
    <xdr:to>
      <xdr:col>76</xdr:col>
      <xdr:colOff>165100</xdr:colOff>
      <xdr:row>58</xdr:row>
      <xdr:rowOff>81713</xdr:rowOff>
    </xdr:to>
    <xdr:sp macro="" textlink="">
      <xdr:nvSpPr>
        <xdr:cNvPr id="590" name="楕円 589"/>
        <xdr:cNvSpPr/>
      </xdr:nvSpPr>
      <xdr:spPr>
        <a:xfrm>
          <a:off x="14541500" y="99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72840</xdr:rowOff>
    </xdr:from>
    <xdr:ext cx="534377" cy="259045"/>
    <xdr:sp macro="" textlink="">
      <xdr:nvSpPr>
        <xdr:cNvPr id="591" name="テキスト ボックス 590"/>
        <xdr:cNvSpPr txBox="1"/>
      </xdr:nvSpPr>
      <xdr:spPr>
        <a:xfrm>
          <a:off x="14325111" y="1001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144769</xdr:rowOff>
    </xdr:from>
    <xdr:to>
      <xdr:col>72</xdr:col>
      <xdr:colOff>38100</xdr:colOff>
      <xdr:row>58</xdr:row>
      <xdr:rowOff>74919</xdr:rowOff>
    </xdr:to>
    <xdr:sp macro="" textlink="">
      <xdr:nvSpPr>
        <xdr:cNvPr id="592" name="楕円 591"/>
        <xdr:cNvSpPr/>
      </xdr:nvSpPr>
      <xdr:spPr>
        <a:xfrm>
          <a:off x="136525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66046</xdr:rowOff>
    </xdr:from>
    <xdr:ext cx="534377" cy="259045"/>
    <xdr:sp macro="" textlink="">
      <xdr:nvSpPr>
        <xdr:cNvPr id="593" name="テキスト ボックス 592"/>
        <xdr:cNvSpPr txBox="1"/>
      </xdr:nvSpPr>
      <xdr:spPr>
        <a:xfrm>
          <a:off x="13436111" y="100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36988</xdr:rowOff>
    </xdr:from>
    <xdr:to>
      <xdr:col>67</xdr:col>
      <xdr:colOff>101600</xdr:colOff>
      <xdr:row>58</xdr:row>
      <xdr:rowOff>138588</xdr:rowOff>
    </xdr:to>
    <xdr:sp macro="" textlink="">
      <xdr:nvSpPr>
        <xdr:cNvPr id="594" name="楕円 593"/>
        <xdr:cNvSpPr/>
      </xdr:nvSpPr>
      <xdr:spPr>
        <a:xfrm>
          <a:off x="12763500" y="99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129715</xdr:rowOff>
    </xdr:from>
    <xdr:ext cx="534377" cy="259045"/>
    <xdr:sp macro="" textlink="">
      <xdr:nvSpPr>
        <xdr:cNvPr id="595" name="テキスト ボックス 594"/>
        <xdr:cNvSpPr txBox="1"/>
      </xdr:nvSpPr>
      <xdr:spPr>
        <a:xfrm>
          <a:off x="12547111" y="100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162765</xdr:rowOff>
    </xdr:from>
    <xdr:to>
      <xdr:col>85</xdr:col>
      <xdr:colOff>127000</xdr:colOff>
      <xdr:row>78</xdr:row>
      <xdr:rowOff>118166</xdr:rowOff>
    </xdr:to>
    <xdr:cxnSp macro="">
      <xdr:nvCxnSpPr>
        <xdr:cNvPr id="622" name="直線コネクタ 621"/>
        <xdr:cNvCxnSpPr/>
      </xdr:nvCxnSpPr>
      <xdr:spPr>
        <a:xfrm>
          <a:off x="15481300" y="13364415"/>
          <a:ext cx="8382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162765</xdr:rowOff>
    </xdr:from>
    <xdr:to>
      <xdr:col>81</xdr:col>
      <xdr:colOff>50800</xdr:colOff>
      <xdr:row>78</xdr:row>
      <xdr:rowOff>76172</xdr:rowOff>
    </xdr:to>
    <xdr:cxnSp macro="">
      <xdr:nvCxnSpPr>
        <xdr:cNvPr id="625" name="直線コネクタ 624"/>
        <xdr:cNvCxnSpPr/>
      </xdr:nvCxnSpPr>
      <xdr:spPr>
        <a:xfrm flipV="1">
          <a:off x="14592300" y="13364415"/>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42890</xdr:rowOff>
    </xdr:from>
    <xdr:ext cx="469744" cy="259045"/>
    <xdr:sp macro="" textlink="">
      <xdr:nvSpPr>
        <xdr:cNvPr id="627" name="テキスト ボックス 626"/>
        <xdr:cNvSpPr txBox="1"/>
      </xdr:nvSpPr>
      <xdr:spPr>
        <a:xfrm>
          <a:off x="15246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76172</xdr:rowOff>
    </xdr:from>
    <xdr:to>
      <xdr:col>76</xdr:col>
      <xdr:colOff>114300</xdr:colOff>
      <xdr:row>78</xdr:row>
      <xdr:rowOff>125687</xdr:rowOff>
    </xdr:to>
    <xdr:cxnSp macro="">
      <xdr:nvCxnSpPr>
        <xdr:cNvPr id="628" name="直線コネクタ 627"/>
        <xdr:cNvCxnSpPr/>
      </xdr:nvCxnSpPr>
      <xdr:spPr>
        <a:xfrm flipV="1">
          <a:off x="13703300" y="13449272"/>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125687</xdr:rowOff>
    </xdr:from>
    <xdr:to>
      <xdr:col>71</xdr:col>
      <xdr:colOff>177800</xdr:colOff>
      <xdr:row>78</xdr:row>
      <xdr:rowOff>139106</xdr:rowOff>
    </xdr:to>
    <xdr:cxnSp macro="">
      <xdr:nvCxnSpPr>
        <xdr:cNvPr id="631" name="直線コネクタ 630"/>
        <xdr:cNvCxnSpPr/>
      </xdr:nvCxnSpPr>
      <xdr:spPr>
        <a:xfrm flipV="1">
          <a:off x="12814300" y="13498787"/>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67366</xdr:rowOff>
    </xdr:from>
    <xdr:to>
      <xdr:col>85</xdr:col>
      <xdr:colOff>177800</xdr:colOff>
      <xdr:row>78</xdr:row>
      <xdr:rowOff>168966</xdr:rowOff>
    </xdr:to>
    <xdr:sp macro="" textlink="">
      <xdr:nvSpPr>
        <xdr:cNvPr id="641" name="楕円 640"/>
        <xdr:cNvSpPr/>
      </xdr:nvSpPr>
      <xdr:spPr>
        <a:xfrm>
          <a:off x="16268700" y="134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153743</xdr:rowOff>
    </xdr:from>
    <xdr:ext cx="378565" cy="259045"/>
    <xdr:sp macro="" textlink="">
      <xdr:nvSpPr>
        <xdr:cNvPr id="642" name="災害復旧費該当値テキスト"/>
        <xdr:cNvSpPr txBox="1"/>
      </xdr:nvSpPr>
      <xdr:spPr>
        <a:xfrm>
          <a:off x="16370300" y="1335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111965</xdr:rowOff>
    </xdr:from>
    <xdr:to>
      <xdr:col>81</xdr:col>
      <xdr:colOff>101600</xdr:colOff>
      <xdr:row>78</xdr:row>
      <xdr:rowOff>42115</xdr:rowOff>
    </xdr:to>
    <xdr:sp macro="" textlink="">
      <xdr:nvSpPr>
        <xdr:cNvPr id="643" name="楕円 642"/>
        <xdr:cNvSpPr/>
      </xdr:nvSpPr>
      <xdr:spPr>
        <a:xfrm>
          <a:off x="15430500" y="133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58642</xdr:rowOff>
    </xdr:from>
    <xdr:ext cx="469744" cy="259045"/>
    <xdr:sp macro="" textlink="">
      <xdr:nvSpPr>
        <xdr:cNvPr id="644" name="テキスト ボックス 643"/>
        <xdr:cNvSpPr txBox="1"/>
      </xdr:nvSpPr>
      <xdr:spPr>
        <a:xfrm>
          <a:off x="15246428" y="1308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25372</xdr:rowOff>
    </xdr:from>
    <xdr:to>
      <xdr:col>76</xdr:col>
      <xdr:colOff>165100</xdr:colOff>
      <xdr:row>78</xdr:row>
      <xdr:rowOff>126972</xdr:rowOff>
    </xdr:to>
    <xdr:sp macro="" textlink="">
      <xdr:nvSpPr>
        <xdr:cNvPr id="645" name="楕円 644"/>
        <xdr:cNvSpPr/>
      </xdr:nvSpPr>
      <xdr:spPr>
        <a:xfrm>
          <a:off x="14541500" y="133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118099</xdr:rowOff>
    </xdr:from>
    <xdr:ext cx="469744" cy="259045"/>
    <xdr:sp macro="" textlink="">
      <xdr:nvSpPr>
        <xdr:cNvPr id="646" name="テキスト ボックス 645"/>
        <xdr:cNvSpPr txBox="1"/>
      </xdr:nvSpPr>
      <xdr:spPr>
        <a:xfrm>
          <a:off x="14357428" y="134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74887</xdr:rowOff>
    </xdr:from>
    <xdr:to>
      <xdr:col>72</xdr:col>
      <xdr:colOff>38100</xdr:colOff>
      <xdr:row>79</xdr:row>
      <xdr:rowOff>5037</xdr:rowOff>
    </xdr:to>
    <xdr:sp macro="" textlink="">
      <xdr:nvSpPr>
        <xdr:cNvPr id="647" name="楕円 646"/>
        <xdr:cNvSpPr/>
      </xdr:nvSpPr>
      <xdr:spPr>
        <a:xfrm>
          <a:off x="13652500" y="134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167614</xdr:rowOff>
    </xdr:from>
    <xdr:ext cx="378565" cy="259045"/>
    <xdr:sp macro="" textlink="">
      <xdr:nvSpPr>
        <xdr:cNvPr id="648" name="テキスト ボックス 647"/>
        <xdr:cNvSpPr txBox="1"/>
      </xdr:nvSpPr>
      <xdr:spPr>
        <a:xfrm>
          <a:off x="13514017" y="13540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88306</xdr:rowOff>
    </xdr:from>
    <xdr:to>
      <xdr:col>67</xdr:col>
      <xdr:colOff>101600</xdr:colOff>
      <xdr:row>79</xdr:row>
      <xdr:rowOff>18456</xdr:rowOff>
    </xdr:to>
    <xdr:sp macro="" textlink="">
      <xdr:nvSpPr>
        <xdr:cNvPr id="649" name="楕円 648"/>
        <xdr:cNvSpPr/>
      </xdr:nvSpPr>
      <xdr:spPr>
        <a:xfrm>
          <a:off x="12763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9583</xdr:rowOff>
    </xdr:from>
    <xdr:ext cx="313932" cy="259045"/>
    <xdr:sp macro="" textlink="">
      <xdr:nvSpPr>
        <xdr:cNvPr id="650" name="テキスト ボックス 649"/>
        <xdr:cNvSpPr txBox="1"/>
      </xdr:nvSpPr>
      <xdr:spPr>
        <a:xfrm>
          <a:off x="12657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141491</xdr:rowOff>
    </xdr:from>
    <xdr:to>
      <xdr:col>85</xdr:col>
      <xdr:colOff>127000</xdr:colOff>
      <xdr:row>96</xdr:row>
      <xdr:rowOff>102209</xdr:rowOff>
    </xdr:to>
    <xdr:cxnSp macro="">
      <xdr:nvCxnSpPr>
        <xdr:cNvPr id="679" name="直線コネクタ 678"/>
        <xdr:cNvCxnSpPr/>
      </xdr:nvCxnSpPr>
      <xdr:spPr>
        <a:xfrm flipV="1">
          <a:off x="15481300" y="16429241"/>
          <a:ext cx="838200" cy="1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102209</xdr:rowOff>
    </xdr:from>
    <xdr:to>
      <xdr:col>81</xdr:col>
      <xdr:colOff>50800</xdr:colOff>
      <xdr:row>96</xdr:row>
      <xdr:rowOff>128019</xdr:rowOff>
    </xdr:to>
    <xdr:cxnSp macro="">
      <xdr:nvCxnSpPr>
        <xdr:cNvPr id="682" name="直線コネクタ 681"/>
        <xdr:cNvCxnSpPr/>
      </xdr:nvCxnSpPr>
      <xdr:spPr>
        <a:xfrm flipV="1">
          <a:off x="14592300" y="16561409"/>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4" name="テキスト ボックス 683"/>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127371</xdr:rowOff>
    </xdr:from>
    <xdr:to>
      <xdr:col>76</xdr:col>
      <xdr:colOff>114300</xdr:colOff>
      <xdr:row>96</xdr:row>
      <xdr:rowOff>128019</xdr:rowOff>
    </xdr:to>
    <xdr:cxnSp macro="">
      <xdr:nvCxnSpPr>
        <xdr:cNvPr id="685" name="直線コネクタ 684"/>
        <xdr:cNvCxnSpPr/>
      </xdr:nvCxnSpPr>
      <xdr:spPr>
        <a:xfrm>
          <a:off x="13703300" y="165865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87" name="テキスト ボックス 686"/>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127371</xdr:rowOff>
    </xdr:from>
    <xdr:to>
      <xdr:col>71</xdr:col>
      <xdr:colOff>177800</xdr:colOff>
      <xdr:row>96</xdr:row>
      <xdr:rowOff>148441</xdr:rowOff>
    </xdr:to>
    <xdr:cxnSp macro="">
      <xdr:nvCxnSpPr>
        <xdr:cNvPr id="688" name="直線コネクタ 687"/>
        <xdr:cNvCxnSpPr/>
      </xdr:nvCxnSpPr>
      <xdr:spPr>
        <a:xfrm flipV="1">
          <a:off x="12814300" y="16586571"/>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692" name="テキスト ボックス 691"/>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90691</xdr:rowOff>
    </xdr:from>
    <xdr:to>
      <xdr:col>85</xdr:col>
      <xdr:colOff>177800</xdr:colOff>
      <xdr:row>96</xdr:row>
      <xdr:rowOff>20841</xdr:rowOff>
    </xdr:to>
    <xdr:sp macro="" textlink="">
      <xdr:nvSpPr>
        <xdr:cNvPr id="698" name="楕円 697"/>
        <xdr:cNvSpPr/>
      </xdr:nvSpPr>
      <xdr:spPr>
        <a:xfrm>
          <a:off x="16268700" y="163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113568</xdr:rowOff>
    </xdr:from>
    <xdr:ext cx="534377" cy="259045"/>
    <xdr:sp macro="" textlink="">
      <xdr:nvSpPr>
        <xdr:cNvPr id="699" name="公債費該当値テキスト"/>
        <xdr:cNvSpPr txBox="1"/>
      </xdr:nvSpPr>
      <xdr:spPr>
        <a:xfrm>
          <a:off x="16370300" y="1622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51409</xdr:rowOff>
    </xdr:from>
    <xdr:to>
      <xdr:col>81</xdr:col>
      <xdr:colOff>101600</xdr:colOff>
      <xdr:row>96</xdr:row>
      <xdr:rowOff>153009</xdr:rowOff>
    </xdr:to>
    <xdr:sp macro="" textlink="">
      <xdr:nvSpPr>
        <xdr:cNvPr id="700" name="楕円 699"/>
        <xdr:cNvSpPr/>
      </xdr:nvSpPr>
      <xdr:spPr>
        <a:xfrm>
          <a:off x="15430500" y="16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169536</xdr:rowOff>
    </xdr:from>
    <xdr:ext cx="534377" cy="259045"/>
    <xdr:sp macro="" textlink="">
      <xdr:nvSpPr>
        <xdr:cNvPr id="701" name="テキスト ボックス 700"/>
        <xdr:cNvSpPr txBox="1"/>
      </xdr:nvSpPr>
      <xdr:spPr>
        <a:xfrm>
          <a:off x="15214111" y="162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77219</xdr:rowOff>
    </xdr:from>
    <xdr:to>
      <xdr:col>76</xdr:col>
      <xdr:colOff>165100</xdr:colOff>
      <xdr:row>97</xdr:row>
      <xdr:rowOff>7369</xdr:rowOff>
    </xdr:to>
    <xdr:sp macro="" textlink="">
      <xdr:nvSpPr>
        <xdr:cNvPr id="702" name="楕円 701"/>
        <xdr:cNvSpPr/>
      </xdr:nvSpPr>
      <xdr:spPr>
        <a:xfrm>
          <a:off x="14541500" y="165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23896</xdr:rowOff>
    </xdr:from>
    <xdr:ext cx="534377" cy="259045"/>
    <xdr:sp macro="" textlink="">
      <xdr:nvSpPr>
        <xdr:cNvPr id="703" name="テキスト ボックス 702"/>
        <xdr:cNvSpPr txBox="1"/>
      </xdr:nvSpPr>
      <xdr:spPr>
        <a:xfrm>
          <a:off x="14325111" y="163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76571</xdr:rowOff>
    </xdr:from>
    <xdr:to>
      <xdr:col>72</xdr:col>
      <xdr:colOff>38100</xdr:colOff>
      <xdr:row>97</xdr:row>
      <xdr:rowOff>6721</xdr:rowOff>
    </xdr:to>
    <xdr:sp macro="" textlink="">
      <xdr:nvSpPr>
        <xdr:cNvPr id="704" name="楕円 703"/>
        <xdr:cNvSpPr/>
      </xdr:nvSpPr>
      <xdr:spPr>
        <a:xfrm>
          <a:off x="13652500" y="165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23248</xdr:rowOff>
    </xdr:from>
    <xdr:ext cx="534377" cy="259045"/>
    <xdr:sp macro="" textlink="">
      <xdr:nvSpPr>
        <xdr:cNvPr id="705" name="テキスト ボックス 704"/>
        <xdr:cNvSpPr txBox="1"/>
      </xdr:nvSpPr>
      <xdr:spPr>
        <a:xfrm>
          <a:off x="13436111" y="163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97641</xdr:rowOff>
    </xdr:from>
    <xdr:to>
      <xdr:col>67</xdr:col>
      <xdr:colOff>101600</xdr:colOff>
      <xdr:row>97</xdr:row>
      <xdr:rowOff>27791</xdr:rowOff>
    </xdr:to>
    <xdr:sp macro="" textlink="">
      <xdr:nvSpPr>
        <xdr:cNvPr id="706" name="楕円 705"/>
        <xdr:cNvSpPr/>
      </xdr:nvSpPr>
      <xdr:spPr>
        <a:xfrm>
          <a:off x="12763500" y="165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44318</xdr:rowOff>
    </xdr:from>
    <xdr:ext cx="534377" cy="259045"/>
    <xdr:sp macro="" textlink="">
      <xdr:nvSpPr>
        <xdr:cNvPr id="707" name="テキスト ボックス 706"/>
        <xdr:cNvSpPr txBox="1"/>
      </xdr:nvSpPr>
      <xdr:spPr>
        <a:xfrm>
          <a:off x="12547111" y="163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・当町では、衛生費が類似団体平均を大きく上回っている。主な要因は病院事業に係る負担金によるものである。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・前年と比較し総務費が大きく上昇しているのは、定額給付金や元気応援券等の新型コロナウイルス感染症に要する経費が主な要因である。。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・前年と比較し教育費が大きく上昇しているのは、、公立学校の情報機器整備事業によるタブレット端末購入等が主な要因である。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財政調整基金については取り崩しは行わなかった。積立は利息等の</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千円のみとなった。実質単年度収支の標準財政規模比は繰上償還を実施したことで前年と同程度となった。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今後も大型普通建設事業を控えているため、事業の見直し・統廃合など歳出の合理化等行財政改革の推進により、健全な財政運営に努めていく。</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連結実質赤字比率については、前会計において黒字であり、赤字比率はない。一般会計からの繰入金などにより、安定した運営を保っている。今後も経費の削減や、料金の適正化を図り、健全な財政運営に努め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水道事業会計については、黒字額の比率が増加しているため、一般会計からの補助金について精査していく。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11470584</v>
      </c>
      <c r="BO4" s="433"/>
      <c r="BP4" s="433"/>
      <c r="BQ4" s="433"/>
      <c r="BR4" s="433"/>
      <c r="BS4" s="433"/>
      <c r="BT4" s="433"/>
      <c r="BU4" s="434"/>
      <c r="BV4" s="432">
        <v>9459158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8.8000000000000007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11103325</v>
      </c>
      <c r="BO5" s="470"/>
      <c r="BP5" s="470"/>
      <c r="BQ5" s="470"/>
      <c r="BR5" s="470"/>
      <c r="BS5" s="470"/>
      <c r="BT5" s="470"/>
      <c r="BU5" s="471"/>
      <c r="BV5" s="469">
        <v>9001642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88.3</v>
      </c>
      <c r="CU5" s="467"/>
      <c r="CV5" s="467"/>
      <c r="CW5" s="467"/>
      <c r="CX5" s="467"/>
      <c r="CY5" s="467"/>
      <c r="CZ5" s="467"/>
      <c r="DA5" s="468"/>
      <c r="DB5" s="466">
        <v>79.599999999999994</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367259</v>
      </c>
      <c r="BO6" s="470"/>
      <c r="BP6" s="470"/>
      <c r="BQ6" s="470"/>
      <c r="BR6" s="470"/>
      <c r="BS6" s="470"/>
      <c r="BT6" s="470"/>
      <c r="BU6" s="471"/>
      <c r="BV6" s="469">
        <v>457516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91.6</v>
      </c>
      <c r="CU6" s="507"/>
      <c r="CV6" s="507"/>
      <c r="CW6" s="507"/>
      <c r="CX6" s="507"/>
      <c r="CY6" s="507"/>
      <c r="CZ6" s="507"/>
      <c r="DA6" s="508"/>
      <c r="DB6" s="506">
        <v>82.5</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60053</v>
      </c>
      <c r="BO7" s="470"/>
      <c r="BP7" s="470"/>
      <c r="BQ7" s="470"/>
      <c r="BR7" s="470"/>
      <c r="BS7" s="470"/>
      <c r="BT7" s="470"/>
      <c r="BU7" s="471"/>
      <c r="BV7" s="469">
        <v>40606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4917976</v>
      </c>
      <c r="CU7" s="470"/>
      <c r="CV7" s="470"/>
      <c r="CW7" s="470"/>
      <c r="CX7" s="470"/>
      <c r="CY7" s="470"/>
      <c r="CZ7" s="470"/>
      <c r="DA7" s="471"/>
      <c r="DB7" s="469">
        <v>4725266</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307206</v>
      </c>
      <c r="BO8" s="470"/>
      <c r="BP8" s="470"/>
      <c r="BQ8" s="470"/>
      <c r="BR8" s="470"/>
      <c r="BS8" s="470"/>
      <c r="BT8" s="470"/>
      <c r="BU8" s="471"/>
      <c r="BV8" s="469">
        <v>416910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0.36</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14219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-109704</v>
      </c>
      <c r="BO9" s="470"/>
      <c r="BP9" s="470"/>
      <c r="BQ9" s="470"/>
      <c r="BR9" s="470"/>
      <c r="BS9" s="470"/>
      <c r="BT9" s="470"/>
      <c r="BU9" s="471"/>
      <c r="BV9" s="469">
        <v>148913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16.600000000000001</v>
      </c>
      <c r="CU9" s="467"/>
      <c r="CV9" s="467"/>
      <c r="CW9" s="467"/>
      <c r="CX9" s="467"/>
      <c r="CY9" s="467"/>
      <c r="CZ9" s="467"/>
      <c r="DA9" s="468"/>
      <c r="DB9" s="466">
        <v>14.5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15291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38</v>
      </c>
      <c r="BO10" s="470"/>
      <c r="BP10" s="470"/>
      <c r="BQ10" s="470"/>
      <c r="BR10" s="470"/>
      <c r="BS10" s="470"/>
      <c r="BT10" s="470"/>
      <c r="BU10" s="471"/>
      <c r="BV10" s="469">
        <v>83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260700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14683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125</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14532</v>
      </c>
      <c r="S13" s="554"/>
      <c r="T13" s="554"/>
      <c r="U13" s="554"/>
      <c r="V13" s="555"/>
      <c r="W13" s="485" t="s">
        <v>140</v>
      </c>
      <c r="X13" s="486"/>
      <c r="Y13" s="486"/>
      <c r="Z13" s="486"/>
      <c r="AA13" s="486"/>
      <c r="AB13" s="476"/>
      <c r="AC13" s="520">
        <v>312</v>
      </c>
      <c r="AD13" s="521"/>
      <c r="AE13" s="521"/>
      <c r="AF13" s="521"/>
      <c r="AG13" s="563"/>
      <c r="AH13" s="520">
        <v>371</v>
      </c>
      <c r="AI13" s="521"/>
      <c r="AJ13" s="521"/>
      <c r="AK13" s="521"/>
      <c r="AL13" s="522"/>
      <c r="AM13" s="498" t="s">
        <v>141</v>
      </c>
      <c r="AN13" s="499"/>
      <c r="AO13" s="499"/>
      <c r="AP13" s="499"/>
      <c r="AQ13" s="499"/>
      <c r="AR13" s="499"/>
      <c r="AS13" s="499"/>
      <c r="AT13" s="500"/>
      <c r="AU13" s="501" t="s">
        <v>119</v>
      </c>
      <c r="AV13" s="502"/>
      <c r="AW13" s="502"/>
      <c r="AX13" s="502"/>
      <c r="AY13" s="503" t="s">
        <v>142</v>
      </c>
      <c r="AZ13" s="504"/>
      <c r="BA13" s="504"/>
      <c r="BB13" s="504"/>
      <c r="BC13" s="504"/>
      <c r="BD13" s="504"/>
      <c r="BE13" s="504"/>
      <c r="BF13" s="504"/>
      <c r="BG13" s="504"/>
      <c r="BH13" s="504"/>
      <c r="BI13" s="504"/>
      <c r="BJ13" s="504"/>
      <c r="BK13" s="504"/>
      <c r="BL13" s="504"/>
      <c r="BM13" s="505"/>
      <c r="BN13" s="469">
        <v>151034</v>
      </c>
      <c r="BO13" s="470"/>
      <c r="BP13" s="470"/>
      <c r="BQ13" s="470"/>
      <c r="BR13" s="470"/>
      <c r="BS13" s="470"/>
      <c r="BT13" s="470"/>
      <c r="BU13" s="471"/>
      <c r="BV13" s="469">
        <v>148996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12.3</v>
      </c>
      <c r="CU13" s="467"/>
      <c r="CV13" s="467"/>
      <c r="CW13" s="467"/>
      <c r="CX13" s="467"/>
      <c r="CY13" s="467"/>
      <c r="CZ13" s="467"/>
      <c r="DA13" s="468"/>
      <c r="DB13" s="466">
        <v>12.1</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14970</v>
      </c>
      <c r="S14" s="554"/>
      <c r="T14" s="554"/>
      <c r="U14" s="554"/>
      <c r="V14" s="555"/>
      <c r="W14" s="459"/>
      <c r="X14" s="460"/>
      <c r="Y14" s="460"/>
      <c r="Z14" s="460"/>
      <c r="AA14" s="460"/>
      <c r="AB14" s="449"/>
      <c r="AC14" s="556">
        <v>4.0999999999999996</v>
      </c>
      <c r="AD14" s="557"/>
      <c r="AE14" s="557"/>
      <c r="AF14" s="557"/>
      <c r="AG14" s="558"/>
      <c r="AH14" s="556">
        <v>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55.3</v>
      </c>
      <c r="CU14" s="568"/>
      <c r="CV14" s="568"/>
      <c r="CW14" s="568"/>
      <c r="CX14" s="568"/>
      <c r="CY14" s="568"/>
      <c r="CZ14" s="568"/>
      <c r="DA14" s="569"/>
      <c r="DB14" s="567">
        <v>58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14816</v>
      </c>
      <c r="S15" s="554"/>
      <c r="T15" s="554"/>
      <c r="U15" s="554"/>
      <c r="V15" s="555"/>
      <c r="W15" s="485" t="s">
        <v>146</v>
      </c>
      <c r="X15" s="486"/>
      <c r="Y15" s="486"/>
      <c r="Z15" s="486"/>
      <c r="AA15" s="486"/>
      <c r="AB15" s="476"/>
      <c r="AC15" s="520">
        <v>2465</v>
      </c>
      <c r="AD15" s="521"/>
      <c r="AE15" s="521"/>
      <c r="AF15" s="521"/>
      <c r="AG15" s="563"/>
      <c r="AH15" s="520">
        <v>2509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1583977</v>
      </c>
      <c r="BO15" s="433"/>
      <c r="BP15" s="433"/>
      <c r="BQ15" s="433"/>
      <c r="BR15" s="433"/>
      <c r="BS15" s="433"/>
      <c r="BT15" s="433"/>
      <c r="BU15" s="434"/>
      <c r="BV15" s="432">
        <v>1480937</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32.5</v>
      </c>
      <c r="AD16" s="557"/>
      <c r="AE16" s="557"/>
      <c r="AF16" s="557"/>
      <c r="AG16" s="558"/>
      <c r="AH16" s="556">
        <v>33.6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4379655</v>
      </c>
      <c r="BO16" s="470"/>
      <c r="BP16" s="470"/>
      <c r="BQ16" s="470"/>
      <c r="BR16" s="470"/>
      <c r="BS16" s="470"/>
      <c r="BT16" s="470"/>
      <c r="BU16" s="471"/>
      <c r="BV16" s="469">
        <v>4146411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4816</v>
      </c>
      <c r="AD17" s="521"/>
      <c r="AE17" s="521"/>
      <c r="AF17" s="521"/>
      <c r="AG17" s="563"/>
      <c r="AH17" s="520">
        <v>4596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1974901</v>
      </c>
      <c r="BO17" s="470"/>
      <c r="BP17" s="470"/>
      <c r="BQ17" s="470"/>
      <c r="BR17" s="470"/>
      <c r="BS17" s="470"/>
      <c r="BT17" s="470"/>
      <c r="BU17" s="471"/>
      <c r="BV17" s="469">
        <v>1861621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112</v>
      </c>
      <c r="M18" s="585"/>
      <c r="N18" s="585"/>
      <c r="O18" s="585"/>
      <c r="P18" s="585"/>
      <c r="Q18" s="585"/>
      <c r="R18" s="586"/>
      <c r="S18" s="586"/>
      <c r="T18" s="586"/>
      <c r="U18" s="586"/>
      <c r="V18" s="587"/>
      <c r="W18" s="487"/>
      <c r="X18" s="488"/>
      <c r="Y18" s="488"/>
      <c r="Z18" s="488"/>
      <c r="AA18" s="488"/>
      <c r="AB18" s="479"/>
      <c r="AC18" s="588">
        <v>63.4</v>
      </c>
      <c r="AD18" s="589"/>
      <c r="AE18" s="589"/>
      <c r="AF18" s="589"/>
      <c r="AG18" s="590"/>
      <c r="AH18" s="588">
        <v>61.5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4395408</v>
      </c>
      <c r="BO18" s="470"/>
      <c r="BP18" s="470"/>
      <c r="BQ18" s="470"/>
      <c r="BR18" s="470"/>
      <c r="BS18" s="470"/>
      <c r="BT18" s="470"/>
      <c r="BU18" s="471"/>
      <c r="BV18" s="469">
        <v>3816539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127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6538028</v>
      </c>
      <c r="BO19" s="470"/>
      <c r="BP19" s="470"/>
      <c r="BQ19" s="470"/>
      <c r="BR19" s="470"/>
      <c r="BS19" s="470"/>
      <c r="BT19" s="470"/>
      <c r="BU19" s="471"/>
      <c r="BV19" s="469">
        <v>5955241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5638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8042564</v>
      </c>
      <c r="BO23" s="470"/>
      <c r="BP23" s="470"/>
      <c r="BQ23" s="470"/>
      <c r="BR23" s="470"/>
      <c r="BS23" s="470"/>
      <c r="BT23" s="470"/>
      <c r="BU23" s="471"/>
      <c r="BV23" s="469">
        <v>7920358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6850</v>
      </c>
      <c r="R24" s="521"/>
      <c r="S24" s="521"/>
      <c r="T24" s="521"/>
      <c r="U24" s="521"/>
      <c r="V24" s="563"/>
      <c r="W24" s="622"/>
      <c r="X24" s="610"/>
      <c r="Y24" s="611"/>
      <c r="Z24" s="519" t="s">
        <v>170</v>
      </c>
      <c r="AA24" s="499"/>
      <c r="AB24" s="499"/>
      <c r="AC24" s="499"/>
      <c r="AD24" s="499"/>
      <c r="AE24" s="499"/>
      <c r="AF24" s="499"/>
      <c r="AG24" s="500"/>
      <c r="AH24" s="520">
        <v>154</v>
      </c>
      <c r="AI24" s="521"/>
      <c r="AJ24" s="521"/>
      <c r="AK24" s="521"/>
      <c r="AL24" s="563"/>
      <c r="AM24" s="520">
        <v>485562</v>
      </c>
      <c r="AN24" s="521"/>
      <c r="AO24" s="521"/>
      <c r="AP24" s="521"/>
      <c r="AQ24" s="521"/>
      <c r="AR24" s="563"/>
      <c r="AS24" s="520">
        <v>3153</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4830844</v>
      </c>
      <c r="BO24" s="470"/>
      <c r="BP24" s="470"/>
      <c r="BQ24" s="470"/>
      <c r="BR24" s="470"/>
      <c r="BS24" s="470"/>
      <c r="BT24" s="470"/>
      <c r="BU24" s="471"/>
      <c r="BV24" s="469">
        <v>4897932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5800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138</v>
      </c>
      <c r="AN25" s="521"/>
      <c r="AO25" s="521"/>
      <c r="AP25" s="521"/>
      <c r="AQ25" s="521"/>
      <c r="AR25" s="563"/>
      <c r="AS25" s="520" t="s">
        <v>137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213574</v>
      </c>
      <c r="BO25" s="433"/>
      <c r="BP25" s="433"/>
      <c r="BQ25" s="433"/>
      <c r="BR25" s="433"/>
      <c r="BS25" s="433"/>
      <c r="BT25" s="433"/>
      <c r="BU25" s="434"/>
      <c r="BV25" s="432">
        <v>273090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5380</v>
      </c>
      <c r="R26" s="521"/>
      <c r="S26" s="521"/>
      <c r="T26" s="521"/>
      <c r="U26" s="521"/>
      <c r="V26" s="563"/>
      <c r="W26" s="622"/>
      <c r="X26" s="610"/>
      <c r="Y26" s="611"/>
      <c r="Z26" s="519" t="s">
        <v>176</v>
      </c>
      <c r="AA26" s="632"/>
      <c r="AB26" s="632"/>
      <c r="AC26" s="632"/>
      <c r="AD26" s="632"/>
      <c r="AE26" s="632"/>
      <c r="AF26" s="632"/>
      <c r="AG26" s="633"/>
      <c r="AH26" s="520" t="s">
        <v>138</v>
      </c>
      <c r="AI26" s="521"/>
      <c r="AJ26" s="521"/>
      <c r="AK26" s="521"/>
      <c r="AL26" s="563"/>
      <c r="AM26" s="520" t="s">
        <v>137</v>
      </c>
      <c r="AN26" s="521"/>
      <c r="AO26" s="521"/>
      <c r="AP26" s="521"/>
      <c r="AQ26" s="521"/>
      <c r="AR26" s="563"/>
      <c r="AS26" s="520" t="s">
        <v>138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2950</v>
      </c>
      <c r="R27" s="521"/>
      <c r="S27" s="521"/>
      <c r="T27" s="521"/>
      <c r="U27" s="521"/>
      <c r="V27" s="563"/>
      <c r="W27" s="622"/>
      <c r="X27" s="610"/>
      <c r="Y27" s="611"/>
      <c r="Z27" s="519" t="s">
        <v>179</v>
      </c>
      <c r="AA27" s="499"/>
      <c r="AB27" s="499"/>
      <c r="AC27" s="499"/>
      <c r="AD27" s="499"/>
      <c r="AE27" s="499"/>
      <c r="AF27" s="499"/>
      <c r="AG27" s="500"/>
      <c r="AH27" s="520" t="s">
        <v>137</v>
      </c>
      <c r="AI27" s="521"/>
      <c r="AJ27" s="521"/>
      <c r="AK27" s="521"/>
      <c r="AL27" s="563"/>
      <c r="AM27" s="520" t="s">
        <v>138</v>
      </c>
      <c r="AN27" s="521"/>
      <c r="AO27" s="521"/>
      <c r="AP27" s="521"/>
      <c r="AQ27" s="521"/>
      <c r="AR27" s="563"/>
      <c r="AS27" s="520" t="s">
        <v>138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480000</v>
      </c>
      <c r="BO27" s="646"/>
      <c r="BP27" s="646"/>
      <c r="BQ27" s="646"/>
      <c r="BR27" s="646"/>
      <c r="BS27" s="646"/>
      <c r="BT27" s="646"/>
      <c r="BU27" s="647"/>
      <c r="BV27" s="645">
        <v>873500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2400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138</v>
      </c>
      <c r="AN28" s="521"/>
      <c r="AO28" s="521"/>
      <c r="AP28" s="521"/>
      <c r="AQ28" s="521"/>
      <c r="AR28" s="563"/>
      <c r="AS28" s="520" t="s">
        <v>137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957468</v>
      </c>
      <c r="BO28" s="433"/>
      <c r="BP28" s="433"/>
      <c r="BQ28" s="433"/>
      <c r="BR28" s="433"/>
      <c r="BS28" s="433"/>
      <c r="BT28" s="433"/>
      <c r="BU28" s="434"/>
      <c r="BV28" s="432">
        <v>957430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12</v>
      </c>
      <c r="M29" s="521"/>
      <c r="N29" s="521"/>
      <c r="O29" s="521"/>
      <c r="P29" s="563"/>
      <c r="Q29" s="520">
        <v>2200</v>
      </c>
      <c r="R29" s="521"/>
      <c r="S29" s="521"/>
      <c r="T29" s="521"/>
      <c r="U29" s="521"/>
      <c r="V29" s="563"/>
      <c r="W29" s="623"/>
      <c r="X29" s="624"/>
      <c r="Y29" s="625"/>
      <c r="Z29" s="519" t="s">
        <v>185</v>
      </c>
      <c r="AA29" s="499"/>
      <c r="AB29" s="499"/>
      <c r="AC29" s="499"/>
      <c r="AD29" s="499"/>
      <c r="AE29" s="499"/>
      <c r="AF29" s="499"/>
      <c r="AG29" s="500"/>
      <c r="AH29" s="520">
        <v>154</v>
      </c>
      <c r="AI29" s="521"/>
      <c r="AJ29" s="521"/>
      <c r="AK29" s="521"/>
      <c r="AL29" s="563"/>
      <c r="AM29" s="520">
        <v>485562</v>
      </c>
      <c r="AN29" s="521"/>
      <c r="AO29" s="521"/>
      <c r="AP29" s="521"/>
      <c r="AQ29" s="521"/>
      <c r="AR29" s="563"/>
      <c r="AS29" s="520">
        <v>3153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566583</v>
      </c>
      <c r="BO29" s="470"/>
      <c r="BP29" s="470"/>
      <c r="BQ29" s="470"/>
      <c r="BR29" s="470"/>
      <c r="BS29" s="470"/>
      <c r="BT29" s="470"/>
      <c r="BU29" s="471"/>
      <c r="BV29" s="469">
        <v>565807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1256494</v>
      </c>
      <c r="BO30" s="646"/>
      <c r="BP30" s="646"/>
      <c r="BQ30" s="646"/>
      <c r="BR30" s="646"/>
      <c r="BS30" s="646"/>
      <c r="BT30" s="646"/>
      <c r="BU30" s="647"/>
      <c r="BV30" s="645">
        <v>1244211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IF('各会計、関係団体の財政状況及び健全化判断比率'!B33="","",'各会計、関係団体の財政状況及び健全化判断比率'!B33)</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15</v>
      </c>
      <c r="BX34" s="658"/>
      <c r="BY34" s="659" t="str">
        <f>IF('各会計、関係団体の財政状況及び健全化判断比率'!B68="","",'各会計、関係団体の財政状況及び健全化判断比率'!B68)</f>
        <v>三郡衛生組合（一般会計）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25</v>
      </c>
      <c r="CP34" s="658"/>
      <c r="CQ34" s="659" t="str">
        <f>IF('各会計、関係団体の財政状況及び健全化判断比率'!BS7="","",'各会計、関係団体の財政状況及び健全化判断比率'!BS7)</f>
        <v>㈱富士川</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奨学金特別会計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IF('各会計、関係団体の財政状況及び健全化判断比率'!B34="","",'各会計、関係団体の財政状況及び健全化判断比率'!B34)</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16</v>
      </c>
      <c r="BX35" s="658"/>
      <c r="BY35" s="659" t="str">
        <f>IF('各会計、関係団体の財政状況及び健全化判断比率'!B69="","",'各会計、関係団体の財政状況及び健全化判断比率'!B69)</f>
        <v>三郡衛生組合（し尿処理事業特別会計）</v>
      </c>
      <c r="BZ35" s="659"/>
      <c r="CA35" s="659"/>
      <c r="CB35" s="659"/>
      <c r="CC35" s="659"/>
      <c r="CD35" s="659"/>
      <c r="CE35" s="659"/>
      <c r="CF35" s="659"/>
      <c r="CG35" s="659"/>
      <c r="CH35" s="659"/>
      <c r="CI35" s="659"/>
      <c r="CJ35" s="659"/>
      <c r="CK35" s="659"/>
      <c r="CL35" s="659"/>
      <c r="CM35" s="659"/>
      <c r="CN35" s="214"/>
      <c r="CO35" s="658">
        <f t="shared" ref="CO35:CO43" si="3">IF(CQ35="","",CO34+1)</f>
        <v>26</v>
      </c>
      <c r="CP35" s="658"/>
      <c r="CQ35" s="659" t="str">
        <f>IF('各会計、関係団体の財政状況及び健全化判断比率'!BS8="","",'各会計、関係団体の財政状況及び健全化判断比率'!BS8)</f>
        <v>一般社団法人ふじかわ</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かじかの湯事業特別会計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13</v>
      </c>
      <c r="BF36" s="658"/>
      <c r="BG36" s="659" t="str">
        <f>IF('各会計、関係団体の財政状況及び健全化判断比率'!B35="","",'各会計、関係団体の財政状況及び健全化判断比率'!B35)</f>
        <v>営農飲雑用水事業特別会計</v>
      </c>
      <c r="BH36" s="659"/>
      <c r="BI36" s="659"/>
      <c r="BJ36" s="659"/>
      <c r="BK36" s="659"/>
      <c r="BL36" s="659"/>
      <c r="BM36" s="659"/>
      <c r="BN36" s="659"/>
      <c r="BO36" s="659"/>
      <c r="BP36" s="659"/>
      <c r="BQ36" s="659"/>
      <c r="BR36" s="659"/>
      <c r="BS36" s="659"/>
      <c r="BT36" s="659"/>
      <c r="BU36" s="659"/>
      <c r="BV36" s="214"/>
      <c r="BW36" s="658">
        <f t="shared" si="2"/>
        <v>17</v>
      </c>
      <c r="BX36" s="658"/>
      <c r="BY36" s="659" t="str">
        <f>IF('各会計、関係団体の財政状況及び健全化判断比率'!B70="","",'各会計、関係団体の財政状況及び健全化判断比率'!B70)</f>
        <v>三郡衛生組合（火葬事業特別会計）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f>IF(E37="","",C36+1)</f>
        <v>4</v>
      </c>
      <c r="D37" s="658"/>
      <c r="E37" s="659" t="str">
        <f>IF('各会計、関係団体の財政状況及び健全化判断比率'!B10="","",'各会計、関係団体の財政状況及び健全化判断比率'!B10)</f>
        <v>峡南地区通級指導教室共同設置特別会計</v>
      </c>
      <c r="F37" s="659"/>
      <c r="G37" s="659"/>
      <c r="H37" s="659"/>
      <c r="I37" s="659"/>
      <c r="J37" s="659"/>
      <c r="K37" s="659"/>
      <c r="L37" s="659"/>
      <c r="M37" s="659"/>
      <c r="N37" s="659"/>
      <c r="O37" s="659"/>
      <c r="P37" s="659"/>
      <c r="Q37" s="659"/>
      <c r="R37" s="659"/>
      <c r="S37" s="659"/>
      <c r="T37" s="214"/>
      <c r="U37" s="658">
        <f t="shared" si="4"/>
        <v>9</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14</v>
      </c>
      <c r="BF37" s="658"/>
      <c r="BG37" s="659" t="str">
        <f>IF('各会計、関係団体の財政状況及び健全化判断比率'!B36="","",'各会計、関係団体の財政状況及び健全化判断比率'!B36)</f>
        <v>箱原農業集落排水事業特別会計</v>
      </c>
      <c r="BH37" s="659"/>
      <c r="BI37" s="659"/>
      <c r="BJ37" s="659"/>
      <c r="BK37" s="659"/>
      <c r="BL37" s="659"/>
      <c r="BM37" s="659"/>
      <c r="BN37" s="659"/>
      <c r="BO37" s="659"/>
      <c r="BP37" s="659"/>
      <c r="BQ37" s="659"/>
      <c r="BR37" s="659"/>
      <c r="BS37" s="659"/>
      <c r="BT37" s="659"/>
      <c r="BU37" s="659"/>
      <c r="BV37" s="214"/>
      <c r="BW37" s="658">
        <f t="shared" si="2"/>
        <v>18</v>
      </c>
      <c r="BX37" s="658"/>
      <c r="BY37" s="659" t="str">
        <f>IF('各会計、関係団体の財政状況及び健全化判断比率'!B71="","",'各会計、関係団体の財政状況及び健全化判断比率'!B71)</f>
        <v>中巨摩地区広域事務組合（一般会計）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f t="shared" ref="C38:C43" si="5">IF(E38="","",C37+1)</f>
        <v>5</v>
      </c>
      <c r="D38" s="658"/>
      <c r="E38" s="659" t="str">
        <f>IF('各会計、関係団体の財政状況及び健全化判断比率'!B11="","",'各会計、関係団体の財政状況及び健全化判断比率'!B11)</f>
        <v>峡南地区充指導主事共同設置特別会計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19</v>
      </c>
      <c r="BX38" s="658"/>
      <c r="BY38" s="659" t="str">
        <f>IF('各会計、関係団体の財政状況及び健全化判断比率'!B72="","",'各会計、関係団体の財政状況及び健全化判断比率'!B72)</f>
        <v>中巨摩地区広域事務組合（ごみ処理事業特別会計）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20</v>
      </c>
      <c r="BX39" s="658"/>
      <c r="BY39" s="659" t="str">
        <f>IF('各会計、関係団体の財政状況及び健全化判断比率'!B73="","",'各会計、関係団体の財政状況及び健全化判断比率'!B73)</f>
        <v>中巨摩地区広域事務組合（地区公園事業特別会計）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21</v>
      </c>
      <c r="BX40" s="658"/>
      <c r="BY40" s="659" t="str">
        <f>IF('各会計、関係団体の財政状況及び健全化判断比率'!B74="","",'各会計、関係団体の財政状況及び健全化判断比率'!B74)</f>
        <v>中巨摩地区広域事務組合（老人福祉事業特別会計）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22</v>
      </c>
      <c r="BX41" s="658"/>
      <c r="BY41" s="659" t="str">
        <f>IF('各会計、関係団体の財政状況及び健全化判断比率'!B75="","",'各会計、関係団体の財政状況及び健全化判断比率'!B75)</f>
        <v>中巨摩地区広域事務組合（勤労青年センター事業特別会計）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23</v>
      </c>
      <c r="BX42" s="658"/>
      <c r="BY42" s="659" t="str">
        <f>IF('各会計、関係団体の財政状況及び健全化判断比率'!B76="","",'各会計、関係団体の財政状況及び健全化判断比率'!B76)</f>
        <v>中巨摩地区広域事務組合（し尿処理事業特別会計）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24</v>
      </c>
      <c r="BX43" s="658"/>
      <c r="BY43" s="659" t="str">
        <f>IF('各会計、関係団体の財政状況及び健全化判断比率'!B77="","",'各会計、関係団体の財政状況及び健全化判断比率'!B77)</f>
        <v>峡南広域行政組合（一般会計）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4gFIP4bQt9YnWmbJee7SEwMRJJqhftg/F78QI0iDG4kWuvLx1YaBZW6r2Al767o4gtpoQ13udDJBvmu2UGQp9Q==" saltValue="I4CZwPZ+ymz36H386Gw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50" t="s">
        <v>567</v>
      </c>
      <c r="D34" s="1250"/>
      <c r="E34" s="1251"/>
      <c r="F34" s="32">
        <v>8.2100000000000009</v>
      </c>
      <c r="G34" s="33">
        <v>9.19</v>
      </c>
      <c r="H34" s="33">
        <v>9.9700000000000006</v>
      </c>
      <c r="I34" s="33">
        <v>11.45</v>
      </c>
      <c r="J34" s="34">
        <v>12.67</v>
      </c>
      <c r="K34" s="22"/>
      <c r="L34" s="22"/>
      <c r="M34" s="22"/>
      <c r="N34" s="22"/>
      <c r="O34" s="22"/>
      <c r="P34" s="22"/>
    </row>
    <row r="35" spans="1:16" ht="39" customHeight="1" x14ac:dyDescent="0.2">
      <c r="A35" s="22"/>
      <c r="B35" s="35"/>
      <c r="C35" s="1244" t="s">
        <v>568</v>
      </c>
      <c r="D35" s="1245"/>
      <c r="E35" s="1246"/>
      <c r="F35" s="36">
        <v>6.76</v>
      </c>
      <c r="G35" s="37">
        <v>6.63</v>
      </c>
      <c r="H35" s="37">
        <v>5.41</v>
      </c>
      <c r="I35" s="37">
        <v>8.64</v>
      </c>
      <c r="J35" s="38">
        <v>6.14</v>
      </c>
      <c r="K35" s="22"/>
      <c r="L35" s="22"/>
      <c r="M35" s="22"/>
      <c r="N35" s="22"/>
      <c r="O35" s="22"/>
      <c r="P35" s="22"/>
    </row>
    <row r="36" spans="1:16" ht="39" customHeight="1" x14ac:dyDescent="0.2">
      <c r="A36" s="22"/>
      <c r="B36" s="35"/>
      <c r="C36" s="1244" t="s">
        <v>569</v>
      </c>
      <c r="D36" s="1245"/>
      <c r="E36" s="1246"/>
      <c r="F36" s="36">
        <v>3.66</v>
      </c>
      <c r="G36" s="37">
        <v>3.1</v>
      </c>
      <c r="H36" s="37">
        <v>3.44</v>
      </c>
      <c r="I36" s="37">
        <v>3.31</v>
      </c>
      <c r="J36" s="38">
        <v>2.96</v>
      </c>
      <c r="K36" s="22"/>
      <c r="L36" s="22"/>
      <c r="M36" s="22"/>
      <c r="N36" s="22"/>
      <c r="O36" s="22"/>
      <c r="P36" s="22"/>
    </row>
    <row r="37" spans="1:16" ht="39" customHeight="1" x14ac:dyDescent="0.2">
      <c r="A37" s="22"/>
      <c r="B37" s="35"/>
      <c r="C37" s="1244" t="s">
        <v>570</v>
      </c>
      <c r="D37" s="1245"/>
      <c r="E37" s="1246"/>
      <c r="F37" s="36">
        <v>1.44</v>
      </c>
      <c r="G37" s="37">
        <v>1.63</v>
      </c>
      <c r="H37" s="37">
        <v>1.53</v>
      </c>
      <c r="I37" s="37">
        <v>1.08</v>
      </c>
      <c r="J37" s="38">
        <v>1.51</v>
      </c>
      <c r="K37" s="22"/>
      <c r="L37" s="22"/>
      <c r="M37" s="22"/>
      <c r="N37" s="22"/>
      <c r="O37" s="22"/>
      <c r="P37" s="22"/>
    </row>
    <row r="38" spans="1:16" ht="39" customHeight="1" x14ac:dyDescent="0.2">
      <c r="A38" s="22"/>
      <c r="B38" s="35"/>
      <c r="C38" s="1244" t="s">
        <v>571</v>
      </c>
      <c r="D38" s="1245"/>
      <c r="E38" s="1246"/>
      <c r="F38" s="36">
        <v>0.97</v>
      </c>
      <c r="G38" s="37">
        <v>1.17</v>
      </c>
      <c r="H38" s="37">
        <v>1.02</v>
      </c>
      <c r="I38" s="37">
        <v>0.77</v>
      </c>
      <c r="J38" s="38">
        <v>0.61</v>
      </c>
      <c r="K38" s="22"/>
      <c r="L38" s="22"/>
      <c r="M38" s="22"/>
      <c r="N38" s="22"/>
      <c r="O38" s="22"/>
      <c r="P38" s="22"/>
    </row>
    <row r="39" spans="1:16" ht="39" customHeight="1" x14ac:dyDescent="0.2">
      <c r="A39" s="22"/>
      <c r="B39" s="35"/>
      <c r="C39" s="1244" t="s">
        <v>572</v>
      </c>
      <c r="D39" s="1245"/>
      <c r="E39" s="1246"/>
      <c r="F39" s="36">
        <v>0.12</v>
      </c>
      <c r="G39" s="37">
        <v>0.17</v>
      </c>
      <c r="H39" s="37">
        <v>0.16</v>
      </c>
      <c r="I39" s="37">
        <v>0.18</v>
      </c>
      <c r="J39" s="38">
        <v>0.24</v>
      </c>
      <c r="K39" s="22"/>
      <c r="L39" s="22"/>
      <c r="M39" s="22"/>
      <c r="N39" s="22"/>
      <c r="O39" s="22"/>
      <c r="P39" s="22"/>
    </row>
    <row r="40" spans="1:16" ht="39" customHeight="1" x14ac:dyDescent="0.2">
      <c r="A40" s="22"/>
      <c r="B40" s="35"/>
      <c r="C40" s="1244" t="s">
        <v>573</v>
      </c>
      <c r="D40" s="1245"/>
      <c r="E40" s="1246"/>
      <c r="F40" s="36">
        <v>0.51</v>
      </c>
      <c r="G40" s="37">
        <v>0.36</v>
      </c>
      <c r="H40" s="37">
        <v>0.13</v>
      </c>
      <c r="I40" s="37">
        <v>0.15</v>
      </c>
      <c r="J40" s="38">
        <v>0.09</v>
      </c>
      <c r="K40" s="22"/>
      <c r="L40" s="22"/>
      <c r="M40" s="22"/>
      <c r="N40" s="22"/>
      <c r="O40" s="22"/>
      <c r="P40" s="22"/>
    </row>
    <row r="41" spans="1:16" ht="39" customHeight="1" x14ac:dyDescent="0.2">
      <c r="A41" s="22"/>
      <c r="B41" s="35"/>
      <c r="C41" s="1244" t="s">
        <v>574</v>
      </c>
      <c r="D41" s="1245"/>
      <c r="E41" s="1246"/>
      <c r="F41" s="36">
        <v>0.31</v>
      </c>
      <c r="G41" s="37">
        <v>0.35</v>
      </c>
      <c r="H41" s="37">
        <v>0.32</v>
      </c>
      <c r="I41" s="37">
        <v>0.16</v>
      </c>
      <c r="J41" s="38">
        <v>7.0000000000000007E-2</v>
      </c>
      <c r="K41" s="22"/>
      <c r="L41" s="22"/>
      <c r="M41" s="22"/>
      <c r="N41" s="22"/>
      <c r="O41" s="22"/>
      <c r="P41" s="22"/>
    </row>
    <row r="42" spans="1:16" ht="39" customHeight="1" x14ac:dyDescent="0.2">
      <c r="A42" s="22"/>
      <c r="B42" s="39"/>
      <c r="C42" s="1244" t="s">
        <v>575</v>
      </c>
      <c r="D42" s="1245"/>
      <c r="E42" s="1246"/>
      <c r="F42" s="36" t="s">
        <v>519</v>
      </c>
      <c r="G42" s="37" t="s">
        <v>519</v>
      </c>
      <c r="H42" s="37" t="s">
        <v>519</v>
      </c>
      <c r="I42" s="37" t="s">
        <v>519</v>
      </c>
      <c r="J42" s="38" t="s">
        <v>519</v>
      </c>
      <c r="K42" s="22"/>
      <c r="L42" s="22"/>
      <c r="M42" s="22"/>
      <c r="N42" s="22"/>
      <c r="O42" s="22"/>
      <c r="P42" s="22"/>
    </row>
    <row r="43" spans="1:16" ht="39" customHeight="1" thickBot="1" x14ac:dyDescent="0.25">
      <c r="A43" s="22"/>
      <c r="B43" s="40"/>
      <c r="C43" s="1247" t="s">
        <v>576</v>
      </c>
      <c r="D43" s="1248"/>
      <c r="E43" s="1249"/>
      <c r="F43" s="41">
        <v>7.0000000000000007E-2</v>
      </c>
      <c r="G43" s="42">
        <v>0.1</v>
      </c>
      <c r="H43" s="42">
        <v>0.18</v>
      </c>
      <c r="I43" s="42">
        <v>0.24</v>
      </c>
      <c r="J43" s="43">
        <v>0.17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6l5SOg2nw53/hzH8WhtEJksRep4lfywbKIbuPZxrhXkmhFynFO64sCAFtttbUH8Vxkm4PWHw6ilO+rrWOC1uA==" saltValue="YZudcydwRrzr4LGfZlWa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7" zoomScale="70" zoomScaleNormal="70" zoomScaleSheetLayoutView="55" workbookViewId="0">
      <selection activeCell="E48" sqref="E48:J4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844</v>
      </c>
      <c r="L45" s="60">
        <v>876</v>
      </c>
      <c r="M45" s="60">
        <v>865</v>
      </c>
      <c r="N45" s="60">
        <v>897</v>
      </c>
      <c r="O45" s="61">
        <v>874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2">
      <c r="A48" s="48"/>
      <c r="B48" s="1254"/>
      <c r="C48" s="1255"/>
      <c r="D48" s="62"/>
      <c r="E48" s="1260" t="s">
        <v>15</v>
      </c>
      <c r="F48" s="1260"/>
      <c r="G48" s="1260"/>
      <c r="H48" s="1260"/>
      <c r="I48" s="1260"/>
      <c r="J48" s="1261"/>
      <c r="K48" s="63">
        <v>382</v>
      </c>
      <c r="L48" s="64">
        <v>425</v>
      </c>
      <c r="M48" s="64">
        <v>431</v>
      </c>
      <c r="N48" s="64">
        <v>399</v>
      </c>
      <c r="O48" s="65">
        <v>405</v>
      </c>
      <c r="P48" s="48"/>
      <c r="Q48" s="48"/>
      <c r="R48" s="48"/>
      <c r="S48" s="48"/>
      <c r="T48" s="48"/>
      <c r="U48" s="48"/>
    </row>
    <row r="49" spans="1:21" ht="30.75" customHeight="1" x14ac:dyDescent="0.2">
      <c r="A49" s="48"/>
      <c r="B49" s="1254"/>
      <c r="C49" s="1255"/>
      <c r="D49" s="62"/>
      <c r="E49" s="1260" t="s">
        <v>16</v>
      </c>
      <c r="F49" s="1260"/>
      <c r="G49" s="1260"/>
      <c r="H49" s="1260"/>
      <c r="I49" s="1260"/>
      <c r="J49" s="1261"/>
      <c r="K49" s="63">
        <v>97</v>
      </c>
      <c r="L49" s="64">
        <v>66</v>
      </c>
      <c r="M49" s="64">
        <v>69</v>
      </c>
      <c r="N49" s="64">
        <v>67</v>
      </c>
      <c r="O49" s="65">
        <v>62</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519</v>
      </c>
      <c r="L50" s="64" t="s">
        <v>519</v>
      </c>
      <c r="M50" s="64" t="s">
        <v>519</v>
      </c>
      <c r="N50" s="64" t="s">
        <v>519</v>
      </c>
      <c r="O50" s="65" t="s">
        <v>519</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897</v>
      </c>
      <c r="L52" s="64">
        <v>906</v>
      </c>
      <c r="M52" s="64">
        <v>879</v>
      </c>
      <c r="N52" s="64">
        <v>834</v>
      </c>
      <c r="O52" s="65">
        <v>846</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426</v>
      </c>
      <c r="L53" s="69">
        <v>461</v>
      </c>
      <c r="M53" s="69">
        <v>486</v>
      </c>
      <c r="N53" s="69">
        <v>529</v>
      </c>
      <c r="O53" s="70">
        <v>495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nZR+42XuPsuSqPv7sDjfComIPEhcnr2oZLknIBzINK/LluqPlSjs1vgW1c66buZNkd1gCTXe7ovGh7wO9SLA==" saltValue="nc7NE8wlOxjgzTWnbmi4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0" zoomScale="80" zoomScaleNormal="80" zoomScaleSheetLayoutView="100" workbookViewId="0">
      <selection activeCell="M46" sqref="M46"/>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78" t="s">
        <v>30</v>
      </c>
      <c r="C41" s="1279"/>
      <c r="D41" s="102"/>
      <c r="E41" s="1284" t="s">
        <v>31</v>
      </c>
      <c r="F41" s="1284"/>
      <c r="G41" s="1284"/>
      <c r="H41" s="1285"/>
      <c r="I41" s="103">
        <v>7657</v>
      </c>
      <c r="J41" s="104">
        <v>7532</v>
      </c>
      <c r="K41" s="104">
        <v>7825</v>
      </c>
      <c r="L41" s="104">
        <v>7920</v>
      </c>
      <c r="M41" s="105">
        <v>8043</v>
      </c>
    </row>
    <row r="42" spans="2:13" ht="27.75" customHeight="1" x14ac:dyDescent="0.2">
      <c r="B42" s="1280"/>
      <c r="C42" s="1281"/>
      <c r="D42" s="106"/>
      <c r="E42" s="1286" t="s">
        <v>32</v>
      </c>
      <c r="F42" s="1286"/>
      <c r="G42" s="1286"/>
      <c r="H42" s="1287"/>
      <c r="I42" s="107" t="s">
        <v>519</v>
      </c>
      <c r="J42" s="108" t="s">
        <v>519</v>
      </c>
      <c r="K42" s="108" t="s">
        <v>519</v>
      </c>
      <c r="L42" s="108" t="s">
        <v>519</v>
      </c>
      <c r="M42" s="109" t="s">
        <v>519</v>
      </c>
    </row>
    <row r="43" spans="2:13" ht="27.75" customHeight="1" x14ac:dyDescent="0.2">
      <c r="B43" s="1280"/>
      <c r="C43" s="1281"/>
      <c r="D43" s="106"/>
      <c r="E43" s="1286" t="s">
        <v>33</v>
      </c>
      <c r="F43" s="1286"/>
      <c r="G43" s="1286"/>
      <c r="H43" s="1287"/>
      <c r="I43" s="107">
        <v>4449</v>
      </c>
      <c r="J43" s="108">
        <v>4044</v>
      </c>
      <c r="K43" s="108">
        <v>4105</v>
      </c>
      <c r="L43" s="108">
        <v>4122</v>
      </c>
      <c r="M43" s="109">
        <v>3912</v>
      </c>
    </row>
    <row r="44" spans="2:13" ht="27.75" customHeight="1" x14ac:dyDescent="0.2">
      <c r="B44" s="1280"/>
      <c r="C44" s="1281"/>
      <c r="D44" s="106"/>
      <c r="E44" s="1286" t="s">
        <v>34</v>
      </c>
      <c r="F44" s="1286"/>
      <c r="G44" s="1286"/>
      <c r="H44" s="1287"/>
      <c r="I44" s="107">
        <v>576</v>
      </c>
      <c r="J44" s="108">
        <v>550</v>
      </c>
      <c r="K44" s="108">
        <v>512</v>
      </c>
      <c r="L44" s="108">
        <v>542</v>
      </c>
      <c r="M44" s="109">
        <v>633</v>
      </c>
    </row>
    <row r="45" spans="2:13" ht="27.75" customHeight="1" x14ac:dyDescent="0.2">
      <c r="B45" s="1280"/>
      <c r="C45" s="1281"/>
      <c r="D45" s="106"/>
      <c r="E45" s="1286" t="s">
        <v>35</v>
      </c>
      <c r="F45" s="1286"/>
      <c r="G45" s="1286"/>
      <c r="H45" s="1287"/>
      <c r="I45" s="107">
        <v>1548</v>
      </c>
      <c r="J45" s="108">
        <v>1556</v>
      </c>
      <c r="K45" s="108">
        <v>1552</v>
      </c>
      <c r="L45" s="108">
        <v>1548</v>
      </c>
      <c r="M45" s="109">
        <v>1562</v>
      </c>
    </row>
    <row r="46" spans="2:13" ht="27.75" customHeight="1" x14ac:dyDescent="0.2">
      <c r="B46" s="1280"/>
      <c r="C46" s="1281"/>
      <c r="D46" s="110"/>
      <c r="E46" s="1286" t="s">
        <v>36</v>
      </c>
      <c r="F46" s="1286"/>
      <c r="G46" s="1286"/>
      <c r="H46" s="1287"/>
      <c r="I46" s="107" t="s">
        <v>519</v>
      </c>
      <c r="J46" s="108" t="s">
        <v>519</v>
      </c>
      <c r="K46" s="108" t="s">
        <v>519</v>
      </c>
      <c r="L46" s="108" t="s">
        <v>519</v>
      </c>
      <c r="M46" s="109" t="s">
        <v>519</v>
      </c>
    </row>
    <row r="47" spans="2:13" ht="27.75" customHeight="1" x14ac:dyDescent="0.2">
      <c r="B47" s="1280"/>
      <c r="C47" s="1281"/>
      <c r="D47" s="111"/>
      <c r="E47" s="1288" t="s">
        <v>37</v>
      </c>
      <c r="F47" s="1289"/>
      <c r="G47" s="1289"/>
      <c r="H47" s="1290"/>
      <c r="I47" s="107" t="s">
        <v>519</v>
      </c>
      <c r="J47" s="108" t="s">
        <v>519</v>
      </c>
      <c r="K47" s="108" t="s">
        <v>519</v>
      </c>
      <c r="L47" s="108" t="s">
        <v>519</v>
      </c>
      <c r="M47" s="109" t="s">
        <v>519</v>
      </c>
    </row>
    <row r="48" spans="2:13" ht="27.75" customHeight="1" x14ac:dyDescent="0.2">
      <c r="B48" s="1280"/>
      <c r="C48" s="1281"/>
      <c r="D48" s="106"/>
      <c r="E48" s="1286" t="s">
        <v>38</v>
      </c>
      <c r="F48" s="1286"/>
      <c r="G48" s="1286"/>
      <c r="H48" s="1287"/>
      <c r="I48" s="107" t="s">
        <v>519</v>
      </c>
      <c r="J48" s="108" t="s">
        <v>519</v>
      </c>
      <c r="K48" s="108" t="s">
        <v>519</v>
      </c>
      <c r="L48" s="108" t="s">
        <v>519</v>
      </c>
      <c r="M48" s="109" t="s">
        <v>519</v>
      </c>
    </row>
    <row r="49" spans="2:13" ht="27.75" customHeight="1" x14ac:dyDescent="0.2">
      <c r="B49" s="1282"/>
      <c r="C49" s="1283"/>
      <c r="D49" s="106"/>
      <c r="E49" s="1286" t="s">
        <v>39</v>
      </c>
      <c r="F49" s="1286"/>
      <c r="G49" s="1286"/>
      <c r="H49" s="1287"/>
      <c r="I49" s="107">
        <v>163</v>
      </c>
      <c r="J49" s="108">
        <v>244</v>
      </c>
      <c r="K49" s="108">
        <v>39</v>
      </c>
      <c r="L49" s="108" t="s">
        <v>519</v>
      </c>
      <c r="M49" s="109" t="s">
        <v>519</v>
      </c>
    </row>
    <row r="50" spans="2:13" ht="27.75" customHeight="1" x14ac:dyDescent="0.2">
      <c r="B50" s="1291" t="s">
        <v>40</v>
      </c>
      <c r="C50" s="1292"/>
      <c r="D50" s="112"/>
      <c r="E50" s="1286" t="s">
        <v>41</v>
      </c>
      <c r="F50" s="1286"/>
      <c r="G50" s="1286"/>
      <c r="H50" s="1287"/>
      <c r="I50" s="107">
        <v>3486</v>
      </c>
      <c r="J50" s="108">
        <v>3572</v>
      </c>
      <c r="K50" s="108">
        <v>3418</v>
      </c>
      <c r="L50" s="108">
        <v>3508</v>
      </c>
      <c r="M50" s="109">
        <v>3598</v>
      </c>
    </row>
    <row r="51" spans="2:13" ht="27.75" customHeight="1" x14ac:dyDescent="0.2">
      <c r="B51" s="1280"/>
      <c r="C51" s="1281"/>
      <c r="D51" s="106"/>
      <c r="E51" s="1286" t="s">
        <v>42</v>
      </c>
      <c r="F51" s="1286"/>
      <c r="G51" s="1286"/>
      <c r="H51" s="1287"/>
      <c r="I51" s="107">
        <v>755</v>
      </c>
      <c r="J51" s="108">
        <v>698</v>
      </c>
      <c r="K51" s="108">
        <v>928</v>
      </c>
      <c r="L51" s="108">
        <v>859</v>
      </c>
      <c r="M51" s="109">
        <v>691</v>
      </c>
    </row>
    <row r="52" spans="2:13" ht="27.75" customHeight="1" x14ac:dyDescent="0.2">
      <c r="B52" s="1282"/>
      <c r="C52" s="1283"/>
      <c r="D52" s="106"/>
      <c r="E52" s="1286" t="s">
        <v>43</v>
      </c>
      <c r="F52" s="1286"/>
      <c r="G52" s="1286"/>
      <c r="H52" s="1287"/>
      <c r="I52" s="107">
        <v>8078</v>
      </c>
      <c r="J52" s="108">
        <v>7888</v>
      </c>
      <c r="K52" s="108">
        <v>7484</v>
      </c>
      <c r="L52" s="108">
        <v>7455</v>
      </c>
      <c r="M52" s="109">
        <v>7551</v>
      </c>
    </row>
    <row r="53" spans="2:13" ht="27.75" customHeight="1" thickBot="1" x14ac:dyDescent="0.25">
      <c r="B53" s="1293" t="s">
        <v>44</v>
      </c>
      <c r="C53" s="1294"/>
      <c r="D53" s="113"/>
      <c r="E53" s="1295" t="s">
        <v>45</v>
      </c>
      <c r="F53" s="1295"/>
      <c r="G53" s="1295"/>
      <c r="H53" s="1296"/>
      <c r="I53" s="114">
        <v>2074</v>
      </c>
      <c r="J53" s="115">
        <v>1768</v>
      </c>
      <c r="K53" s="115">
        <v>2204</v>
      </c>
      <c r="L53" s="115">
        <v>2310</v>
      </c>
      <c r="M53" s="116">
        <v>2310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DnbnaEzsmm1FVXHu2gEO5Jb0T9i3ntBkmgbN3xN6udcZDNOJW75HVaLXHQ9j/3oaIItckZtMqtA8cUWJGzKWQ==" saltValue="w+SMHGhd+GrDS9Io4GJ1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50" zoomScaleNormal="50" zoomScaleSheetLayoutView="100" workbookViewId="0">
      <selection activeCell="G58" sqref="G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305" t="s">
        <v>48</v>
      </c>
      <c r="D55" s="1305"/>
      <c r="E55" s="1306"/>
      <c r="F55" s="128">
        <v>957</v>
      </c>
      <c r="G55" s="128">
        <v>957</v>
      </c>
      <c r="H55" s="129">
        <v>957</v>
      </c>
    </row>
    <row r="56" spans="2:8" ht="52.5" customHeight="1" x14ac:dyDescent="0.2">
      <c r="B56" s="130"/>
      <c r="C56" s="1307" t="s">
        <v>49</v>
      </c>
      <c r="D56" s="1307"/>
      <c r="E56" s="1308"/>
      <c r="F56" s="131">
        <v>565</v>
      </c>
      <c r="G56" s="131">
        <v>566</v>
      </c>
      <c r="H56" s="132">
        <v>567</v>
      </c>
    </row>
    <row r="57" spans="2:8" ht="53.25" customHeight="1" x14ac:dyDescent="0.2">
      <c r="B57" s="130"/>
      <c r="C57" s="1309" t="s">
        <v>50</v>
      </c>
      <c r="D57" s="1309"/>
      <c r="E57" s="1310"/>
      <c r="F57" s="133">
        <v>1251</v>
      </c>
      <c r="G57" s="133">
        <v>1244</v>
      </c>
      <c r="H57" s="134">
        <v>1256</v>
      </c>
    </row>
    <row r="58" spans="2:8" ht="45.75" customHeight="1" x14ac:dyDescent="0.2">
      <c r="B58" s="135"/>
      <c r="C58" s="1297" t="s">
        <v>605</v>
      </c>
      <c r="D58" s="1298"/>
      <c r="E58" s="1299"/>
      <c r="F58" s="136">
        <v>1042</v>
      </c>
      <c r="G58" s="136">
        <v>1026</v>
      </c>
      <c r="H58" s="137">
        <v>1026</v>
      </c>
    </row>
    <row r="59" spans="2:8" ht="45.75" customHeight="1" x14ac:dyDescent="0.2">
      <c r="B59" s="135"/>
      <c r="C59" s="1297" t="s">
        <v>606</v>
      </c>
      <c r="D59" s="1298"/>
      <c r="E59" s="1299"/>
      <c r="F59" s="136">
        <v>91</v>
      </c>
      <c r="G59" s="136">
        <v>92</v>
      </c>
      <c r="H59" s="137">
        <v>93</v>
      </c>
    </row>
    <row r="60" spans="2:8" ht="45.75" customHeight="1" x14ac:dyDescent="0.2">
      <c r="B60" s="135"/>
      <c r="C60" s="1297" t="s">
        <v>607</v>
      </c>
      <c r="D60" s="1298"/>
      <c r="E60" s="1299"/>
      <c r="F60" s="136">
        <v>55</v>
      </c>
      <c r="G60" s="136">
        <v>55</v>
      </c>
      <c r="H60" s="137">
        <v>55</v>
      </c>
    </row>
    <row r="61" spans="2:8" ht="45.75" customHeight="1" x14ac:dyDescent="0.2">
      <c r="B61" s="135"/>
      <c r="C61" s="1297" t="s">
        <v>608</v>
      </c>
      <c r="D61" s="1298"/>
      <c r="E61" s="1299"/>
      <c r="F61" s="136">
        <v>35</v>
      </c>
      <c r="G61" s="136">
        <v>35</v>
      </c>
      <c r="H61" s="137">
        <v>40</v>
      </c>
    </row>
    <row r="62" spans="2:8" ht="45.75" customHeight="1" thickBot="1" x14ac:dyDescent="0.25">
      <c r="B62" s="138"/>
      <c r="C62" s="1300" t="s">
        <v>609</v>
      </c>
      <c r="D62" s="1301"/>
      <c r="E62" s="1302"/>
      <c r="F62" s="139">
        <v>27</v>
      </c>
      <c r="G62" s="139">
        <v>33</v>
      </c>
      <c r="H62" s="140">
        <v>35</v>
      </c>
    </row>
    <row r="63" spans="2:8" ht="52.5" customHeight="1" thickBot="1" x14ac:dyDescent="0.25">
      <c r="B63" s="141"/>
      <c r="C63" s="1303" t="s">
        <v>51</v>
      </c>
      <c r="D63" s="1303"/>
      <c r="E63" s="1304"/>
      <c r="F63" s="142">
        <v>2774</v>
      </c>
      <c r="G63" s="142">
        <v>2767</v>
      </c>
      <c r="H63" s="143">
        <v>2781</v>
      </c>
    </row>
    <row r="64" spans="2:8" ht="15" customHeight="1" x14ac:dyDescent="0.2"/>
  </sheetData>
  <sheetProtection algorithmName="SHA-512" hashValue="ibZlme2MmDz7SJNDpzZ+xe2w0dsW4mHvxdids5eHWa9ZGPNesTR1eH9bV7juRxYKUYU0TKzjR6LHW8DxVysA+w==" saltValue="/IdZdznf21MjHt9RpInS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M62" zoomScaleNormal="10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625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613</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614</v>
      </c>
      <c r="AO51" s="1327"/>
      <c r="AP51" s="1327"/>
      <c r="AQ51" s="1327"/>
      <c r="AR51" s="1327"/>
      <c r="AS51" s="1327"/>
      <c r="AT51" s="1327"/>
      <c r="AU51" s="1327"/>
      <c r="AV51" s="1327"/>
      <c r="AW51" s="1327"/>
      <c r="AX51" s="1327"/>
      <c r="AY51" s="1327"/>
      <c r="AZ51" s="1327"/>
      <c r="BA51" s="1327"/>
      <c r="BB51" s="1327" t="s">
        <v>615</v>
      </c>
      <c r="BC51" s="1327"/>
      <c r="BD51" s="1327"/>
      <c r="BE51" s="1327"/>
      <c r="BF51" s="1327"/>
      <c r="BG51" s="1327"/>
      <c r="BH51" s="1327"/>
      <c r="BI51" s="1327"/>
      <c r="BJ51" s="1327"/>
      <c r="BK51" s="1327"/>
      <c r="BL51" s="1327"/>
      <c r="BM51" s="1327"/>
      <c r="BN51" s="1327"/>
      <c r="BO51" s="1327"/>
      <c r="BP51" s="1325">
        <v>50.1</v>
      </c>
      <c r="BQ51" s="1325"/>
      <c r="BR51" s="1325"/>
      <c r="BS51" s="1325"/>
      <c r="BT51" s="1325"/>
      <c r="BU51" s="1325"/>
      <c r="BV51" s="1325"/>
      <c r="BW51" s="1325"/>
      <c r="BX51" s="1325">
        <v>43.3</v>
      </c>
      <c r="BY51" s="1325"/>
      <c r="BZ51" s="1325"/>
      <c r="CA51" s="1325"/>
      <c r="CB51" s="1325"/>
      <c r="CC51" s="1325"/>
      <c r="CD51" s="1325"/>
      <c r="CE51" s="1325"/>
      <c r="CF51" s="1325">
        <v>54.3</v>
      </c>
      <c r="CG51" s="1325"/>
      <c r="CH51" s="1325"/>
      <c r="CI51" s="1325"/>
      <c r="CJ51" s="1325"/>
      <c r="CK51" s="1325"/>
      <c r="CL51" s="1325"/>
      <c r="CM51" s="1325"/>
      <c r="CN51" s="1325">
        <v>58</v>
      </c>
      <c r="CO51" s="1325"/>
      <c r="CP51" s="1325"/>
      <c r="CQ51" s="1325"/>
      <c r="CR51" s="1325"/>
      <c r="CS51" s="1325"/>
      <c r="CT51" s="1325"/>
      <c r="CU51" s="1325"/>
      <c r="CV51" s="1325">
        <v>55.3</v>
      </c>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25">
        <v>48.2</v>
      </c>
      <c r="BQ53" s="1325"/>
      <c r="BR53" s="1325"/>
      <c r="BS53" s="1325"/>
      <c r="BT53" s="1325"/>
      <c r="BU53" s="1325"/>
      <c r="BV53" s="1325"/>
      <c r="BW53" s="1325"/>
      <c r="BX53" s="1325">
        <v>67.5</v>
      </c>
      <c r="BY53" s="1325"/>
      <c r="BZ53" s="1325"/>
      <c r="CA53" s="1325"/>
      <c r="CB53" s="1325"/>
      <c r="CC53" s="1325"/>
      <c r="CD53" s="1325"/>
      <c r="CE53" s="1325"/>
      <c r="CF53" s="1325">
        <v>67.900000000000006</v>
      </c>
      <c r="CG53" s="1325"/>
      <c r="CH53" s="1325"/>
      <c r="CI53" s="1325"/>
      <c r="CJ53" s="1325"/>
      <c r="CK53" s="1325"/>
      <c r="CL53" s="1325"/>
      <c r="CM53" s="1325"/>
      <c r="CN53" s="1325">
        <v>69</v>
      </c>
      <c r="CO53" s="1325"/>
      <c r="CP53" s="1325"/>
      <c r="CQ53" s="1325"/>
      <c r="CR53" s="1325"/>
      <c r="CS53" s="1325"/>
      <c r="CT53" s="1325"/>
      <c r="CU53" s="1325"/>
      <c r="CV53" s="1325">
        <v>69</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617</v>
      </c>
      <c r="AO55" s="1324"/>
      <c r="AP55" s="1324"/>
      <c r="AQ55" s="1324"/>
      <c r="AR55" s="1324"/>
      <c r="AS55" s="1324"/>
      <c r="AT55" s="1324"/>
      <c r="AU55" s="1324"/>
      <c r="AV55" s="1324"/>
      <c r="AW55" s="1324"/>
      <c r="AX55" s="1324"/>
      <c r="AY55" s="1324"/>
      <c r="AZ55" s="1324"/>
      <c r="BA55" s="1324"/>
      <c r="BB55" s="1327" t="s">
        <v>618</v>
      </c>
      <c r="BC55" s="1327"/>
      <c r="BD55" s="1327"/>
      <c r="BE55" s="1327"/>
      <c r="BF55" s="1327"/>
      <c r="BG55" s="1327"/>
      <c r="BH55" s="1327"/>
      <c r="BI55" s="1327"/>
      <c r="BJ55" s="1327"/>
      <c r="BK55" s="1327"/>
      <c r="BL55" s="1327"/>
      <c r="BM55" s="1327"/>
      <c r="BN55" s="1327"/>
      <c r="BO55" s="1327"/>
      <c r="BP55" s="1325">
        <v>32.9</v>
      </c>
      <c r="BQ55" s="1325"/>
      <c r="BR55" s="1325"/>
      <c r="BS55" s="1325"/>
      <c r="BT55" s="1325"/>
      <c r="BU55" s="1325"/>
      <c r="BV55" s="1325"/>
      <c r="BW55" s="1325"/>
      <c r="BX55" s="1325">
        <v>28.5</v>
      </c>
      <c r="BY55" s="1325"/>
      <c r="BZ55" s="1325"/>
      <c r="CA55" s="1325"/>
      <c r="CB55" s="1325"/>
      <c r="CC55" s="1325"/>
      <c r="CD55" s="1325"/>
      <c r="CE55" s="1325"/>
      <c r="CF55" s="1325">
        <v>20.5</v>
      </c>
      <c r="CG55" s="1325"/>
      <c r="CH55" s="1325"/>
      <c r="CI55" s="1325"/>
      <c r="CJ55" s="1325"/>
      <c r="CK55" s="1325"/>
      <c r="CL55" s="1325"/>
      <c r="CM55" s="1325"/>
      <c r="CN55" s="1325">
        <v>21.4</v>
      </c>
      <c r="CO55" s="1325"/>
      <c r="CP55" s="1325"/>
      <c r="CQ55" s="1325"/>
      <c r="CR55" s="1325"/>
      <c r="CS55" s="1325"/>
      <c r="CT55" s="1325"/>
      <c r="CU55" s="1325"/>
      <c r="CV55" s="1325">
        <v>13.7</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619</v>
      </c>
      <c r="BC57" s="1327"/>
      <c r="BD57" s="1327"/>
      <c r="BE57" s="1327"/>
      <c r="BF57" s="1327"/>
      <c r="BG57" s="1327"/>
      <c r="BH57" s="1327"/>
      <c r="BI57" s="1327"/>
      <c r="BJ57" s="1327"/>
      <c r="BK57" s="1327"/>
      <c r="BL57" s="1327"/>
      <c r="BM57" s="1327"/>
      <c r="BN57" s="1327"/>
      <c r="BO57" s="1327"/>
      <c r="BP57" s="1325">
        <v>57</v>
      </c>
      <c r="BQ57" s="1325"/>
      <c r="BR57" s="1325"/>
      <c r="BS57" s="1325"/>
      <c r="BT57" s="1325"/>
      <c r="BU57" s="1325"/>
      <c r="BV57" s="1325"/>
      <c r="BW57" s="1325"/>
      <c r="BX57" s="1325">
        <v>59.7</v>
      </c>
      <c r="BY57" s="1325"/>
      <c r="BZ57" s="1325"/>
      <c r="CA57" s="1325"/>
      <c r="CB57" s="1325"/>
      <c r="CC57" s="1325"/>
      <c r="CD57" s="1325"/>
      <c r="CE57" s="1325"/>
      <c r="CF57" s="1325">
        <v>60</v>
      </c>
      <c r="CG57" s="1325"/>
      <c r="CH57" s="1325"/>
      <c r="CI57" s="1325"/>
      <c r="CJ57" s="1325"/>
      <c r="CK57" s="1325"/>
      <c r="CL57" s="1325"/>
      <c r="CM57" s="1325"/>
      <c r="CN57" s="1325">
        <v>60.3</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620</v>
      </c>
    </row>
    <row r="64" spans="1:109" ht="13.2" x14ac:dyDescent="0.2">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626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613</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614</v>
      </c>
      <c r="AO73" s="1327"/>
      <c r="AP73" s="1327"/>
      <c r="AQ73" s="1327"/>
      <c r="AR73" s="1327"/>
      <c r="AS73" s="1327"/>
      <c r="AT73" s="1327"/>
      <c r="AU73" s="1327"/>
      <c r="AV73" s="1327"/>
      <c r="AW73" s="1327"/>
      <c r="AX73" s="1327"/>
      <c r="AY73" s="1327"/>
      <c r="AZ73" s="1327"/>
      <c r="BA73" s="1327"/>
      <c r="BB73" s="1327" t="s">
        <v>621</v>
      </c>
      <c r="BC73" s="1327"/>
      <c r="BD73" s="1327"/>
      <c r="BE73" s="1327"/>
      <c r="BF73" s="1327"/>
      <c r="BG73" s="1327"/>
      <c r="BH73" s="1327"/>
      <c r="BI73" s="1327"/>
      <c r="BJ73" s="1327"/>
      <c r="BK73" s="1327"/>
      <c r="BL73" s="1327"/>
      <c r="BM73" s="1327"/>
      <c r="BN73" s="1327"/>
      <c r="BO73" s="1327"/>
      <c r="BP73" s="1325">
        <v>50.1</v>
      </c>
      <c r="BQ73" s="1325"/>
      <c r="BR73" s="1325"/>
      <c r="BS73" s="1325"/>
      <c r="BT73" s="1325"/>
      <c r="BU73" s="1325"/>
      <c r="BV73" s="1325"/>
      <c r="BW73" s="1325"/>
      <c r="BX73" s="1325">
        <v>43.3</v>
      </c>
      <c r="BY73" s="1325"/>
      <c r="BZ73" s="1325"/>
      <c r="CA73" s="1325"/>
      <c r="CB73" s="1325"/>
      <c r="CC73" s="1325"/>
      <c r="CD73" s="1325"/>
      <c r="CE73" s="1325"/>
      <c r="CF73" s="1325">
        <v>54.3</v>
      </c>
      <c r="CG73" s="1325"/>
      <c r="CH73" s="1325"/>
      <c r="CI73" s="1325"/>
      <c r="CJ73" s="1325"/>
      <c r="CK73" s="1325"/>
      <c r="CL73" s="1325"/>
      <c r="CM73" s="1325"/>
      <c r="CN73" s="1325">
        <v>58</v>
      </c>
      <c r="CO73" s="1325"/>
      <c r="CP73" s="1325"/>
      <c r="CQ73" s="1325"/>
      <c r="CR73" s="1325"/>
      <c r="CS73" s="1325"/>
      <c r="CT73" s="1325"/>
      <c r="CU73" s="1325"/>
      <c r="CV73" s="1325">
        <v>55.3</v>
      </c>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622</v>
      </c>
      <c r="BC75" s="1327"/>
      <c r="BD75" s="1327"/>
      <c r="BE75" s="1327"/>
      <c r="BF75" s="1327"/>
      <c r="BG75" s="1327"/>
      <c r="BH75" s="1327"/>
      <c r="BI75" s="1327"/>
      <c r="BJ75" s="1327"/>
      <c r="BK75" s="1327"/>
      <c r="BL75" s="1327"/>
      <c r="BM75" s="1327"/>
      <c r="BN75" s="1327"/>
      <c r="BO75" s="1327"/>
      <c r="BP75" s="1325">
        <v>9.9</v>
      </c>
      <c r="BQ75" s="1325"/>
      <c r="BR75" s="1325"/>
      <c r="BS75" s="1325"/>
      <c r="BT75" s="1325"/>
      <c r="BU75" s="1325"/>
      <c r="BV75" s="1325"/>
      <c r="BW75" s="1325"/>
      <c r="BX75" s="1325">
        <v>10.6</v>
      </c>
      <c r="BY75" s="1325"/>
      <c r="BZ75" s="1325"/>
      <c r="CA75" s="1325"/>
      <c r="CB75" s="1325"/>
      <c r="CC75" s="1325"/>
      <c r="CD75" s="1325"/>
      <c r="CE75" s="1325"/>
      <c r="CF75" s="1325">
        <v>11.1</v>
      </c>
      <c r="CG75" s="1325"/>
      <c r="CH75" s="1325"/>
      <c r="CI75" s="1325"/>
      <c r="CJ75" s="1325"/>
      <c r="CK75" s="1325"/>
      <c r="CL75" s="1325"/>
      <c r="CM75" s="1325"/>
      <c r="CN75" s="1325">
        <v>12.1</v>
      </c>
      <c r="CO75" s="1325"/>
      <c r="CP75" s="1325"/>
      <c r="CQ75" s="1325"/>
      <c r="CR75" s="1325"/>
      <c r="CS75" s="1325"/>
      <c r="CT75" s="1325"/>
      <c r="CU75" s="1325"/>
      <c r="CV75" s="1325">
        <v>12.3</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623</v>
      </c>
      <c r="AO77" s="1324"/>
      <c r="AP77" s="1324"/>
      <c r="AQ77" s="1324"/>
      <c r="AR77" s="1324"/>
      <c r="AS77" s="1324"/>
      <c r="AT77" s="1324"/>
      <c r="AU77" s="1324"/>
      <c r="AV77" s="1324"/>
      <c r="AW77" s="1324"/>
      <c r="AX77" s="1324"/>
      <c r="AY77" s="1324"/>
      <c r="AZ77" s="1324"/>
      <c r="BA77" s="1324"/>
      <c r="BB77" s="1327" t="s">
        <v>615</v>
      </c>
      <c r="BC77" s="1327"/>
      <c r="BD77" s="1327"/>
      <c r="BE77" s="1327"/>
      <c r="BF77" s="1327"/>
      <c r="BG77" s="1327"/>
      <c r="BH77" s="1327"/>
      <c r="BI77" s="1327"/>
      <c r="BJ77" s="1327"/>
      <c r="BK77" s="1327"/>
      <c r="BL77" s="1327"/>
      <c r="BM77" s="1327"/>
      <c r="BN77" s="1327"/>
      <c r="BO77" s="1327"/>
      <c r="BP77" s="1325">
        <v>32.9</v>
      </c>
      <c r="BQ77" s="1325"/>
      <c r="BR77" s="1325"/>
      <c r="BS77" s="1325"/>
      <c r="BT77" s="1325"/>
      <c r="BU77" s="1325"/>
      <c r="BV77" s="1325"/>
      <c r="BW77" s="1325"/>
      <c r="BX77" s="1325">
        <v>28.5</v>
      </c>
      <c r="BY77" s="1325"/>
      <c r="BZ77" s="1325"/>
      <c r="CA77" s="1325"/>
      <c r="CB77" s="1325"/>
      <c r="CC77" s="1325"/>
      <c r="CD77" s="1325"/>
      <c r="CE77" s="1325"/>
      <c r="CF77" s="1325">
        <v>20.5</v>
      </c>
      <c r="CG77" s="1325"/>
      <c r="CH77" s="1325"/>
      <c r="CI77" s="1325"/>
      <c r="CJ77" s="1325"/>
      <c r="CK77" s="1325"/>
      <c r="CL77" s="1325"/>
      <c r="CM77" s="1325"/>
      <c r="CN77" s="1325">
        <v>21.4</v>
      </c>
      <c r="CO77" s="1325"/>
      <c r="CP77" s="1325"/>
      <c r="CQ77" s="1325"/>
      <c r="CR77" s="1325"/>
      <c r="CS77" s="1325"/>
      <c r="CT77" s="1325"/>
      <c r="CU77" s="1325"/>
      <c r="CV77" s="1325">
        <v>13.7</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622</v>
      </c>
      <c r="BC79" s="1327"/>
      <c r="BD79" s="1327"/>
      <c r="BE79" s="1327"/>
      <c r="BF79" s="1327"/>
      <c r="BG79" s="1327"/>
      <c r="BH79" s="1327"/>
      <c r="BI79" s="1327"/>
      <c r="BJ79" s="1327"/>
      <c r="BK79" s="1327"/>
      <c r="BL79" s="1327"/>
      <c r="BM79" s="1327"/>
      <c r="BN79" s="1327"/>
      <c r="BO79" s="1327"/>
      <c r="BP79" s="1325">
        <v>8.1999999999999993</v>
      </c>
      <c r="BQ79" s="1325"/>
      <c r="BR79" s="1325"/>
      <c r="BS79" s="1325"/>
      <c r="BT79" s="1325"/>
      <c r="BU79" s="1325"/>
      <c r="BV79" s="1325"/>
      <c r="BW79" s="1325"/>
      <c r="BX79" s="1325">
        <v>8</v>
      </c>
      <c r="BY79" s="1325"/>
      <c r="BZ79" s="1325"/>
      <c r="CA79" s="1325"/>
      <c r="CB79" s="1325"/>
      <c r="CC79" s="1325"/>
      <c r="CD79" s="1325"/>
      <c r="CE79" s="1325"/>
      <c r="CF79" s="1325">
        <v>7.9</v>
      </c>
      <c r="CG79" s="1325"/>
      <c r="CH79" s="1325"/>
      <c r="CI79" s="1325"/>
      <c r="CJ79" s="1325"/>
      <c r="CK79" s="1325"/>
      <c r="CL79" s="1325"/>
      <c r="CM79" s="1325"/>
      <c r="CN79" s="1325">
        <v>7.7</v>
      </c>
      <c r="CO79" s="1325"/>
      <c r="CP79" s="1325"/>
      <c r="CQ79" s="1325"/>
      <c r="CR79" s="1325"/>
      <c r="CS79" s="1325"/>
      <c r="CT79" s="1325"/>
      <c r="CU79" s="1325"/>
      <c r="CV79" s="1325">
        <v>7.9</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JP/GOIpNHLQl9pZAkCdi/bvJT4QcKhANpPRbeRlpvqgpDXUQklepLm1/lyy+XZYJRuI1ydF4nvFKo87n6oATvg==" saltValue="ZtewrLwy4LrxyBUjyICv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Qd+We9IArGdIu7E1tXGOrv4qS3vIAsiBeFGKrzK1skXt+P4enW8MbNOnlOSoxqZYu7uZ45YzRcutlCUC4tIOng==" saltValue="Vnytbz/yyNLmpfbxhX9p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624</v>
      </c>
    </row>
  </sheetData>
  <sheetProtection algorithmName="SHA-512" hashValue="R5v3Zy4GQzq2DWMsxqPSrjLELHyZ1ODD1fYzGF3sDnssWSnqfZjUNVTfy64FkSIj/6H9iIOj8rSwhCDUqGB60w==" saltValue="sCrVXqvk54dqJdxoq9qv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54205</v>
      </c>
      <c r="E3" s="162"/>
      <c r="F3" s="163">
        <v>67293</v>
      </c>
      <c r="G3" s="164"/>
      <c r="H3" s="165"/>
    </row>
    <row r="4" spans="1:8" x14ac:dyDescent="0.2">
      <c r="A4" s="166"/>
      <c r="B4" s="167"/>
      <c r="C4" s="168"/>
      <c r="D4" s="169">
        <v>26456</v>
      </c>
      <c r="E4" s="170"/>
      <c r="F4" s="171">
        <v>35076</v>
      </c>
      <c r="G4" s="172"/>
      <c r="H4" s="173"/>
    </row>
    <row r="5" spans="1:8" x14ac:dyDescent="0.2">
      <c r="A5" s="154" t="s">
        <v>552</v>
      </c>
      <c r="B5" s="159"/>
      <c r="C5" s="160"/>
      <c r="D5" s="161">
        <v>68769</v>
      </c>
      <c r="E5" s="162"/>
      <c r="F5" s="163">
        <v>67343</v>
      </c>
      <c r="G5" s="164"/>
      <c r="H5" s="165"/>
    </row>
    <row r="6" spans="1:8" x14ac:dyDescent="0.2">
      <c r="A6" s="166"/>
      <c r="B6" s="167"/>
      <c r="C6" s="168"/>
      <c r="D6" s="169">
        <v>27245</v>
      </c>
      <c r="E6" s="170"/>
      <c r="F6" s="171">
        <v>32865</v>
      </c>
      <c r="G6" s="172"/>
      <c r="H6" s="173"/>
    </row>
    <row r="7" spans="1:8" x14ac:dyDescent="0.2">
      <c r="A7" s="154" t="s">
        <v>553</v>
      </c>
      <c r="B7" s="159"/>
      <c r="C7" s="160"/>
      <c r="D7" s="161">
        <v>99851</v>
      </c>
      <c r="E7" s="162"/>
      <c r="F7" s="163">
        <v>73475</v>
      </c>
      <c r="G7" s="164"/>
      <c r="H7" s="165"/>
    </row>
    <row r="8" spans="1:8" x14ac:dyDescent="0.2">
      <c r="A8" s="166"/>
      <c r="B8" s="167"/>
      <c r="C8" s="168"/>
      <c r="D8" s="169">
        <v>64460</v>
      </c>
      <c r="E8" s="170"/>
      <c r="F8" s="171">
        <v>43072</v>
      </c>
      <c r="G8" s="172"/>
      <c r="H8" s="173"/>
    </row>
    <row r="9" spans="1:8" x14ac:dyDescent="0.2">
      <c r="A9" s="154" t="s">
        <v>554</v>
      </c>
      <c r="B9" s="159"/>
      <c r="C9" s="160"/>
      <c r="D9" s="161">
        <v>111548</v>
      </c>
      <c r="E9" s="162"/>
      <c r="F9" s="163">
        <v>87464</v>
      </c>
      <c r="G9" s="164"/>
      <c r="H9" s="165"/>
    </row>
    <row r="10" spans="1:8" x14ac:dyDescent="0.2">
      <c r="A10" s="166"/>
      <c r="B10" s="167"/>
      <c r="C10" s="168"/>
      <c r="D10" s="169">
        <v>49175</v>
      </c>
      <c r="E10" s="170"/>
      <c r="F10" s="171">
        <v>47479</v>
      </c>
      <c r="G10" s="172"/>
      <c r="H10" s="173"/>
    </row>
    <row r="11" spans="1:8" x14ac:dyDescent="0.2">
      <c r="A11" s="154" t="s">
        <v>555</v>
      </c>
      <c r="B11" s="159"/>
      <c r="C11" s="160"/>
      <c r="D11" s="161">
        <v>146400</v>
      </c>
      <c r="E11" s="162"/>
      <c r="F11" s="163">
        <v>117234</v>
      </c>
      <c r="G11" s="164"/>
      <c r="H11" s="165"/>
    </row>
    <row r="12" spans="1:8" x14ac:dyDescent="0.2">
      <c r="A12" s="166"/>
      <c r="B12" s="167"/>
      <c r="C12" s="174"/>
      <c r="D12" s="169">
        <v>71646</v>
      </c>
      <c r="E12" s="170"/>
      <c r="F12" s="171">
        <v>59796</v>
      </c>
      <c r="G12" s="172"/>
      <c r="H12" s="173"/>
    </row>
    <row r="13" spans="1:8" x14ac:dyDescent="0.2">
      <c r="A13" s="154"/>
      <c r="B13" s="159"/>
      <c r="C13" s="175"/>
      <c r="D13" s="176">
        <v>96155</v>
      </c>
      <c r="E13" s="177"/>
      <c r="F13" s="178">
        <v>82562</v>
      </c>
      <c r="G13" s="179"/>
      <c r="H13" s="165"/>
    </row>
    <row r="14" spans="1:8" x14ac:dyDescent="0.2">
      <c r="A14" s="166"/>
      <c r="B14" s="167"/>
      <c r="C14" s="168"/>
      <c r="D14" s="169">
        <v>47796</v>
      </c>
      <c r="E14" s="170"/>
      <c r="F14" s="171">
        <v>43658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6.79</v>
      </c>
      <c r="C19" s="180">
        <f>ROUND(VALUE(SUBSTITUTE(実質収支比率等に係る経年分析!G$48,"▲","-")),2)</f>
        <v>6.69</v>
      </c>
      <c r="D19" s="180">
        <f>ROUND(VALUE(SUBSTITUTE(実質収支比率等に係る経年分析!H$48,"▲","-")),2)</f>
        <v>5.54</v>
      </c>
      <c r="E19" s="180">
        <f>ROUND(VALUE(SUBSTITUTE(実質収支比率等に係る経年分析!I$48,"▲","-")),2)</f>
        <v>8.82</v>
      </c>
      <c r="F19" s="180">
        <f>ROUND(VALUE(SUBSTITUTE(実質収支比率等に係る経年分析!J$48,"▲","-")),2)</f>
        <v>6.25</v>
      </c>
    </row>
    <row r="20" spans="1:11" x14ac:dyDescent="0.2">
      <c r="A20" s="180" t="s">
        <v>55</v>
      </c>
      <c r="B20" s="180">
        <f>ROUND(VALUE(SUBSTITUTE(実質収支比率等に係る経年分析!F$47,"▲","-")),2)</f>
        <v>21.03</v>
      </c>
      <c r="C20" s="180">
        <f>ROUND(VALUE(SUBSTITUTE(実質収支比率等に係る経年分析!G$47,"▲","-")),2)</f>
        <v>21.23</v>
      </c>
      <c r="D20" s="180">
        <f>ROUND(VALUE(SUBSTITUTE(実質収支比率等に係る経年分析!H$47,"▲","-")),2)</f>
        <v>19.77</v>
      </c>
      <c r="E20" s="180">
        <f>ROUND(VALUE(SUBSTITUTE(実質収支比率等に係る経年分析!I$47,"▲","-")),2)</f>
        <v>20.260000000000002</v>
      </c>
      <c r="F20" s="180">
        <f>ROUND(VALUE(SUBSTITUTE(実質収支比率等に係る経年分析!J$47,"▲","-")),2)</f>
        <v>19.47</v>
      </c>
    </row>
    <row r="21" spans="1:11" x14ac:dyDescent="0.2">
      <c r="A21" s="180" t="s">
        <v>56</v>
      </c>
      <c r="B21" s="180">
        <f>IF(ISNUMBER(VALUE(SUBSTITUTE(実質収支比率等に係る経年分析!F$49,"▲","-"))),ROUND(VALUE(SUBSTITUTE(実質収支比率等に係る経年分析!F$49,"▲","-")),2),NA())</f>
        <v>0.23</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-2.87</v>
      </c>
      <c r="E21" s="180">
        <f>IF(ISNUMBER(VALUE(SUBSTITUTE(実質収支比率等に係る経年分析!I$49,"▲","-"))),ROUND(VALUE(SUBSTITUTE(実質収支比率等に係る経年分析!I$49,"▲","-")),2),NA())</f>
        <v>3.15</v>
      </c>
      <c r="F21" s="180">
        <f>IF(ISNUMBER(VALUE(SUBSTITUTE(実質収支比率等に係る経年分析!J$49,"▲","-"))),ROUND(VALUE(SUBSTITUTE(実質収支比率等に係る経年分析!J$49,"▲","-")),2),NA())</f>
        <v>3.07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0.17</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897</v>
      </c>
      <c r="E42" s="182"/>
      <c r="F42" s="182"/>
      <c r="G42" s="182">
        <f>'実質公債費比率（分子）の構造'!L$52</f>
        <v>906</v>
      </c>
      <c r="H42" s="182"/>
      <c r="I42" s="182"/>
      <c r="J42" s="182">
        <f>'実質公債費比率（分子）の構造'!M$52</f>
        <v>879</v>
      </c>
      <c r="K42" s="182"/>
      <c r="L42" s="182"/>
      <c r="M42" s="182">
        <f>'実質公債費比率（分子）の構造'!N$52</f>
        <v>834</v>
      </c>
      <c r="N42" s="182"/>
      <c r="O42" s="182"/>
      <c r="P42" s="182">
        <f>'実質公債費比率（分子）の構造'!O$52</f>
        <v>846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97</v>
      </c>
      <c r="C45" s="182"/>
      <c r="D45" s="182"/>
      <c r="E45" s="182">
        <f>'実質公債費比率（分子）の構造'!L$49</f>
        <v>66</v>
      </c>
      <c r="F45" s="182"/>
      <c r="G45" s="182"/>
      <c r="H45" s="182">
        <f>'実質公債費比率（分子）の構造'!M$49</f>
        <v>69</v>
      </c>
      <c r="I45" s="182"/>
      <c r="J45" s="182"/>
      <c r="K45" s="182">
        <f>'実質公債費比率（分子）の構造'!N$49</f>
        <v>67</v>
      </c>
      <c r="L45" s="182"/>
      <c r="M45" s="182"/>
      <c r="N45" s="182">
        <f>'実質公債費比率（分子）の構造'!O$49</f>
        <v>62</v>
      </c>
      <c r="O45" s="182"/>
      <c r="P45" s="182"/>
    </row>
    <row r="46" spans="1:16" x14ac:dyDescent="0.2">
      <c r="A46" s="182" t="s">
        <v>67</v>
      </c>
      <c r="B46" s="182">
        <f>'実質公債費比率（分子）の構造'!K$48</f>
        <v>382</v>
      </c>
      <c r="C46" s="182"/>
      <c r="D46" s="182"/>
      <c r="E46" s="182">
        <f>'実質公債費比率（分子）の構造'!L$48</f>
        <v>425</v>
      </c>
      <c r="F46" s="182"/>
      <c r="G46" s="182"/>
      <c r="H46" s="182">
        <f>'実質公債費比率（分子）の構造'!M$48</f>
        <v>431</v>
      </c>
      <c r="I46" s="182"/>
      <c r="J46" s="182"/>
      <c r="K46" s="182">
        <f>'実質公債費比率（分子）の構造'!N$48</f>
        <v>399</v>
      </c>
      <c r="L46" s="182"/>
      <c r="M46" s="182"/>
      <c r="N46" s="182">
        <f>'実質公債費比率（分子）の構造'!O$48</f>
        <v>405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844</v>
      </c>
      <c r="C49" s="182"/>
      <c r="D49" s="182"/>
      <c r="E49" s="182">
        <f>'実質公債費比率（分子）の構造'!L$45</f>
        <v>876</v>
      </c>
      <c r="F49" s="182"/>
      <c r="G49" s="182"/>
      <c r="H49" s="182">
        <f>'実質公債費比率（分子）の構造'!M$45</f>
        <v>865</v>
      </c>
      <c r="I49" s="182"/>
      <c r="J49" s="182"/>
      <c r="K49" s="182">
        <f>'実質公債費比率（分子）の構造'!N$45</f>
        <v>897</v>
      </c>
      <c r="L49" s="182"/>
      <c r="M49" s="182"/>
      <c r="N49" s="182">
        <f>'実質公債費比率（分子）の構造'!O$45</f>
        <v>874</v>
      </c>
      <c r="O49" s="182"/>
      <c r="P49" s="182"/>
    </row>
    <row r="50" spans="1:16" x14ac:dyDescent="0.2">
      <c r="A50" s="182" t="s">
        <v>71</v>
      </c>
      <c r="B50" s="182" t="e">
        <f>NA()</f>
        <v>#N/A</v>
      </c>
      <c r="C50" s="182">
        <f>IF(ISNUMBER('実質公債費比率（分子）の構造'!K$53),'実質公債費比率（分子）の構造'!K$53,NA())</f>
        <v>426</v>
      </c>
      <c r="D50" s="182" t="e">
        <f>NA()</f>
        <v>#N/A</v>
      </c>
      <c r="E50" s="182" t="e">
        <f>NA()</f>
        <v>#N/A</v>
      </c>
      <c r="F50" s="182">
        <f>IF(ISNUMBER('実質公債費比率（分子）の構造'!L$53),'実質公債費比率（分子）の構造'!L$53,NA())</f>
        <v>461</v>
      </c>
      <c r="G50" s="182" t="e">
        <f>NA()</f>
        <v>#N/A</v>
      </c>
      <c r="H50" s="182" t="e">
        <f>NA()</f>
        <v>#N/A</v>
      </c>
      <c r="I50" s="182">
        <f>IF(ISNUMBER('実質公債費比率（分子）の構造'!M$53),'実質公債費比率（分子）の構造'!M$53,NA())</f>
        <v>486</v>
      </c>
      <c r="J50" s="182" t="e">
        <f>NA()</f>
        <v>#N/A</v>
      </c>
      <c r="K50" s="182" t="e">
        <f>NA()</f>
        <v>#N/A</v>
      </c>
      <c r="L50" s="182">
        <f>IF(ISNUMBER('実質公債費比率（分子）の構造'!N$53),'実質公債費比率（分子）の構造'!N$53,NA())</f>
        <v>529</v>
      </c>
      <c r="M50" s="182" t="e">
        <f>NA()</f>
        <v>#N/A</v>
      </c>
      <c r="N50" s="182" t="e">
        <f>NA()</f>
        <v>#N/A</v>
      </c>
      <c r="O50" s="182">
        <f>IF(ISNUMBER('実質公債費比率（分子）の構造'!O$53),'実質公債費比率（分子）の構造'!O$53,NA())</f>
        <v>495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8078</v>
      </c>
      <c r="E56" s="181"/>
      <c r="F56" s="181"/>
      <c r="G56" s="181">
        <f>'将来負担比率（分子）の構造'!J$52</f>
        <v>7888</v>
      </c>
      <c r="H56" s="181"/>
      <c r="I56" s="181"/>
      <c r="J56" s="181">
        <f>'将来負担比率（分子）の構造'!K$52</f>
        <v>7484</v>
      </c>
      <c r="K56" s="181"/>
      <c r="L56" s="181"/>
      <c r="M56" s="181">
        <f>'将来負担比率（分子）の構造'!L$52</f>
        <v>7455</v>
      </c>
      <c r="N56" s="181"/>
      <c r="O56" s="181"/>
      <c r="P56" s="181">
        <f>'将来負担比率（分子）の構造'!M$52</f>
        <v>7551</v>
      </c>
    </row>
    <row r="57" spans="1:16" x14ac:dyDescent="0.2">
      <c r="A57" s="181" t="s">
        <v>42</v>
      </c>
      <c r="B57" s="181"/>
      <c r="C57" s="181"/>
      <c r="D57" s="181">
        <f>'将来負担比率（分子）の構造'!I$51</f>
        <v>755</v>
      </c>
      <c r="E57" s="181"/>
      <c r="F57" s="181"/>
      <c r="G57" s="181">
        <f>'将来負担比率（分子）の構造'!J$51</f>
        <v>698</v>
      </c>
      <c r="H57" s="181"/>
      <c r="I57" s="181"/>
      <c r="J57" s="181">
        <f>'将来負担比率（分子）の構造'!K$51</f>
        <v>928</v>
      </c>
      <c r="K57" s="181"/>
      <c r="L57" s="181"/>
      <c r="M57" s="181">
        <f>'将来負担比率（分子）の構造'!L$51</f>
        <v>859</v>
      </c>
      <c r="N57" s="181"/>
      <c r="O57" s="181"/>
      <c r="P57" s="181">
        <f>'将来負担比率（分子）の構造'!M$51</f>
        <v>691</v>
      </c>
    </row>
    <row r="58" spans="1:16" x14ac:dyDescent="0.2">
      <c r="A58" s="181" t="s">
        <v>41</v>
      </c>
      <c r="B58" s="181"/>
      <c r="C58" s="181"/>
      <c r="D58" s="181">
        <f>'将来負担比率（分子）の構造'!I$50</f>
        <v>3486</v>
      </c>
      <c r="E58" s="181"/>
      <c r="F58" s="181"/>
      <c r="G58" s="181">
        <f>'将来負担比率（分子）の構造'!J$50</f>
        <v>3572</v>
      </c>
      <c r="H58" s="181"/>
      <c r="I58" s="181"/>
      <c r="J58" s="181">
        <f>'将来負担比率（分子）の構造'!K$50</f>
        <v>3418</v>
      </c>
      <c r="K58" s="181"/>
      <c r="L58" s="181"/>
      <c r="M58" s="181">
        <f>'将来負担比率（分子）の構造'!L$50</f>
        <v>3508</v>
      </c>
      <c r="N58" s="181"/>
      <c r="O58" s="181"/>
      <c r="P58" s="181">
        <f>'将来負担比率（分子）の構造'!M$50</f>
        <v>3598</v>
      </c>
    </row>
    <row r="59" spans="1:16" x14ac:dyDescent="0.2">
      <c r="A59" s="181" t="s">
        <v>39</v>
      </c>
      <c r="B59" s="181">
        <f>'将来負担比率（分子）の構造'!I$49</f>
        <v>163</v>
      </c>
      <c r="C59" s="181"/>
      <c r="D59" s="181"/>
      <c r="E59" s="181">
        <f>'将来負担比率（分子）の構造'!J$49</f>
        <v>244</v>
      </c>
      <c r="F59" s="181"/>
      <c r="G59" s="181"/>
      <c r="H59" s="181">
        <f>'将来負担比率（分子）の構造'!K$49</f>
        <v>39</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1548</v>
      </c>
      <c r="C62" s="181"/>
      <c r="D62" s="181"/>
      <c r="E62" s="181">
        <f>'将来負担比率（分子）の構造'!J$45</f>
        <v>1556</v>
      </c>
      <c r="F62" s="181"/>
      <c r="G62" s="181"/>
      <c r="H62" s="181">
        <f>'将来負担比率（分子）の構造'!K$45</f>
        <v>1552</v>
      </c>
      <c r="I62" s="181"/>
      <c r="J62" s="181"/>
      <c r="K62" s="181">
        <f>'将来負担比率（分子）の構造'!L$45</f>
        <v>1548</v>
      </c>
      <c r="L62" s="181"/>
      <c r="M62" s="181"/>
      <c r="N62" s="181">
        <f>'将来負担比率（分子）の構造'!M$45</f>
        <v>1562</v>
      </c>
      <c r="O62" s="181"/>
      <c r="P62" s="181"/>
    </row>
    <row r="63" spans="1:16" x14ac:dyDescent="0.2">
      <c r="A63" s="181" t="s">
        <v>34</v>
      </c>
      <c r="B63" s="181">
        <f>'将来負担比率（分子）の構造'!I$44</f>
        <v>576</v>
      </c>
      <c r="C63" s="181"/>
      <c r="D63" s="181"/>
      <c r="E63" s="181">
        <f>'将来負担比率（分子）の構造'!J$44</f>
        <v>550</v>
      </c>
      <c r="F63" s="181"/>
      <c r="G63" s="181"/>
      <c r="H63" s="181">
        <f>'将来負担比率（分子）の構造'!K$44</f>
        <v>512</v>
      </c>
      <c r="I63" s="181"/>
      <c r="J63" s="181"/>
      <c r="K63" s="181">
        <f>'将来負担比率（分子）の構造'!L$44</f>
        <v>542</v>
      </c>
      <c r="L63" s="181"/>
      <c r="M63" s="181"/>
      <c r="N63" s="181">
        <f>'将来負担比率（分子）の構造'!M$44</f>
        <v>633</v>
      </c>
      <c r="O63" s="181"/>
      <c r="P63" s="181"/>
    </row>
    <row r="64" spans="1:16" x14ac:dyDescent="0.2">
      <c r="A64" s="181" t="s">
        <v>33</v>
      </c>
      <c r="B64" s="181">
        <f>'将来負担比率（分子）の構造'!I$43</f>
        <v>4449</v>
      </c>
      <c r="C64" s="181"/>
      <c r="D64" s="181"/>
      <c r="E64" s="181">
        <f>'将来負担比率（分子）の構造'!J$43</f>
        <v>4044</v>
      </c>
      <c r="F64" s="181"/>
      <c r="G64" s="181"/>
      <c r="H64" s="181">
        <f>'将来負担比率（分子）の構造'!K$43</f>
        <v>4105</v>
      </c>
      <c r="I64" s="181"/>
      <c r="J64" s="181"/>
      <c r="K64" s="181">
        <f>'将来負担比率（分子）の構造'!L$43</f>
        <v>4122</v>
      </c>
      <c r="L64" s="181"/>
      <c r="M64" s="181"/>
      <c r="N64" s="181">
        <f>'将来負担比率（分子）の構造'!M$43</f>
        <v>3912</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7657</v>
      </c>
      <c r="C66" s="181"/>
      <c r="D66" s="181"/>
      <c r="E66" s="181">
        <f>'将来負担比率（分子）の構造'!J$41</f>
        <v>7532</v>
      </c>
      <c r="F66" s="181"/>
      <c r="G66" s="181"/>
      <c r="H66" s="181">
        <f>'将来負担比率（分子）の構造'!K$41</f>
        <v>7825</v>
      </c>
      <c r="I66" s="181"/>
      <c r="J66" s="181"/>
      <c r="K66" s="181">
        <f>'将来負担比率（分子）の構造'!L$41</f>
        <v>7920</v>
      </c>
      <c r="L66" s="181"/>
      <c r="M66" s="181"/>
      <c r="N66" s="181">
        <f>'将来負担比率（分子）の構造'!M$41</f>
        <v>8043</v>
      </c>
      <c r="O66" s="181"/>
      <c r="P66" s="181"/>
    </row>
    <row r="67" spans="1:16" x14ac:dyDescent="0.2">
      <c r="A67" s="181" t="s">
        <v>75</v>
      </c>
      <c r="B67" s="181" t="e">
        <f>NA()</f>
        <v>#N/A</v>
      </c>
      <c r="C67" s="181">
        <f>IF(ISNUMBER('将来負担比率（分子）の構造'!I$53), IF('将来負担比率（分子）の構造'!I$53 &lt; 0, 0, '将来負担比率（分子）の構造'!I$53), NA())</f>
        <v>2074</v>
      </c>
      <c r="D67" s="181" t="e">
        <f>NA()</f>
        <v>#N/A</v>
      </c>
      <c r="E67" s="181" t="e">
        <f>NA()</f>
        <v>#N/A</v>
      </c>
      <c r="F67" s="181">
        <f>IF(ISNUMBER('将来負担比率（分子）の構造'!J$53), IF('将来負担比率（分子）の構造'!J$53 &lt; 0, 0, '将来負担比率（分子）の構造'!J$53), NA())</f>
        <v>1768</v>
      </c>
      <c r="G67" s="181" t="e">
        <f>NA()</f>
        <v>#N/A</v>
      </c>
      <c r="H67" s="181" t="e">
        <f>NA()</f>
        <v>#N/A</v>
      </c>
      <c r="I67" s="181">
        <f>IF(ISNUMBER('将来負担比率（分子）の構造'!K$53), IF('将来負担比率（分子）の構造'!K$53 &lt; 0, 0, '将来負担比率（分子）の構造'!K$53), NA())</f>
        <v>2204</v>
      </c>
      <c r="J67" s="181" t="e">
        <f>NA()</f>
        <v>#N/A</v>
      </c>
      <c r="K67" s="181" t="e">
        <f>NA()</f>
        <v>#N/A</v>
      </c>
      <c r="L67" s="181">
        <f>IF(ISNUMBER('将来負担比率（分子）の構造'!L$53), IF('将来負担比率（分子）の構造'!L$53 &lt; 0, 0, '将来負担比率（分子）の構造'!L$53), NA())</f>
        <v>2310</v>
      </c>
      <c r="M67" s="181" t="e">
        <f>NA()</f>
        <v>#N/A</v>
      </c>
      <c r="N67" s="181" t="e">
        <f>NA()</f>
        <v>#N/A</v>
      </c>
      <c r="O67" s="181">
        <f>IF(ISNUMBER('将来負担比率（分子）の構造'!M$53), IF('将来負担比率（分子）の構造'!M$53 &lt; 0, 0, '将来負担比率（分子）の構造'!M$53), NA())</f>
        <v>2310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957</v>
      </c>
      <c r="C72" s="185">
        <f>基金残高に係る経年分析!G55</f>
        <v>957</v>
      </c>
      <c r="D72" s="185">
        <f>基金残高に係る経年分析!H55</f>
        <v>957</v>
      </c>
    </row>
    <row r="73" spans="1:16" x14ac:dyDescent="0.2">
      <c r="A73" s="184" t="s">
        <v>78</v>
      </c>
      <c r="B73" s="185">
        <f>基金残高に係る経年分析!F56</f>
        <v>565</v>
      </c>
      <c r="C73" s="185">
        <f>基金残高に係る経年分析!G56</f>
        <v>566</v>
      </c>
      <c r="D73" s="185">
        <f>基金残高に係る経年分析!H56</f>
        <v>567</v>
      </c>
    </row>
    <row r="74" spans="1:16" x14ac:dyDescent="0.2">
      <c r="A74" s="184" t="s">
        <v>79</v>
      </c>
      <c r="B74" s="185">
        <f>基金残高に係る経年分析!F57</f>
        <v>1251</v>
      </c>
      <c r="C74" s="185">
        <f>基金残高に係る経年分析!G57</f>
        <v>1244</v>
      </c>
      <c r="D74" s="185">
        <f>基金残高に係る経年分析!H57</f>
        <v>1256</v>
      </c>
    </row>
  </sheetData>
  <sheetProtection algorithmName="SHA-512" hashValue="kiiapZXhEtOZY+sbfSprAPlde3/Xh8yC/rLR89Y72aqnY3+5F2NUUCW+oGhrXLAhBQSNPCPeBTlALzbkzdBGYA==" saltValue="fRjwMEWrIKRTX8nEoSnv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zoomScale="80" zoomScaleNormal="8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1591281</v>
      </c>
      <c r="S5" s="675"/>
      <c r="T5" s="675"/>
      <c r="U5" s="675"/>
      <c r="V5" s="675"/>
      <c r="W5" s="675"/>
      <c r="X5" s="675"/>
      <c r="Y5" s="676"/>
      <c r="Z5" s="677">
        <v>13.9</v>
      </c>
      <c r="AA5" s="677"/>
      <c r="AB5" s="677"/>
      <c r="AC5" s="677"/>
      <c r="AD5" s="678">
        <v>1508848</v>
      </c>
      <c r="AE5" s="678"/>
      <c r="AF5" s="678"/>
      <c r="AG5" s="678"/>
      <c r="AH5" s="678"/>
      <c r="AI5" s="678"/>
      <c r="AJ5" s="678"/>
      <c r="AK5" s="678"/>
      <c r="AL5" s="679">
        <v>31.4</v>
      </c>
      <c r="AM5" s="680"/>
      <c r="AN5" s="680"/>
      <c r="AO5" s="681"/>
      <c r="AP5" s="671" t="s">
        <v>225</v>
      </c>
      <c r="AQ5" s="672"/>
      <c r="AR5" s="672"/>
      <c r="AS5" s="672"/>
      <c r="AT5" s="672"/>
      <c r="AU5" s="672"/>
      <c r="AV5" s="672"/>
      <c r="AW5" s="672"/>
      <c r="AX5" s="672"/>
      <c r="AY5" s="672"/>
      <c r="AZ5" s="672"/>
      <c r="BA5" s="672"/>
      <c r="BB5" s="672"/>
      <c r="BC5" s="672"/>
      <c r="BD5" s="672"/>
      <c r="BE5" s="672"/>
      <c r="BF5" s="673"/>
      <c r="BG5" s="685">
        <v>1508714</v>
      </c>
      <c r="BH5" s="686"/>
      <c r="BI5" s="686"/>
      <c r="BJ5" s="686"/>
      <c r="BK5" s="686"/>
      <c r="BL5" s="686"/>
      <c r="BM5" s="686"/>
      <c r="BN5" s="687"/>
      <c r="BO5" s="688">
        <v>94.8</v>
      </c>
      <c r="BP5" s="688"/>
      <c r="BQ5" s="688"/>
      <c r="BR5" s="688"/>
      <c r="BS5" s="689" t="s">
        <v>137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75970</v>
      </c>
      <c r="S6" s="686"/>
      <c r="T6" s="686"/>
      <c r="U6" s="686"/>
      <c r="V6" s="686"/>
      <c r="W6" s="686"/>
      <c r="X6" s="686"/>
      <c r="Y6" s="687"/>
      <c r="Z6" s="688">
        <v>0.7</v>
      </c>
      <c r="AA6" s="688"/>
      <c r="AB6" s="688"/>
      <c r="AC6" s="688"/>
      <c r="AD6" s="689">
        <v>75970</v>
      </c>
      <c r="AE6" s="689"/>
      <c r="AF6" s="689"/>
      <c r="AG6" s="689"/>
      <c r="AH6" s="689"/>
      <c r="AI6" s="689"/>
      <c r="AJ6" s="689"/>
      <c r="AK6" s="689"/>
      <c r="AL6" s="690">
        <v>1.6</v>
      </c>
      <c r="AM6" s="691"/>
      <c r="AN6" s="691"/>
      <c r="AO6" s="692"/>
      <c r="AP6" s="682" t="s">
        <v>230</v>
      </c>
      <c r="AQ6" s="683"/>
      <c r="AR6" s="683"/>
      <c r="AS6" s="683"/>
      <c r="AT6" s="683"/>
      <c r="AU6" s="683"/>
      <c r="AV6" s="683"/>
      <c r="AW6" s="683"/>
      <c r="AX6" s="683"/>
      <c r="AY6" s="683"/>
      <c r="AZ6" s="683"/>
      <c r="BA6" s="683"/>
      <c r="BB6" s="683"/>
      <c r="BC6" s="683"/>
      <c r="BD6" s="683"/>
      <c r="BE6" s="683"/>
      <c r="BF6" s="684"/>
      <c r="BG6" s="685">
        <v>1508714</v>
      </c>
      <c r="BH6" s="686"/>
      <c r="BI6" s="686"/>
      <c r="BJ6" s="686"/>
      <c r="BK6" s="686"/>
      <c r="BL6" s="686"/>
      <c r="BM6" s="686"/>
      <c r="BN6" s="687"/>
      <c r="BO6" s="688">
        <v>94.8</v>
      </c>
      <c r="BP6" s="688"/>
      <c r="BQ6" s="688"/>
      <c r="BR6" s="688"/>
      <c r="BS6" s="689" t="s">
        <v>137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82942</v>
      </c>
      <c r="CS6" s="686"/>
      <c r="CT6" s="686"/>
      <c r="CU6" s="686"/>
      <c r="CV6" s="686"/>
      <c r="CW6" s="686"/>
      <c r="CX6" s="686"/>
      <c r="CY6" s="687"/>
      <c r="CZ6" s="679">
        <v>0.7</v>
      </c>
      <c r="DA6" s="680"/>
      <c r="DB6" s="680"/>
      <c r="DC6" s="699"/>
      <c r="DD6" s="694" t="s">
        <v>137</v>
      </c>
      <c r="DE6" s="686"/>
      <c r="DF6" s="686"/>
      <c r="DG6" s="686"/>
      <c r="DH6" s="686"/>
      <c r="DI6" s="686"/>
      <c r="DJ6" s="686"/>
      <c r="DK6" s="686"/>
      <c r="DL6" s="686"/>
      <c r="DM6" s="686"/>
      <c r="DN6" s="686"/>
      <c r="DO6" s="686"/>
      <c r="DP6" s="687"/>
      <c r="DQ6" s="694">
        <v>82942</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1578</v>
      </c>
      <c r="S7" s="686"/>
      <c r="T7" s="686"/>
      <c r="U7" s="686"/>
      <c r="V7" s="686"/>
      <c r="W7" s="686"/>
      <c r="X7" s="686"/>
      <c r="Y7" s="687"/>
      <c r="Z7" s="688">
        <v>0</v>
      </c>
      <c r="AA7" s="688"/>
      <c r="AB7" s="688"/>
      <c r="AC7" s="688"/>
      <c r="AD7" s="689">
        <v>1578</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767693</v>
      </c>
      <c r="BH7" s="686"/>
      <c r="BI7" s="686"/>
      <c r="BJ7" s="686"/>
      <c r="BK7" s="686"/>
      <c r="BL7" s="686"/>
      <c r="BM7" s="686"/>
      <c r="BN7" s="687"/>
      <c r="BO7" s="688">
        <v>48.2</v>
      </c>
      <c r="BP7" s="688"/>
      <c r="BQ7" s="688"/>
      <c r="BR7" s="688"/>
      <c r="BS7" s="689" t="s">
        <v>137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3167415</v>
      </c>
      <c r="CS7" s="686"/>
      <c r="CT7" s="686"/>
      <c r="CU7" s="686"/>
      <c r="CV7" s="686"/>
      <c r="CW7" s="686"/>
      <c r="CX7" s="686"/>
      <c r="CY7" s="687"/>
      <c r="CZ7" s="688">
        <v>28.5</v>
      </c>
      <c r="DA7" s="688"/>
      <c r="DB7" s="688"/>
      <c r="DC7" s="688"/>
      <c r="DD7" s="694">
        <v>619252</v>
      </c>
      <c r="DE7" s="686"/>
      <c r="DF7" s="686"/>
      <c r="DG7" s="686"/>
      <c r="DH7" s="686"/>
      <c r="DI7" s="686"/>
      <c r="DJ7" s="686"/>
      <c r="DK7" s="686"/>
      <c r="DL7" s="686"/>
      <c r="DM7" s="686"/>
      <c r="DN7" s="686"/>
      <c r="DO7" s="686"/>
      <c r="DP7" s="687"/>
      <c r="DQ7" s="694">
        <v>952857</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6021</v>
      </c>
      <c r="S8" s="686"/>
      <c r="T8" s="686"/>
      <c r="U8" s="686"/>
      <c r="V8" s="686"/>
      <c r="W8" s="686"/>
      <c r="X8" s="686"/>
      <c r="Y8" s="687"/>
      <c r="Z8" s="688">
        <v>0.1</v>
      </c>
      <c r="AA8" s="688"/>
      <c r="AB8" s="688"/>
      <c r="AC8" s="688"/>
      <c r="AD8" s="689">
        <v>6021</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26999</v>
      </c>
      <c r="BH8" s="686"/>
      <c r="BI8" s="686"/>
      <c r="BJ8" s="686"/>
      <c r="BK8" s="686"/>
      <c r="BL8" s="686"/>
      <c r="BM8" s="686"/>
      <c r="BN8" s="687"/>
      <c r="BO8" s="688">
        <v>1.7</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2140646</v>
      </c>
      <c r="CS8" s="686"/>
      <c r="CT8" s="686"/>
      <c r="CU8" s="686"/>
      <c r="CV8" s="686"/>
      <c r="CW8" s="686"/>
      <c r="CX8" s="686"/>
      <c r="CY8" s="687"/>
      <c r="CZ8" s="688">
        <v>19.3</v>
      </c>
      <c r="DA8" s="688"/>
      <c r="DB8" s="688"/>
      <c r="DC8" s="688"/>
      <c r="DD8" s="694">
        <v>4099</v>
      </c>
      <c r="DE8" s="686"/>
      <c r="DF8" s="686"/>
      <c r="DG8" s="686"/>
      <c r="DH8" s="686"/>
      <c r="DI8" s="686"/>
      <c r="DJ8" s="686"/>
      <c r="DK8" s="686"/>
      <c r="DL8" s="686"/>
      <c r="DM8" s="686"/>
      <c r="DN8" s="686"/>
      <c r="DO8" s="686"/>
      <c r="DP8" s="687"/>
      <c r="DQ8" s="694">
        <v>1258706</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8178</v>
      </c>
      <c r="S9" s="686"/>
      <c r="T9" s="686"/>
      <c r="U9" s="686"/>
      <c r="V9" s="686"/>
      <c r="W9" s="686"/>
      <c r="X9" s="686"/>
      <c r="Y9" s="687"/>
      <c r="Z9" s="688">
        <v>0.1</v>
      </c>
      <c r="AA9" s="688"/>
      <c r="AB9" s="688"/>
      <c r="AC9" s="688"/>
      <c r="AD9" s="689">
        <v>8178</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679247</v>
      </c>
      <c r="BH9" s="686"/>
      <c r="BI9" s="686"/>
      <c r="BJ9" s="686"/>
      <c r="BK9" s="686"/>
      <c r="BL9" s="686"/>
      <c r="BM9" s="686"/>
      <c r="BN9" s="687"/>
      <c r="BO9" s="688">
        <v>42.7</v>
      </c>
      <c r="BP9" s="688"/>
      <c r="BQ9" s="688"/>
      <c r="BR9" s="688"/>
      <c r="BS9" s="694" t="s">
        <v>137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1181739</v>
      </c>
      <c r="CS9" s="686"/>
      <c r="CT9" s="686"/>
      <c r="CU9" s="686"/>
      <c r="CV9" s="686"/>
      <c r="CW9" s="686"/>
      <c r="CX9" s="686"/>
      <c r="CY9" s="687"/>
      <c r="CZ9" s="688">
        <v>10.6</v>
      </c>
      <c r="DA9" s="688"/>
      <c r="DB9" s="688"/>
      <c r="DC9" s="688"/>
      <c r="DD9" s="694">
        <v>1261</v>
      </c>
      <c r="DE9" s="686"/>
      <c r="DF9" s="686"/>
      <c r="DG9" s="686"/>
      <c r="DH9" s="686"/>
      <c r="DI9" s="686"/>
      <c r="DJ9" s="686"/>
      <c r="DK9" s="686"/>
      <c r="DL9" s="686"/>
      <c r="DM9" s="686"/>
      <c r="DN9" s="686"/>
      <c r="DO9" s="686"/>
      <c r="DP9" s="687"/>
      <c r="DQ9" s="694">
        <v>892498</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137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37407</v>
      </c>
      <c r="BH10" s="686"/>
      <c r="BI10" s="686"/>
      <c r="BJ10" s="686"/>
      <c r="BK10" s="686"/>
      <c r="BL10" s="686"/>
      <c r="BM10" s="686"/>
      <c r="BN10" s="687"/>
      <c r="BO10" s="688">
        <v>2.4</v>
      </c>
      <c r="BP10" s="688"/>
      <c r="BQ10" s="688"/>
      <c r="BR10" s="688"/>
      <c r="BS10" s="694" t="s">
        <v>137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8000</v>
      </c>
      <c r="CS10" s="686"/>
      <c r="CT10" s="686"/>
      <c r="CU10" s="686"/>
      <c r="CV10" s="686"/>
      <c r="CW10" s="686"/>
      <c r="CX10" s="686"/>
      <c r="CY10" s="687"/>
      <c r="CZ10" s="688">
        <v>0.1</v>
      </c>
      <c r="DA10" s="688"/>
      <c r="DB10" s="688"/>
      <c r="DC10" s="688"/>
      <c r="DD10" s="694" t="s">
        <v>137</v>
      </c>
      <c r="DE10" s="686"/>
      <c r="DF10" s="686"/>
      <c r="DG10" s="686"/>
      <c r="DH10" s="686"/>
      <c r="DI10" s="686"/>
      <c r="DJ10" s="686"/>
      <c r="DK10" s="686"/>
      <c r="DL10" s="686"/>
      <c r="DM10" s="686"/>
      <c r="DN10" s="686"/>
      <c r="DO10" s="686"/>
      <c r="DP10" s="687"/>
      <c r="DQ10" s="694" t="s">
        <v>237</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332891</v>
      </c>
      <c r="S11" s="686"/>
      <c r="T11" s="686"/>
      <c r="U11" s="686"/>
      <c r="V11" s="686"/>
      <c r="W11" s="686"/>
      <c r="X11" s="686"/>
      <c r="Y11" s="687"/>
      <c r="Z11" s="690">
        <v>2.9</v>
      </c>
      <c r="AA11" s="691"/>
      <c r="AB11" s="691"/>
      <c r="AC11" s="703"/>
      <c r="AD11" s="694">
        <v>332891</v>
      </c>
      <c r="AE11" s="686"/>
      <c r="AF11" s="686"/>
      <c r="AG11" s="686"/>
      <c r="AH11" s="686"/>
      <c r="AI11" s="686"/>
      <c r="AJ11" s="686"/>
      <c r="AK11" s="687"/>
      <c r="AL11" s="690">
        <v>6.9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24040</v>
      </c>
      <c r="BH11" s="686"/>
      <c r="BI11" s="686"/>
      <c r="BJ11" s="686"/>
      <c r="BK11" s="686"/>
      <c r="BL11" s="686"/>
      <c r="BM11" s="686"/>
      <c r="BN11" s="687"/>
      <c r="BO11" s="688">
        <v>1.5</v>
      </c>
      <c r="BP11" s="688"/>
      <c r="BQ11" s="688"/>
      <c r="BR11" s="688"/>
      <c r="BS11" s="694" t="s">
        <v>237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225731</v>
      </c>
      <c r="CS11" s="686"/>
      <c r="CT11" s="686"/>
      <c r="CU11" s="686"/>
      <c r="CV11" s="686"/>
      <c r="CW11" s="686"/>
      <c r="CX11" s="686"/>
      <c r="CY11" s="687"/>
      <c r="CZ11" s="688">
        <v>2</v>
      </c>
      <c r="DA11" s="688"/>
      <c r="DB11" s="688"/>
      <c r="DC11" s="688"/>
      <c r="DD11" s="694">
        <v>81831</v>
      </c>
      <c r="DE11" s="686"/>
      <c r="DF11" s="686"/>
      <c r="DG11" s="686"/>
      <c r="DH11" s="686"/>
      <c r="DI11" s="686"/>
      <c r="DJ11" s="686"/>
      <c r="DK11" s="686"/>
      <c r="DL11" s="686"/>
      <c r="DM11" s="686"/>
      <c r="DN11" s="686"/>
      <c r="DO11" s="686"/>
      <c r="DP11" s="687"/>
      <c r="DQ11" s="694">
        <v>134822</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v>472</v>
      </c>
      <c r="S12" s="686"/>
      <c r="T12" s="686"/>
      <c r="U12" s="686"/>
      <c r="V12" s="686"/>
      <c r="W12" s="686"/>
      <c r="X12" s="686"/>
      <c r="Y12" s="687"/>
      <c r="Z12" s="688">
        <v>0</v>
      </c>
      <c r="AA12" s="688"/>
      <c r="AB12" s="688"/>
      <c r="AC12" s="688"/>
      <c r="AD12" s="689">
        <v>472</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586752</v>
      </c>
      <c r="BH12" s="686"/>
      <c r="BI12" s="686"/>
      <c r="BJ12" s="686"/>
      <c r="BK12" s="686"/>
      <c r="BL12" s="686"/>
      <c r="BM12" s="686"/>
      <c r="BN12" s="687"/>
      <c r="BO12" s="688">
        <v>36.9</v>
      </c>
      <c r="BP12" s="688"/>
      <c r="BQ12" s="688"/>
      <c r="BR12" s="688"/>
      <c r="BS12" s="694" t="s">
        <v>137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190112</v>
      </c>
      <c r="CS12" s="686"/>
      <c r="CT12" s="686"/>
      <c r="CU12" s="686"/>
      <c r="CV12" s="686"/>
      <c r="CW12" s="686"/>
      <c r="CX12" s="686"/>
      <c r="CY12" s="687"/>
      <c r="CZ12" s="688">
        <v>1.7</v>
      </c>
      <c r="DA12" s="688"/>
      <c r="DB12" s="688"/>
      <c r="DC12" s="688"/>
      <c r="DD12" s="694">
        <v>20744</v>
      </c>
      <c r="DE12" s="686"/>
      <c r="DF12" s="686"/>
      <c r="DG12" s="686"/>
      <c r="DH12" s="686"/>
      <c r="DI12" s="686"/>
      <c r="DJ12" s="686"/>
      <c r="DK12" s="686"/>
      <c r="DL12" s="686"/>
      <c r="DM12" s="686"/>
      <c r="DN12" s="686"/>
      <c r="DO12" s="686"/>
      <c r="DP12" s="687"/>
      <c r="DQ12" s="694">
        <v>107681</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137</v>
      </c>
      <c r="AA13" s="688"/>
      <c r="AB13" s="688"/>
      <c r="AC13" s="688"/>
      <c r="AD13" s="689" t="s">
        <v>237</v>
      </c>
      <c r="AE13" s="689"/>
      <c r="AF13" s="689"/>
      <c r="AG13" s="689"/>
      <c r="AH13" s="689"/>
      <c r="AI13" s="689"/>
      <c r="AJ13" s="689"/>
      <c r="AK13" s="689"/>
      <c r="AL13" s="690" t="s">
        <v>137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582477</v>
      </c>
      <c r="BH13" s="686"/>
      <c r="BI13" s="686"/>
      <c r="BJ13" s="686"/>
      <c r="BK13" s="686"/>
      <c r="BL13" s="686"/>
      <c r="BM13" s="686"/>
      <c r="BN13" s="687"/>
      <c r="BO13" s="688">
        <v>36.6</v>
      </c>
      <c r="BP13" s="688"/>
      <c r="BQ13" s="688"/>
      <c r="BR13" s="688"/>
      <c r="BS13" s="694" t="s">
        <v>137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1060482</v>
      </c>
      <c r="CS13" s="686"/>
      <c r="CT13" s="686"/>
      <c r="CU13" s="686"/>
      <c r="CV13" s="686"/>
      <c r="CW13" s="686"/>
      <c r="CX13" s="686"/>
      <c r="CY13" s="687"/>
      <c r="CZ13" s="688">
        <v>9.6</v>
      </c>
      <c r="DA13" s="688"/>
      <c r="DB13" s="688"/>
      <c r="DC13" s="688"/>
      <c r="DD13" s="694">
        <v>521689</v>
      </c>
      <c r="DE13" s="686"/>
      <c r="DF13" s="686"/>
      <c r="DG13" s="686"/>
      <c r="DH13" s="686"/>
      <c r="DI13" s="686"/>
      <c r="DJ13" s="686"/>
      <c r="DK13" s="686"/>
      <c r="DL13" s="686"/>
      <c r="DM13" s="686"/>
      <c r="DN13" s="686"/>
      <c r="DO13" s="686"/>
      <c r="DP13" s="687"/>
      <c r="DQ13" s="694">
        <v>690260</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137</v>
      </c>
      <c r="AA14" s="688"/>
      <c r="AB14" s="688"/>
      <c r="AC14" s="688"/>
      <c r="AD14" s="689" t="s">
        <v>137</v>
      </c>
      <c r="AE14" s="689"/>
      <c r="AF14" s="689"/>
      <c r="AG14" s="689"/>
      <c r="AH14" s="689"/>
      <c r="AI14" s="689"/>
      <c r="AJ14" s="689"/>
      <c r="AK14" s="689"/>
      <c r="AL14" s="690" t="s">
        <v>237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60057</v>
      </c>
      <c r="BH14" s="686"/>
      <c r="BI14" s="686"/>
      <c r="BJ14" s="686"/>
      <c r="BK14" s="686"/>
      <c r="BL14" s="686"/>
      <c r="BM14" s="686"/>
      <c r="BN14" s="687"/>
      <c r="BO14" s="688">
        <v>3.8</v>
      </c>
      <c r="BP14" s="688"/>
      <c r="BQ14" s="688"/>
      <c r="BR14" s="688"/>
      <c r="BS14" s="694" t="s">
        <v>137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333154</v>
      </c>
      <c r="CS14" s="686"/>
      <c r="CT14" s="686"/>
      <c r="CU14" s="686"/>
      <c r="CV14" s="686"/>
      <c r="CW14" s="686"/>
      <c r="CX14" s="686"/>
      <c r="CY14" s="687"/>
      <c r="CZ14" s="688">
        <v>3</v>
      </c>
      <c r="DA14" s="688"/>
      <c r="DB14" s="688"/>
      <c r="DC14" s="688"/>
      <c r="DD14" s="694">
        <v>792</v>
      </c>
      <c r="DE14" s="686"/>
      <c r="DF14" s="686"/>
      <c r="DG14" s="686"/>
      <c r="DH14" s="686"/>
      <c r="DI14" s="686"/>
      <c r="DJ14" s="686"/>
      <c r="DK14" s="686"/>
      <c r="DL14" s="686"/>
      <c r="DM14" s="686"/>
      <c r="DN14" s="686"/>
      <c r="DO14" s="686"/>
      <c r="DP14" s="687"/>
      <c r="DQ14" s="694">
        <v>322064</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237</v>
      </c>
      <c r="AA15" s="688"/>
      <c r="AB15" s="688"/>
      <c r="AC15" s="688"/>
      <c r="AD15" s="689" t="s">
        <v>137</v>
      </c>
      <c r="AE15" s="689"/>
      <c r="AF15" s="689"/>
      <c r="AG15" s="689"/>
      <c r="AH15" s="689"/>
      <c r="AI15" s="689"/>
      <c r="AJ15" s="689"/>
      <c r="AK15" s="689"/>
      <c r="AL15" s="690" t="s">
        <v>237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94212</v>
      </c>
      <c r="BH15" s="686"/>
      <c r="BI15" s="686"/>
      <c r="BJ15" s="686"/>
      <c r="BK15" s="686"/>
      <c r="BL15" s="686"/>
      <c r="BM15" s="686"/>
      <c r="BN15" s="687"/>
      <c r="BO15" s="688">
        <v>5.9</v>
      </c>
      <c r="BP15" s="688"/>
      <c r="BQ15" s="688"/>
      <c r="BR15" s="688"/>
      <c r="BS15" s="694" t="s">
        <v>237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1564790</v>
      </c>
      <c r="CS15" s="686"/>
      <c r="CT15" s="686"/>
      <c r="CU15" s="686"/>
      <c r="CV15" s="686"/>
      <c r="CW15" s="686"/>
      <c r="CX15" s="686"/>
      <c r="CY15" s="687"/>
      <c r="CZ15" s="688">
        <v>14.1</v>
      </c>
      <c r="DA15" s="688"/>
      <c r="DB15" s="688"/>
      <c r="DC15" s="688"/>
      <c r="DD15" s="694">
        <v>899923</v>
      </c>
      <c r="DE15" s="686"/>
      <c r="DF15" s="686"/>
      <c r="DG15" s="686"/>
      <c r="DH15" s="686"/>
      <c r="DI15" s="686"/>
      <c r="DJ15" s="686"/>
      <c r="DK15" s="686"/>
      <c r="DL15" s="686"/>
      <c r="DM15" s="686"/>
      <c r="DN15" s="686"/>
      <c r="DO15" s="686"/>
      <c r="DP15" s="687"/>
      <c r="DQ15" s="694">
        <v>639294</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7062</v>
      </c>
      <c r="S16" s="686"/>
      <c r="T16" s="686"/>
      <c r="U16" s="686"/>
      <c r="V16" s="686"/>
      <c r="W16" s="686"/>
      <c r="X16" s="686"/>
      <c r="Y16" s="687"/>
      <c r="Z16" s="688">
        <v>0.1</v>
      </c>
      <c r="AA16" s="688"/>
      <c r="AB16" s="688"/>
      <c r="AC16" s="688"/>
      <c r="AD16" s="689">
        <v>7062</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237</v>
      </c>
      <c r="BP16" s="688"/>
      <c r="BQ16" s="688"/>
      <c r="BR16" s="688"/>
      <c r="BS16" s="694" t="s">
        <v>137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13825</v>
      </c>
      <c r="CS16" s="686"/>
      <c r="CT16" s="686"/>
      <c r="CU16" s="686"/>
      <c r="CV16" s="686"/>
      <c r="CW16" s="686"/>
      <c r="CX16" s="686"/>
      <c r="CY16" s="687"/>
      <c r="CZ16" s="688">
        <v>0.1</v>
      </c>
      <c r="DA16" s="688"/>
      <c r="DB16" s="688"/>
      <c r="DC16" s="688"/>
      <c r="DD16" s="694" t="s">
        <v>237</v>
      </c>
      <c r="DE16" s="686"/>
      <c r="DF16" s="686"/>
      <c r="DG16" s="686"/>
      <c r="DH16" s="686"/>
      <c r="DI16" s="686"/>
      <c r="DJ16" s="686"/>
      <c r="DK16" s="686"/>
      <c r="DL16" s="686"/>
      <c r="DM16" s="686"/>
      <c r="DN16" s="686"/>
      <c r="DO16" s="686"/>
      <c r="DP16" s="687"/>
      <c r="DQ16" s="694">
        <v>1596</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3925</v>
      </c>
      <c r="S17" s="686"/>
      <c r="T17" s="686"/>
      <c r="U17" s="686"/>
      <c r="V17" s="686"/>
      <c r="W17" s="686"/>
      <c r="X17" s="686"/>
      <c r="Y17" s="687"/>
      <c r="Z17" s="688">
        <v>0</v>
      </c>
      <c r="AA17" s="688"/>
      <c r="AB17" s="688"/>
      <c r="AC17" s="688"/>
      <c r="AD17" s="689">
        <v>3925</v>
      </c>
      <c r="AE17" s="689"/>
      <c r="AF17" s="689"/>
      <c r="AG17" s="689"/>
      <c r="AH17" s="689"/>
      <c r="AI17" s="689"/>
      <c r="AJ17" s="689"/>
      <c r="AK17" s="689"/>
      <c r="AL17" s="690">
        <v>0.1</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1134489</v>
      </c>
      <c r="CS17" s="686"/>
      <c r="CT17" s="686"/>
      <c r="CU17" s="686"/>
      <c r="CV17" s="686"/>
      <c r="CW17" s="686"/>
      <c r="CX17" s="686"/>
      <c r="CY17" s="687"/>
      <c r="CZ17" s="688">
        <v>10.199999999999999</v>
      </c>
      <c r="DA17" s="688"/>
      <c r="DB17" s="688"/>
      <c r="DC17" s="688"/>
      <c r="DD17" s="694" t="s">
        <v>237</v>
      </c>
      <c r="DE17" s="686"/>
      <c r="DF17" s="686"/>
      <c r="DG17" s="686"/>
      <c r="DH17" s="686"/>
      <c r="DI17" s="686"/>
      <c r="DJ17" s="686"/>
      <c r="DK17" s="686"/>
      <c r="DL17" s="686"/>
      <c r="DM17" s="686"/>
      <c r="DN17" s="686"/>
      <c r="DO17" s="686"/>
      <c r="DP17" s="687"/>
      <c r="DQ17" s="694">
        <v>1088049</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14430</v>
      </c>
      <c r="S18" s="686"/>
      <c r="T18" s="686"/>
      <c r="U18" s="686"/>
      <c r="V18" s="686"/>
      <c r="W18" s="686"/>
      <c r="X18" s="686"/>
      <c r="Y18" s="687"/>
      <c r="Z18" s="688">
        <v>0.1</v>
      </c>
      <c r="AA18" s="688"/>
      <c r="AB18" s="688"/>
      <c r="AC18" s="688"/>
      <c r="AD18" s="689">
        <v>14430</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137</v>
      </c>
      <c r="BP18" s="688"/>
      <c r="BQ18" s="688"/>
      <c r="BR18" s="688"/>
      <c r="BS18" s="694" t="s">
        <v>237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137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10021</v>
      </c>
      <c r="S19" s="686"/>
      <c r="T19" s="686"/>
      <c r="U19" s="686"/>
      <c r="V19" s="686"/>
      <c r="W19" s="686"/>
      <c r="X19" s="686"/>
      <c r="Y19" s="687"/>
      <c r="Z19" s="688">
        <v>0.1</v>
      </c>
      <c r="AA19" s="688"/>
      <c r="AB19" s="688"/>
      <c r="AC19" s="688"/>
      <c r="AD19" s="689">
        <v>10021</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82567</v>
      </c>
      <c r="BH19" s="686"/>
      <c r="BI19" s="686"/>
      <c r="BJ19" s="686"/>
      <c r="BK19" s="686"/>
      <c r="BL19" s="686"/>
      <c r="BM19" s="686"/>
      <c r="BN19" s="687"/>
      <c r="BO19" s="688">
        <v>5.2</v>
      </c>
      <c r="BP19" s="688"/>
      <c r="BQ19" s="688"/>
      <c r="BR19" s="688"/>
      <c r="BS19" s="694" t="s">
        <v>237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137</v>
      </c>
      <c r="DA19" s="688"/>
      <c r="DB19" s="688"/>
      <c r="DC19" s="688"/>
      <c r="DD19" s="694" t="s">
        <v>137</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3053</v>
      </c>
      <c r="S20" s="686"/>
      <c r="T20" s="686"/>
      <c r="U20" s="686"/>
      <c r="V20" s="686"/>
      <c r="W20" s="686"/>
      <c r="X20" s="686"/>
      <c r="Y20" s="687"/>
      <c r="Z20" s="688">
        <v>0</v>
      </c>
      <c r="AA20" s="688"/>
      <c r="AB20" s="688"/>
      <c r="AC20" s="688"/>
      <c r="AD20" s="689">
        <v>3053</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82567</v>
      </c>
      <c r="BH20" s="686"/>
      <c r="BI20" s="686"/>
      <c r="BJ20" s="686"/>
      <c r="BK20" s="686"/>
      <c r="BL20" s="686"/>
      <c r="BM20" s="686"/>
      <c r="BN20" s="687"/>
      <c r="BO20" s="688">
        <v>5.2</v>
      </c>
      <c r="BP20" s="688"/>
      <c r="BQ20" s="688"/>
      <c r="BR20" s="688"/>
      <c r="BS20" s="694" t="s">
        <v>137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11103325</v>
      </c>
      <c r="CS20" s="686"/>
      <c r="CT20" s="686"/>
      <c r="CU20" s="686"/>
      <c r="CV20" s="686"/>
      <c r="CW20" s="686"/>
      <c r="CX20" s="686"/>
      <c r="CY20" s="687"/>
      <c r="CZ20" s="688">
        <v>100</v>
      </c>
      <c r="DA20" s="688"/>
      <c r="DB20" s="688"/>
      <c r="DC20" s="688"/>
      <c r="DD20" s="694">
        <v>2149591</v>
      </c>
      <c r="DE20" s="686"/>
      <c r="DF20" s="686"/>
      <c r="DG20" s="686"/>
      <c r="DH20" s="686"/>
      <c r="DI20" s="686"/>
      <c r="DJ20" s="686"/>
      <c r="DK20" s="686"/>
      <c r="DL20" s="686"/>
      <c r="DM20" s="686"/>
      <c r="DN20" s="686"/>
      <c r="DO20" s="686"/>
      <c r="DP20" s="687"/>
      <c r="DQ20" s="694">
        <v>6170769</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1356</v>
      </c>
      <c r="S21" s="686"/>
      <c r="T21" s="686"/>
      <c r="U21" s="686"/>
      <c r="V21" s="686"/>
      <c r="W21" s="686"/>
      <c r="X21" s="686"/>
      <c r="Y21" s="687"/>
      <c r="Z21" s="688">
        <v>0</v>
      </c>
      <c r="AA21" s="688"/>
      <c r="AB21" s="688"/>
      <c r="AC21" s="688"/>
      <c r="AD21" s="689">
        <v>1356</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134</v>
      </c>
      <c r="BH21" s="686"/>
      <c r="BI21" s="686"/>
      <c r="BJ21" s="686"/>
      <c r="BK21" s="686"/>
      <c r="BL21" s="686"/>
      <c r="BM21" s="686"/>
      <c r="BN21" s="687"/>
      <c r="BO21" s="688">
        <v>0</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3081491</v>
      </c>
      <c r="S22" s="686"/>
      <c r="T22" s="686"/>
      <c r="U22" s="686"/>
      <c r="V22" s="686"/>
      <c r="W22" s="686"/>
      <c r="X22" s="686"/>
      <c r="Y22" s="687"/>
      <c r="Z22" s="688">
        <v>26.9</v>
      </c>
      <c r="AA22" s="688"/>
      <c r="AB22" s="688"/>
      <c r="AC22" s="688"/>
      <c r="AD22" s="689">
        <v>2768629</v>
      </c>
      <c r="AE22" s="689"/>
      <c r="AF22" s="689"/>
      <c r="AG22" s="689"/>
      <c r="AH22" s="689"/>
      <c r="AI22" s="689"/>
      <c r="AJ22" s="689"/>
      <c r="AK22" s="689"/>
      <c r="AL22" s="690">
        <v>57.7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237</v>
      </c>
      <c r="BP22" s="688"/>
      <c r="BQ22" s="688"/>
      <c r="BR22" s="688"/>
      <c r="BS22" s="694" t="s">
        <v>137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v>2768629</v>
      </c>
      <c r="S23" s="686"/>
      <c r="T23" s="686"/>
      <c r="U23" s="686"/>
      <c r="V23" s="686"/>
      <c r="W23" s="686"/>
      <c r="X23" s="686"/>
      <c r="Y23" s="687"/>
      <c r="Z23" s="688">
        <v>24.1</v>
      </c>
      <c r="AA23" s="688"/>
      <c r="AB23" s="688"/>
      <c r="AC23" s="688"/>
      <c r="AD23" s="689">
        <v>2768629</v>
      </c>
      <c r="AE23" s="689"/>
      <c r="AF23" s="689"/>
      <c r="AG23" s="689"/>
      <c r="AH23" s="689"/>
      <c r="AI23" s="689"/>
      <c r="AJ23" s="689"/>
      <c r="AK23" s="689"/>
      <c r="AL23" s="690">
        <v>57.7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82433</v>
      </c>
      <c r="BH23" s="686"/>
      <c r="BI23" s="686"/>
      <c r="BJ23" s="686"/>
      <c r="BK23" s="686"/>
      <c r="BL23" s="686"/>
      <c r="BM23" s="686"/>
      <c r="BN23" s="687"/>
      <c r="BO23" s="688">
        <v>5.2</v>
      </c>
      <c r="BP23" s="688"/>
      <c r="BQ23" s="688"/>
      <c r="BR23" s="688"/>
      <c r="BS23" s="694" t="s">
        <v>137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312862</v>
      </c>
      <c r="S24" s="686"/>
      <c r="T24" s="686"/>
      <c r="U24" s="686"/>
      <c r="V24" s="686"/>
      <c r="W24" s="686"/>
      <c r="X24" s="686"/>
      <c r="Y24" s="687"/>
      <c r="Z24" s="688">
        <v>2.7</v>
      </c>
      <c r="AA24" s="688"/>
      <c r="AB24" s="688"/>
      <c r="AC24" s="688"/>
      <c r="AD24" s="689" t="s">
        <v>137</v>
      </c>
      <c r="AE24" s="689"/>
      <c r="AF24" s="689"/>
      <c r="AG24" s="689"/>
      <c r="AH24" s="689"/>
      <c r="AI24" s="689"/>
      <c r="AJ24" s="689"/>
      <c r="AK24" s="689"/>
      <c r="AL24" s="690" t="s">
        <v>237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237</v>
      </c>
      <c r="BP24" s="688"/>
      <c r="BQ24" s="688"/>
      <c r="BR24" s="688"/>
      <c r="BS24" s="694" t="s">
        <v>137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3410755</v>
      </c>
      <c r="CS24" s="675"/>
      <c r="CT24" s="675"/>
      <c r="CU24" s="675"/>
      <c r="CV24" s="675"/>
      <c r="CW24" s="675"/>
      <c r="CX24" s="675"/>
      <c r="CY24" s="676"/>
      <c r="CZ24" s="679">
        <v>30.7</v>
      </c>
      <c r="DA24" s="680"/>
      <c r="DB24" s="680"/>
      <c r="DC24" s="699"/>
      <c r="DD24" s="719">
        <v>2642074</v>
      </c>
      <c r="DE24" s="675"/>
      <c r="DF24" s="675"/>
      <c r="DG24" s="675"/>
      <c r="DH24" s="675"/>
      <c r="DI24" s="675"/>
      <c r="DJ24" s="675"/>
      <c r="DK24" s="676"/>
      <c r="DL24" s="719">
        <v>2618775</v>
      </c>
      <c r="DM24" s="675"/>
      <c r="DN24" s="675"/>
      <c r="DO24" s="675"/>
      <c r="DP24" s="675"/>
      <c r="DQ24" s="675"/>
      <c r="DR24" s="675"/>
      <c r="DS24" s="675"/>
      <c r="DT24" s="675"/>
      <c r="DU24" s="675"/>
      <c r="DV24" s="676"/>
      <c r="DW24" s="679">
        <v>52.6</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237</v>
      </c>
      <c r="AA25" s="688"/>
      <c r="AB25" s="688"/>
      <c r="AC25" s="688"/>
      <c r="AD25" s="689" t="s">
        <v>137</v>
      </c>
      <c r="AE25" s="689"/>
      <c r="AF25" s="689"/>
      <c r="AG25" s="689"/>
      <c r="AH25" s="689"/>
      <c r="AI25" s="689"/>
      <c r="AJ25" s="689"/>
      <c r="AK25" s="689"/>
      <c r="AL25" s="690" t="s">
        <v>237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137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1501199</v>
      </c>
      <c r="CS25" s="722"/>
      <c r="CT25" s="722"/>
      <c r="CU25" s="722"/>
      <c r="CV25" s="722"/>
      <c r="CW25" s="722"/>
      <c r="CX25" s="722"/>
      <c r="CY25" s="723"/>
      <c r="CZ25" s="690">
        <v>13.5</v>
      </c>
      <c r="DA25" s="720"/>
      <c r="DB25" s="720"/>
      <c r="DC25" s="724"/>
      <c r="DD25" s="694">
        <v>1350354</v>
      </c>
      <c r="DE25" s="722"/>
      <c r="DF25" s="722"/>
      <c r="DG25" s="722"/>
      <c r="DH25" s="722"/>
      <c r="DI25" s="722"/>
      <c r="DJ25" s="722"/>
      <c r="DK25" s="723"/>
      <c r="DL25" s="694">
        <v>1336347</v>
      </c>
      <c r="DM25" s="722"/>
      <c r="DN25" s="722"/>
      <c r="DO25" s="722"/>
      <c r="DP25" s="722"/>
      <c r="DQ25" s="722"/>
      <c r="DR25" s="722"/>
      <c r="DS25" s="722"/>
      <c r="DT25" s="722"/>
      <c r="DU25" s="722"/>
      <c r="DV25" s="723"/>
      <c r="DW25" s="690">
        <v>26.9</v>
      </c>
      <c r="DX25" s="720"/>
      <c r="DY25" s="720"/>
      <c r="DZ25" s="720"/>
      <c r="EA25" s="720"/>
      <c r="EB25" s="720"/>
      <c r="EC25" s="721"/>
    </row>
    <row r="26" spans="2:133" ht="11.25" customHeight="1" x14ac:dyDescent="0.2">
      <c r="B26" s="682" t="s">
        <v>293</v>
      </c>
      <c r="C26" s="683"/>
      <c r="D26" s="683"/>
      <c r="E26" s="683"/>
      <c r="F26" s="683"/>
      <c r="G26" s="683"/>
      <c r="H26" s="683"/>
      <c r="I26" s="683"/>
      <c r="J26" s="683"/>
      <c r="K26" s="683"/>
      <c r="L26" s="683"/>
      <c r="M26" s="683"/>
      <c r="N26" s="683"/>
      <c r="O26" s="683"/>
      <c r="P26" s="683"/>
      <c r="Q26" s="684"/>
      <c r="R26" s="685">
        <v>5123299</v>
      </c>
      <c r="S26" s="686"/>
      <c r="T26" s="686"/>
      <c r="U26" s="686"/>
      <c r="V26" s="686"/>
      <c r="W26" s="686"/>
      <c r="X26" s="686"/>
      <c r="Y26" s="687"/>
      <c r="Z26" s="688">
        <v>44.7</v>
      </c>
      <c r="AA26" s="688"/>
      <c r="AB26" s="688"/>
      <c r="AC26" s="688"/>
      <c r="AD26" s="689">
        <v>4728004</v>
      </c>
      <c r="AE26" s="689"/>
      <c r="AF26" s="689"/>
      <c r="AG26" s="689"/>
      <c r="AH26" s="689"/>
      <c r="AI26" s="689"/>
      <c r="AJ26" s="689"/>
      <c r="AK26" s="689"/>
      <c r="AL26" s="690">
        <v>98.5</v>
      </c>
      <c r="AM26" s="691"/>
      <c r="AN26" s="691"/>
      <c r="AO26" s="692"/>
      <c r="AP26" s="704" t="s">
        <v>294</v>
      </c>
      <c r="AQ26" s="731"/>
      <c r="AR26" s="731"/>
      <c r="AS26" s="731"/>
      <c r="AT26" s="731"/>
      <c r="AU26" s="731"/>
      <c r="AV26" s="731"/>
      <c r="AW26" s="731"/>
      <c r="AX26" s="731"/>
      <c r="AY26" s="731"/>
      <c r="AZ26" s="731"/>
      <c r="BA26" s="731"/>
      <c r="BB26" s="731"/>
      <c r="BC26" s="731"/>
      <c r="BD26" s="731"/>
      <c r="BE26" s="731"/>
      <c r="BF26" s="706"/>
      <c r="BG26" s="685" t="s">
        <v>137</v>
      </c>
      <c r="BH26" s="686"/>
      <c r="BI26" s="686"/>
      <c r="BJ26" s="686"/>
      <c r="BK26" s="686"/>
      <c r="BL26" s="686"/>
      <c r="BM26" s="686"/>
      <c r="BN26" s="687"/>
      <c r="BO26" s="688" t="s">
        <v>137</v>
      </c>
      <c r="BP26" s="688"/>
      <c r="BQ26" s="688"/>
      <c r="BR26" s="688"/>
      <c r="BS26" s="694" t="s">
        <v>137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828512</v>
      </c>
      <c r="CS26" s="686"/>
      <c r="CT26" s="686"/>
      <c r="CU26" s="686"/>
      <c r="CV26" s="686"/>
      <c r="CW26" s="686"/>
      <c r="CX26" s="686"/>
      <c r="CY26" s="687"/>
      <c r="CZ26" s="690">
        <v>7.5</v>
      </c>
      <c r="DA26" s="720"/>
      <c r="DB26" s="720"/>
      <c r="DC26" s="724"/>
      <c r="DD26" s="694">
        <v>730365</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20"/>
      <c r="DY26" s="720"/>
      <c r="DZ26" s="720"/>
      <c r="EA26" s="720"/>
      <c r="EB26" s="720"/>
      <c r="EC26" s="721"/>
    </row>
    <row r="27" spans="2:133" ht="11.25" customHeight="1" x14ac:dyDescent="0.2">
      <c r="B27" s="682" t="s">
        <v>296</v>
      </c>
      <c r="C27" s="683"/>
      <c r="D27" s="683"/>
      <c r="E27" s="683"/>
      <c r="F27" s="683"/>
      <c r="G27" s="683"/>
      <c r="H27" s="683"/>
      <c r="I27" s="683"/>
      <c r="J27" s="683"/>
      <c r="K27" s="683"/>
      <c r="L27" s="683"/>
      <c r="M27" s="683"/>
      <c r="N27" s="683"/>
      <c r="O27" s="683"/>
      <c r="P27" s="683"/>
      <c r="Q27" s="684"/>
      <c r="R27" s="685">
        <v>1141</v>
      </c>
      <c r="S27" s="686"/>
      <c r="T27" s="686"/>
      <c r="U27" s="686"/>
      <c r="V27" s="686"/>
      <c r="W27" s="686"/>
      <c r="X27" s="686"/>
      <c r="Y27" s="687"/>
      <c r="Z27" s="688">
        <v>0</v>
      </c>
      <c r="AA27" s="688"/>
      <c r="AB27" s="688"/>
      <c r="AC27" s="688"/>
      <c r="AD27" s="689">
        <v>1141</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1591281</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775067</v>
      </c>
      <c r="CS27" s="722"/>
      <c r="CT27" s="722"/>
      <c r="CU27" s="722"/>
      <c r="CV27" s="722"/>
      <c r="CW27" s="722"/>
      <c r="CX27" s="722"/>
      <c r="CY27" s="723"/>
      <c r="CZ27" s="690">
        <v>7</v>
      </c>
      <c r="DA27" s="720"/>
      <c r="DB27" s="720"/>
      <c r="DC27" s="724"/>
      <c r="DD27" s="694">
        <v>203671</v>
      </c>
      <c r="DE27" s="722"/>
      <c r="DF27" s="722"/>
      <c r="DG27" s="722"/>
      <c r="DH27" s="722"/>
      <c r="DI27" s="722"/>
      <c r="DJ27" s="722"/>
      <c r="DK27" s="723"/>
      <c r="DL27" s="694">
        <v>194379</v>
      </c>
      <c r="DM27" s="722"/>
      <c r="DN27" s="722"/>
      <c r="DO27" s="722"/>
      <c r="DP27" s="722"/>
      <c r="DQ27" s="722"/>
      <c r="DR27" s="722"/>
      <c r="DS27" s="722"/>
      <c r="DT27" s="722"/>
      <c r="DU27" s="722"/>
      <c r="DV27" s="723"/>
      <c r="DW27" s="690">
        <v>3.9</v>
      </c>
      <c r="DX27" s="720"/>
      <c r="DY27" s="720"/>
      <c r="DZ27" s="720"/>
      <c r="EA27" s="720"/>
      <c r="EB27" s="720"/>
      <c r="EC27" s="721"/>
    </row>
    <row r="28" spans="2:133" ht="11.25" customHeight="1" x14ac:dyDescent="0.2">
      <c r="B28" s="682" t="s">
        <v>299</v>
      </c>
      <c r="C28" s="683"/>
      <c r="D28" s="683"/>
      <c r="E28" s="683"/>
      <c r="F28" s="683"/>
      <c r="G28" s="683"/>
      <c r="H28" s="683"/>
      <c r="I28" s="683"/>
      <c r="J28" s="683"/>
      <c r="K28" s="683"/>
      <c r="L28" s="683"/>
      <c r="M28" s="683"/>
      <c r="N28" s="683"/>
      <c r="O28" s="683"/>
      <c r="P28" s="683"/>
      <c r="Q28" s="684"/>
      <c r="R28" s="685">
        <v>53596</v>
      </c>
      <c r="S28" s="686"/>
      <c r="T28" s="686"/>
      <c r="U28" s="686"/>
      <c r="V28" s="686"/>
      <c r="W28" s="686"/>
      <c r="X28" s="686"/>
      <c r="Y28" s="687"/>
      <c r="Z28" s="688">
        <v>0.5</v>
      </c>
      <c r="AA28" s="688"/>
      <c r="AB28" s="688"/>
      <c r="AC28" s="688"/>
      <c r="AD28" s="689">
        <v>335</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1134489</v>
      </c>
      <c r="CS28" s="686"/>
      <c r="CT28" s="686"/>
      <c r="CU28" s="686"/>
      <c r="CV28" s="686"/>
      <c r="CW28" s="686"/>
      <c r="CX28" s="686"/>
      <c r="CY28" s="687"/>
      <c r="CZ28" s="690">
        <v>10.199999999999999</v>
      </c>
      <c r="DA28" s="720"/>
      <c r="DB28" s="720"/>
      <c r="DC28" s="724"/>
      <c r="DD28" s="694">
        <v>1088049</v>
      </c>
      <c r="DE28" s="686"/>
      <c r="DF28" s="686"/>
      <c r="DG28" s="686"/>
      <c r="DH28" s="686"/>
      <c r="DI28" s="686"/>
      <c r="DJ28" s="686"/>
      <c r="DK28" s="687"/>
      <c r="DL28" s="694">
        <v>1088049</v>
      </c>
      <c r="DM28" s="686"/>
      <c r="DN28" s="686"/>
      <c r="DO28" s="686"/>
      <c r="DP28" s="686"/>
      <c r="DQ28" s="686"/>
      <c r="DR28" s="686"/>
      <c r="DS28" s="686"/>
      <c r="DT28" s="686"/>
      <c r="DU28" s="686"/>
      <c r="DV28" s="687"/>
      <c r="DW28" s="690">
        <v>21.9</v>
      </c>
      <c r="DX28" s="720"/>
      <c r="DY28" s="720"/>
      <c r="DZ28" s="720"/>
      <c r="EA28" s="720"/>
      <c r="EB28" s="720"/>
      <c r="EC28" s="721"/>
    </row>
    <row r="29" spans="2:133" ht="11.25" customHeight="1" x14ac:dyDescent="0.2">
      <c r="B29" s="682" t="s">
        <v>301</v>
      </c>
      <c r="C29" s="683"/>
      <c r="D29" s="683"/>
      <c r="E29" s="683"/>
      <c r="F29" s="683"/>
      <c r="G29" s="683"/>
      <c r="H29" s="683"/>
      <c r="I29" s="683"/>
      <c r="J29" s="683"/>
      <c r="K29" s="683"/>
      <c r="L29" s="683"/>
      <c r="M29" s="683"/>
      <c r="N29" s="683"/>
      <c r="O29" s="683"/>
      <c r="P29" s="683"/>
      <c r="Q29" s="684"/>
      <c r="R29" s="685">
        <v>127927</v>
      </c>
      <c r="S29" s="686"/>
      <c r="T29" s="686"/>
      <c r="U29" s="686"/>
      <c r="V29" s="686"/>
      <c r="W29" s="686"/>
      <c r="X29" s="686"/>
      <c r="Y29" s="687"/>
      <c r="Z29" s="688">
        <v>1.1000000000000001</v>
      </c>
      <c r="AA29" s="688"/>
      <c r="AB29" s="688"/>
      <c r="AC29" s="688"/>
      <c r="AD29" s="689">
        <v>7490</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1134489</v>
      </c>
      <c r="CS29" s="722"/>
      <c r="CT29" s="722"/>
      <c r="CU29" s="722"/>
      <c r="CV29" s="722"/>
      <c r="CW29" s="722"/>
      <c r="CX29" s="722"/>
      <c r="CY29" s="723"/>
      <c r="CZ29" s="690">
        <v>10.199999999999999</v>
      </c>
      <c r="DA29" s="720"/>
      <c r="DB29" s="720"/>
      <c r="DC29" s="724"/>
      <c r="DD29" s="694">
        <v>1088049</v>
      </c>
      <c r="DE29" s="722"/>
      <c r="DF29" s="722"/>
      <c r="DG29" s="722"/>
      <c r="DH29" s="722"/>
      <c r="DI29" s="722"/>
      <c r="DJ29" s="722"/>
      <c r="DK29" s="723"/>
      <c r="DL29" s="694">
        <v>1088049</v>
      </c>
      <c r="DM29" s="722"/>
      <c r="DN29" s="722"/>
      <c r="DO29" s="722"/>
      <c r="DP29" s="722"/>
      <c r="DQ29" s="722"/>
      <c r="DR29" s="722"/>
      <c r="DS29" s="722"/>
      <c r="DT29" s="722"/>
      <c r="DU29" s="722"/>
      <c r="DV29" s="723"/>
      <c r="DW29" s="690">
        <v>21.9</v>
      </c>
      <c r="DX29" s="720"/>
      <c r="DY29" s="720"/>
      <c r="DZ29" s="720"/>
      <c r="EA29" s="720"/>
      <c r="EB29" s="720"/>
      <c r="EC29" s="721"/>
    </row>
    <row r="30" spans="2:133" ht="11.25" customHeight="1" x14ac:dyDescent="0.2">
      <c r="B30" s="682" t="s">
        <v>303</v>
      </c>
      <c r="C30" s="683"/>
      <c r="D30" s="683"/>
      <c r="E30" s="683"/>
      <c r="F30" s="683"/>
      <c r="G30" s="683"/>
      <c r="H30" s="683"/>
      <c r="I30" s="683"/>
      <c r="J30" s="683"/>
      <c r="K30" s="683"/>
      <c r="L30" s="683"/>
      <c r="M30" s="683"/>
      <c r="N30" s="683"/>
      <c r="O30" s="683"/>
      <c r="P30" s="683"/>
      <c r="Q30" s="684"/>
      <c r="R30" s="685">
        <v>19438</v>
      </c>
      <c r="S30" s="686"/>
      <c r="T30" s="686"/>
      <c r="U30" s="686"/>
      <c r="V30" s="686"/>
      <c r="W30" s="686"/>
      <c r="X30" s="686"/>
      <c r="Y30" s="687"/>
      <c r="Z30" s="688">
        <v>0.2</v>
      </c>
      <c r="AA30" s="688"/>
      <c r="AB30" s="688"/>
      <c r="AC30" s="688"/>
      <c r="AD30" s="689" t="s">
        <v>237</v>
      </c>
      <c r="AE30" s="689"/>
      <c r="AF30" s="689"/>
      <c r="AG30" s="689"/>
      <c r="AH30" s="689"/>
      <c r="AI30" s="689"/>
      <c r="AJ30" s="689"/>
      <c r="AK30" s="689"/>
      <c r="AL30" s="690" t="s">
        <v>137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2"/>
      <c r="BI30" s="732"/>
      <c r="BJ30" s="732"/>
      <c r="BK30" s="732"/>
      <c r="BL30" s="732"/>
      <c r="BM30" s="732"/>
      <c r="BN30" s="732"/>
      <c r="BO30" s="732"/>
      <c r="BP30" s="732"/>
      <c r="BQ30" s="733"/>
      <c r="BR30" s="664" t="s">
        <v>305</v>
      </c>
      <c r="BS30" s="732"/>
      <c r="BT30" s="732"/>
      <c r="BU30" s="732"/>
      <c r="BV30" s="732"/>
      <c r="BW30" s="732"/>
      <c r="BX30" s="732"/>
      <c r="BY30" s="732"/>
      <c r="BZ30" s="732"/>
      <c r="CA30" s="732"/>
      <c r="CB30" s="733"/>
      <c r="CD30" s="727"/>
      <c r="CE30" s="728"/>
      <c r="CF30" s="700" t="s">
        <v>306</v>
      </c>
      <c r="CG30" s="701"/>
      <c r="CH30" s="701"/>
      <c r="CI30" s="701"/>
      <c r="CJ30" s="701"/>
      <c r="CK30" s="701"/>
      <c r="CL30" s="701"/>
      <c r="CM30" s="701"/>
      <c r="CN30" s="701"/>
      <c r="CO30" s="701"/>
      <c r="CP30" s="701"/>
      <c r="CQ30" s="702"/>
      <c r="CR30" s="685">
        <v>1103494</v>
      </c>
      <c r="CS30" s="686"/>
      <c r="CT30" s="686"/>
      <c r="CU30" s="686"/>
      <c r="CV30" s="686"/>
      <c r="CW30" s="686"/>
      <c r="CX30" s="686"/>
      <c r="CY30" s="687"/>
      <c r="CZ30" s="690">
        <v>9.9</v>
      </c>
      <c r="DA30" s="720"/>
      <c r="DB30" s="720"/>
      <c r="DC30" s="724"/>
      <c r="DD30" s="694">
        <v>1057062</v>
      </c>
      <c r="DE30" s="686"/>
      <c r="DF30" s="686"/>
      <c r="DG30" s="686"/>
      <c r="DH30" s="686"/>
      <c r="DI30" s="686"/>
      <c r="DJ30" s="686"/>
      <c r="DK30" s="687"/>
      <c r="DL30" s="694">
        <v>1057062</v>
      </c>
      <c r="DM30" s="686"/>
      <c r="DN30" s="686"/>
      <c r="DO30" s="686"/>
      <c r="DP30" s="686"/>
      <c r="DQ30" s="686"/>
      <c r="DR30" s="686"/>
      <c r="DS30" s="686"/>
      <c r="DT30" s="686"/>
      <c r="DU30" s="686"/>
      <c r="DV30" s="687"/>
      <c r="DW30" s="690">
        <v>21.2</v>
      </c>
      <c r="DX30" s="720"/>
      <c r="DY30" s="720"/>
      <c r="DZ30" s="720"/>
      <c r="EA30" s="720"/>
      <c r="EB30" s="720"/>
      <c r="EC30" s="721"/>
    </row>
    <row r="31" spans="2:133" ht="11.25" customHeight="1" x14ac:dyDescent="0.2">
      <c r="B31" s="682" t="s">
        <v>307</v>
      </c>
      <c r="C31" s="683"/>
      <c r="D31" s="683"/>
      <c r="E31" s="683"/>
      <c r="F31" s="683"/>
      <c r="G31" s="683"/>
      <c r="H31" s="683"/>
      <c r="I31" s="683"/>
      <c r="J31" s="683"/>
      <c r="K31" s="683"/>
      <c r="L31" s="683"/>
      <c r="M31" s="683"/>
      <c r="N31" s="683"/>
      <c r="O31" s="683"/>
      <c r="P31" s="683"/>
      <c r="Q31" s="684"/>
      <c r="R31" s="685">
        <v>2780000</v>
      </c>
      <c r="S31" s="686"/>
      <c r="T31" s="686"/>
      <c r="U31" s="686"/>
      <c r="V31" s="686"/>
      <c r="W31" s="686"/>
      <c r="X31" s="686"/>
      <c r="Y31" s="687"/>
      <c r="Z31" s="688">
        <v>24.2</v>
      </c>
      <c r="AA31" s="688"/>
      <c r="AB31" s="688"/>
      <c r="AC31" s="688"/>
      <c r="AD31" s="689" t="s">
        <v>137</v>
      </c>
      <c r="AE31" s="689"/>
      <c r="AF31" s="689"/>
      <c r="AG31" s="689"/>
      <c r="AH31" s="689"/>
      <c r="AI31" s="689"/>
      <c r="AJ31" s="689"/>
      <c r="AK31" s="689"/>
      <c r="AL31" s="690" t="s">
        <v>137</v>
      </c>
      <c r="AM31" s="691"/>
      <c r="AN31" s="691"/>
      <c r="AO31" s="692"/>
      <c r="AP31" s="739" t="s">
        <v>308</v>
      </c>
      <c r="AQ31" s="740"/>
      <c r="AR31" s="740"/>
      <c r="AS31" s="740"/>
      <c r="AT31" s="745" t="s">
        <v>309</v>
      </c>
      <c r="AU31" s="231"/>
      <c r="AV31" s="231"/>
      <c r="AW31" s="231"/>
      <c r="AX31" s="671" t="s">
        <v>185</v>
      </c>
      <c r="AY31" s="672"/>
      <c r="AZ31" s="672"/>
      <c r="BA31" s="672"/>
      <c r="BB31" s="672"/>
      <c r="BC31" s="672"/>
      <c r="BD31" s="672"/>
      <c r="BE31" s="672"/>
      <c r="BF31" s="673"/>
      <c r="BG31" s="753">
        <v>99.1</v>
      </c>
      <c r="BH31" s="737"/>
      <c r="BI31" s="737"/>
      <c r="BJ31" s="737"/>
      <c r="BK31" s="737"/>
      <c r="BL31" s="737"/>
      <c r="BM31" s="680">
        <v>96</v>
      </c>
      <c r="BN31" s="737"/>
      <c r="BO31" s="737"/>
      <c r="BP31" s="737"/>
      <c r="BQ31" s="738"/>
      <c r="BR31" s="753">
        <v>98.5</v>
      </c>
      <c r="BS31" s="737"/>
      <c r="BT31" s="737"/>
      <c r="BU31" s="737"/>
      <c r="BV31" s="737"/>
      <c r="BW31" s="737"/>
      <c r="BX31" s="680">
        <v>95.1</v>
      </c>
      <c r="BY31" s="737"/>
      <c r="BZ31" s="737"/>
      <c r="CA31" s="737"/>
      <c r="CB31" s="738"/>
      <c r="CD31" s="727"/>
      <c r="CE31" s="728"/>
      <c r="CF31" s="700" t="s">
        <v>310</v>
      </c>
      <c r="CG31" s="701"/>
      <c r="CH31" s="701"/>
      <c r="CI31" s="701"/>
      <c r="CJ31" s="701"/>
      <c r="CK31" s="701"/>
      <c r="CL31" s="701"/>
      <c r="CM31" s="701"/>
      <c r="CN31" s="701"/>
      <c r="CO31" s="701"/>
      <c r="CP31" s="701"/>
      <c r="CQ31" s="702"/>
      <c r="CR31" s="685">
        <v>30995</v>
      </c>
      <c r="CS31" s="722"/>
      <c r="CT31" s="722"/>
      <c r="CU31" s="722"/>
      <c r="CV31" s="722"/>
      <c r="CW31" s="722"/>
      <c r="CX31" s="722"/>
      <c r="CY31" s="723"/>
      <c r="CZ31" s="690">
        <v>0.3</v>
      </c>
      <c r="DA31" s="720"/>
      <c r="DB31" s="720"/>
      <c r="DC31" s="724"/>
      <c r="DD31" s="694">
        <v>30987</v>
      </c>
      <c r="DE31" s="722"/>
      <c r="DF31" s="722"/>
      <c r="DG31" s="722"/>
      <c r="DH31" s="722"/>
      <c r="DI31" s="722"/>
      <c r="DJ31" s="722"/>
      <c r="DK31" s="723"/>
      <c r="DL31" s="694">
        <v>30987</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2">
      <c r="B32" s="748" t="s">
        <v>311</v>
      </c>
      <c r="C32" s="749"/>
      <c r="D32" s="749"/>
      <c r="E32" s="749"/>
      <c r="F32" s="749"/>
      <c r="G32" s="749"/>
      <c r="H32" s="749"/>
      <c r="I32" s="749"/>
      <c r="J32" s="749"/>
      <c r="K32" s="749"/>
      <c r="L32" s="749"/>
      <c r="M32" s="749"/>
      <c r="N32" s="749"/>
      <c r="O32" s="749"/>
      <c r="P32" s="749"/>
      <c r="Q32" s="750"/>
      <c r="R32" s="685" t="s">
        <v>137</v>
      </c>
      <c r="S32" s="686"/>
      <c r="T32" s="686"/>
      <c r="U32" s="686"/>
      <c r="V32" s="686"/>
      <c r="W32" s="686"/>
      <c r="X32" s="686"/>
      <c r="Y32" s="687"/>
      <c r="Z32" s="688" t="s">
        <v>237</v>
      </c>
      <c r="AA32" s="688"/>
      <c r="AB32" s="688"/>
      <c r="AC32" s="688"/>
      <c r="AD32" s="689" t="s">
        <v>137</v>
      </c>
      <c r="AE32" s="689"/>
      <c r="AF32" s="689"/>
      <c r="AG32" s="689"/>
      <c r="AH32" s="689"/>
      <c r="AI32" s="689"/>
      <c r="AJ32" s="689"/>
      <c r="AK32" s="689"/>
      <c r="AL32" s="690" t="s">
        <v>137</v>
      </c>
      <c r="AM32" s="691"/>
      <c r="AN32" s="691"/>
      <c r="AO32" s="692"/>
      <c r="AP32" s="741"/>
      <c r="AQ32" s="742"/>
      <c r="AR32" s="742"/>
      <c r="AS32" s="742"/>
      <c r="AT32" s="746"/>
      <c r="AU32" s="230" t="s">
        <v>312</v>
      </c>
      <c r="AV32" s="230"/>
      <c r="AW32" s="230"/>
      <c r="AX32" s="682" t="s">
        <v>313</v>
      </c>
      <c r="AY32" s="683"/>
      <c r="AZ32" s="683"/>
      <c r="BA32" s="683"/>
      <c r="BB32" s="683"/>
      <c r="BC32" s="683"/>
      <c r="BD32" s="683"/>
      <c r="BE32" s="683"/>
      <c r="BF32" s="684"/>
      <c r="BG32" s="754">
        <v>99.3</v>
      </c>
      <c r="BH32" s="722"/>
      <c r="BI32" s="722"/>
      <c r="BJ32" s="722"/>
      <c r="BK32" s="722"/>
      <c r="BL32" s="722"/>
      <c r="BM32" s="691">
        <v>97.7</v>
      </c>
      <c r="BN32" s="751"/>
      <c r="BO32" s="751"/>
      <c r="BP32" s="751"/>
      <c r="BQ32" s="752"/>
      <c r="BR32" s="754">
        <v>99</v>
      </c>
      <c r="BS32" s="722"/>
      <c r="BT32" s="722"/>
      <c r="BU32" s="722"/>
      <c r="BV32" s="722"/>
      <c r="BW32" s="722"/>
      <c r="BX32" s="691">
        <v>97.1</v>
      </c>
      <c r="BY32" s="751"/>
      <c r="BZ32" s="751"/>
      <c r="CA32" s="751"/>
      <c r="CB32" s="752"/>
      <c r="CD32" s="729"/>
      <c r="CE32" s="730"/>
      <c r="CF32" s="700" t="s">
        <v>314</v>
      </c>
      <c r="CG32" s="701"/>
      <c r="CH32" s="701"/>
      <c r="CI32" s="701"/>
      <c r="CJ32" s="701"/>
      <c r="CK32" s="701"/>
      <c r="CL32" s="701"/>
      <c r="CM32" s="701"/>
      <c r="CN32" s="701"/>
      <c r="CO32" s="701"/>
      <c r="CP32" s="701"/>
      <c r="CQ32" s="702"/>
      <c r="CR32" s="685" t="s">
        <v>237</v>
      </c>
      <c r="CS32" s="686"/>
      <c r="CT32" s="686"/>
      <c r="CU32" s="686"/>
      <c r="CV32" s="686"/>
      <c r="CW32" s="686"/>
      <c r="CX32" s="686"/>
      <c r="CY32" s="687"/>
      <c r="CZ32" s="690" t="s">
        <v>137</v>
      </c>
      <c r="DA32" s="720"/>
      <c r="DB32" s="720"/>
      <c r="DC32" s="724"/>
      <c r="DD32" s="694" t="s">
        <v>137</v>
      </c>
      <c r="DE32" s="686"/>
      <c r="DF32" s="686"/>
      <c r="DG32" s="686"/>
      <c r="DH32" s="686"/>
      <c r="DI32" s="686"/>
      <c r="DJ32" s="686"/>
      <c r="DK32" s="687"/>
      <c r="DL32" s="694" t="s">
        <v>137</v>
      </c>
      <c r="DM32" s="686"/>
      <c r="DN32" s="686"/>
      <c r="DO32" s="686"/>
      <c r="DP32" s="686"/>
      <c r="DQ32" s="686"/>
      <c r="DR32" s="686"/>
      <c r="DS32" s="686"/>
      <c r="DT32" s="686"/>
      <c r="DU32" s="686"/>
      <c r="DV32" s="687"/>
      <c r="DW32" s="690" t="s">
        <v>137</v>
      </c>
      <c r="DX32" s="720"/>
      <c r="DY32" s="720"/>
      <c r="DZ32" s="720"/>
      <c r="EA32" s="720"/>
      <c r="EB32" s="720"/>
      <c r="EC32" s="721"/>
    </row>
    <row r="33" spans="2:133" ht="11.25" customHeight="1" x14ac:dyDescent="0.2">
      <c r="B33" s="682" t="s">
        <v>315</v>
      </c>
      <c r="C33" s="683"/>
      <c r="D33" s="683"/>
      <c r="E33" s="683"/>
      <c r="F33" s="683"/>
      <c r="G33" s="683"/>
      <c r="H33" s="683"/>
      <c r="I33" s="683"/>
      <c r="J33" s="683"/>
      <c r="K33" s="683"/>
      <c r="L33" s="683"/>
      <c r="M33" s="683"/>
      <c r="N33" s="683"/>
      <c r="O33" s="683"/>
      <c r="P33" s="683"/>
      <c r="Q33" s="684"/>
      <c r="R33" s="685">
        <v>467318</v>
      </c>
      <c r="S33" s="686"/>
      <c r="T33" s="686"/>
      <c r="U33" s="686"/>
      <c r="V33" s="686"/>
      <c r="W33" s="686"/>
      <c r="X33" s="686"/>
      <c r="Y33" s="687"/>
      <c r="Z33" s="688">
        <v>4.0999999999999996</v>
      </c>
      <c r="AA33" s="688"/>
      <c r="AB33" s="688"/>
      <c r="AC33" s="688"/>
      <c r="AD33" s="689" t="s">
        <v>237</v>
      </c>
      <c r="AE33" s="689"/>
      <c r="AF33" s="689"/>
      <c r="AG33" s="689"/>
      <c r="AH33" s="689"/>
      <c r="AI33" s="689"/>
      <c r="AJ33" s="689"/>
      <c r="AK33" s="689"/>
      <c r="AL33" s="690" t="s">
        <v>237</v>
      </c>
      <c r="AM33" s="691"/>
      <c r="AN33" s="691"/>
      <c r="AO33" s="692"/>
      <c r="AP33" s="743"/>
      <c r="AQ33" s="744"/>
      <c r="AR33" s="744"/>
      <c r="AS33" s="744"/>
      <c r="AT33" s="747"/>
      <c r="AU33" s="232"/>
      <c r="AV33" s="232"/>
      <c r="AW33" s="232"/>
      <c r="AX33" s="734" t="s">
        <v>316</v>
      </c>
      <c r="AY33" s="735"/>
      <c r="AZ33" s="735"/>
      <c r="BA33" s="735"/>
      <c r="BB33" s="735"/>
      <c r="BC33" s="735"/>
      <c r="BD33" s="735"/>
      <c r="BE33" s="735"/>
      <c r="BF33" s="736"/>
      <c r="BG33" s="755">
        <v>98.7</v>
      </c>
      <c r="BH33" s="756"/>
      <c r="BI33" s="756"/>
      <c r="BJ33" s="756"/>
      <c r="BK33" s="756"/>
      <c r="BL33" s="756"/>
      <c r="BM33" s="757">
        <v>93.7</v>
      </c>
      <c r="BN33" s="756"/>
      <c r="BO33" s="756"/>
      <c r="BP33" s="756"/>
      <c r="BQ33" s="758"/>
      <c r="BR33" s="755">
        <v>97.9</v>
      </c>
      <c r="BS33" s="756"/>
      <c r="BT33" s="756"/>
      <c r="BU33" s="756"/>
      <c r="BV33" s="756"/>
      <c r="BW33" s="756"/>
      <c r="BX33" s="757">
        <v>92.3</v>
      </c>
      <c r="BY33" s="756"/>
      <c r="BZ33" s="756"/>
      <c r="CA33" s="756"/>
      <c r="CB33" s="758"/>
      <c r="CD33" s="700" t="s">
        <v>317</v>
      </c>
      <c r="CE33" s="701"/>
      <c r="CF33" s="701"/>
      <c r="CG33" s="701"/>
      <c r="CH33" s="701"/>
      <c r="CI33" s="701"/>
      <c r="CJ33" s="701"/>
      <c r="CK33" s="701"/>
      <c r="CL33" s="701"/>
      <c r="CM33" s="701"/>
      <c r="CN33" s="701"/>
      <c r="CO33" s="701"/>
      <c r="CP33" s="701"/>
      <c r="CQ33" s="702"/>
      <c r="CR33" s="685">
        <v>5529154</v>
      </c>
      <c r="CS33" s="722"/>
      <c r="CT33" s="722"/>
      <c r="CU33" s="722"/>
      <c r="CV33" s="722"/>
      <c r="CW33" s="722"/>
      <c r="CX33" s="722"/>
      <c r="CY33" s="723"/>
      <c r="CZ33" s="690">
        <v>49.8</v>
      </c>
      <c r="DA33" s="720"/>
      <c r="DB33" s="720"/>
      <c r="DC33" s="724"/>
      <c r="DD33" s="694">
        <v>3136497</v>
      </c>
      <c r="DE33" s="722"/>
      <c r="DF33" s="722"/>
      <c r="DG33" s="722"/>
      <c r="DH33" s="722"/>
      <c r="DI33" s="722"/>
      <c r="DJ33" s="722"/>
      <c r="DK33" s="723"/>
      <c r="DL33" s="694">
        <v>1776633</v>
      </c>
      <c r="DM33" s="722"/>
      <c r="DN33" s="722"/>
      <c r="DO33" s="722"/>
      <c r="DP33" s="722"/>
      <c r="DQ33" s="722"/>
      <c r="DR33" s="722"/>
      <c r="DS33" s="722"/>
      <c r="DT33" s="722"/>
      <c r="DU33" s="722"/>
      <c r="DV33" s="723"/>
      <c r="DW33" s="690">
        <v>35.700000000000003</v>
      </c>
      <c r="DX33" s="720"/>
      <c r="DY33" s="720"/>
      <c r="DZ33" s="720"/>
      <c r="EA33" s="720"/>
      <c r="EB33" s="720"/>
      <c r="EC33" s="721"/>
    </row>
    <row r="34" spans="2:133" ht="11.25" customHeight="1" x14ac:dyDescent="0.2">
      <c r="B34" s="682" t="s">
        <v>318</v>
      </c>
      <c r="C34" s="683"/>
      <c r="D34" s="683"/>
      <c r="E34" s="683"/>
      <c r="F34" s="683"/>
      <c r="G34" s="683"/>
      <c r="H34" s="683"/>
      <c r="I34" s="683"/>
      <c r="J34" s="683"/>
      <c r="K34" s="683"/>
      <c r="L34" s="683"/>
      <c r="M34" s="683"/>
      <c r="N34" s="683"/>
      <c r="O34" s="683"/>
      <c r="P34" s="683"/>
      <c r="Q34" s="684"/>
      <c r="R34" s="685">
        <v>57651</v>
      </c>
      <c r="S34" s="686"/>
      <c r="T34" s="686"/>
      <c r="U34" s="686"/>
      <c r="V34" s="686"/>
      <c r="W34" s="686"/>
      <c r="X34" s="686"/>
      <c r="Y34" s="687"/>
      <c r="Z34" s="688">
        <v>0.5</v>
      </c>
      <c r="AA34" s="688"/>
      <c r="AB34" s="688"/>
      <c r="AC34" s="688"/>
      <c r="AD34" s="689">
        <v>30048</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1194793</v>
      </c>
      <c r="CS34" s="686"/>
      <c r="CT34" s="686"/>
      <c r="CU34" s="686"/>
      <c r="CV34" s="686"/>
      <c r="CW34" s="686"/>
      <c r="CX34" s="686"/>
      <c r="CY34" s="687"/>
      <c r="CZ34" s="690">
        <v>10.8</v>
      </c>
      <c r="DA34" s="720"/>
      <c r="DB34" s="720"/>
      <c r="DC34" s="724"/>
      <c r="DD34" s="694">
        <v>926658</v>
      </c>
      <c r="DE34" s="686"/>
      <c r="DF34" s="686"/>
      <c r="DG34" s="686"/>
      <c r="DH34" s="686"/>
      <c r="DI34" s="686"/>
      <c r="DJ34" s="686"/>
      <c r="DK34" s="687"/>
      <c r="DL34" s="694">
        <v>417227</v>
      </c>
      <c r="DM34" s="686"/>
      <c r="DN34" s="686"/>
      <c r="DO34" s="686"/>
      <c r="DP34" s="686"/>
      <c r="DQ34" s="686"/>
      <c r="DR34" s="686"/>
      <c r="DS34" s="686"/>
      <c r="DT34" s="686"/>
      <c r="DU34" s="686"/>
      <c r="DV34" s="687"/>
      <c r="DW34" s="690">
        <v>8.4</v>
      </c>
      <c r="DX34" s="720"/>
      <c r="DY34" s="720"/>
      <c r="DZ34" s="720"/>
      <c r="EA34" s="720"/>
      <c r="EB34" s="720"/>
      <c r="EC34" s="721"/>
    </row>
    <row r="35" spans="2:133" ht="11.25" customHeight="1" x14ac:dyDescent="0.2">
      <c r="B35" s="682" t="s">
        <v>320</v>
      </c>
      <c r="C35" s="683"/>
      <c r="D35" s="683"/>
      <c r="E35" s="683"/>
      <c r="F35" s="683"/>
      <c r="G35" s="683"/>
      <c r="H35" s="683"/>
      <c r="I35" s="683"/>
      <c r="J35" s="683"/>
      <c r="K35" s="683"/>
      <c r="L35" s="683"/>
      <c r="M35" s="683"/>
      <c r="N35" s="683"/>
      <c r="O35" s="683"/>
      <c r="P35" s="683"/>
      <c r="Q35" s="684"/>
      <c r="R35" s="685">
        <v>117325</v>
      </c>
      <c r="S35" s="686"/>
      <c r="T35" s="686"/>
      <c r="U35" s="686"/>
      <c r="V35" s="686"/>
      <c r="W35" s="686"/>
      <c r="X35" s="686"/>
      <c r="Y35" s="687"/>
      <c r="Z35" s="688">
        <v>1</v>
      </c>
      <c r="AA35" s="688"/>
      <c r="AB35" s="688"/>
      <c r="AC35" s="688"/>
      <c r="AD35" s="689" t="s">
        <v>137</v>
      </c>
      <c r="AE35" s="689"/>
      <c r="AF35" s="689"/>
      <c r="AG35" s="689"/>
      <c r="AH35" s="689"/>
      <c r="AI35" s="689"/>
      <c r="AJ35" s="689"/>
      <c r="AK35" s="689"/>
      <c r="AL35" s="690" t="s">
        <v>137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23075</v>
      </c>
      <c r="CS35" s="722"/>
      <c r="CT35" s="722"/>
      <c r="CU35" s="722"/>
      <c r="CV35" s="722"/>
      <c r="CW35" s="722"/>
      <c r="CX35" s="722"/>
      <c r="CY35" s="723"/>
      <c r="CZ35" s="690">
        <v>0.2</v>
      </c>
      <c r="DA35" s="720"/>
      <c r="DB35" s="720"/>
      <c r="DC35" s="724"/>
      <c r="DD35" s="694">
        <v>6167</v>
      </c>
      <c r="DE35" s="722"/>
      <c r="DF35" s="722"/>
      <c r="DG35" s="722"/>
      <c r="DH35" s="722"/>
      <c r="DI35" s="722"/>
      <c r="DJ35" s="722"/>
      <c r="DK35" s="723"/>
      <c r="DL35" s="694">
        <v>4930</v>
      </c>
      <c r="DM35" s="722"/>
      <c r="DN35" s="722"/>
      <c r="DO35" s="722"/>
      <c r="DP35" s="722"/>
      <c r="DQ35" s="722"/>
      <c r="DR35" s="722"/>
      <c r="DS35" s="722"/>
      <c r="DT35" s="722"/>
      <c r="DU35" s="722"/>
      <c r="DV35" s="723"/>
      <c r="DW35" s="690">
        <v>0.1</v>
      </c>
      <c r="DX35" s="720"/>
      <c r="DY35" s="720"/>
      <c r="DZ35" s="720"/>
      <c r="EA35" s="720"/>
      <c r="EB35" s="720"/>
      <c r="EC35" s="721"/>
    </row>
    <row r="36" spans="2:133" ht="11.25" customHeight="1" x14ac:dyDescent="0.2">
      <c r="B36" s="682" t="s">
        <v>324</v>
      </c>
      <c r="C36" s="683"/>
      <c r="D36" s="683"/>
      <c r="E36" s="683"/>
      <c r="F36" s="683"/>
      <c r="G36" s="683"/>
      <c r="H36" s="683"/>
      <c r="I36" s="683"/>
      <c r="J36" s="683"/>
      <c r="K36" s="683"/>
      <c r="L36" s="683"/>
      <c r="M36" s="683"/>
      <c r="N36" s="683"/>
      <c r="O36" s="683"/>
      <c r="P36" s="683"/>
      <c r="Q36" s="684"/>
      <c r="R36" s="685">
        <v>430822</v>
      </c>
      <c r="S36" s="686"/>
      <c r="T36" s="686"/>
      <c r="U36" s="686"/>
      <c r="V36" s="686"/>
      <c r="W36" s="686"/>
      <c r="X36" s="686"/>
      <c r="Y36" s="687"/>
      <c r="Z36" s="688">
        <v>3.8</v>
      </c>
      <c r="AA36" s="688"/>
      <c r="AB36" s="688"/>
      <c r="AC36" s="688"/>
      <c r="AD36" s="689" t="s">
        <v>137</v>
      </c>
      <c r="AE36" s="689"/>
      <c r="AF36" s="689"/>
      <c r="AG36" s="689"/>
      <c r="AH36" s="689"/>
      <c r="AI36" s="689"/>
      <c r="AJ36" s="689"/>
      <c r="AK36" s="689"/>
      <c r="AL36" s="690" t="s">
        <v>237</v>
      </c>
      <c r="AM36" s="691"/>
      <c r="AN36" s="691"/>
      <c r="AO36" s="692"/>
      <c r="AP36" s="235"/>
      <c r="AQ36" s="759" t="s">
        <v>325</v>
      </c>
      <c r="AR36" s="760"/>
      <c r="AS36" s="760"/>
      <c r="AT36" s="760"/>
      <c r="AU36" s="760"/>
      <c r="AV36" s="760"/>
      <c r="AW36" s="760"/>
      <c r="AX36" s="760"/>
      <c r="AY36" s="761"/>
      <c r="AZ36" s="674">
        <v>1411514</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145653</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2979455</v>
      </c>
      <c r="CS36" s="686"/>
      <c r="CT36" s="686"/>
      <c r="CU36" s="686"/>
      <c r="CV36" s="686"/>
      <c r="CW36" s="686"/>
      <c r="CX36" s="686"/>
      <c r="CY36" s="687"/>
      <c r="CZ36" s="690">
        <v>26.8</v>
      </c>
      <c r="DA36" s="720"/>
      <c r="DB36" s="720"/>
      <c r="DC36" s="724"/>
      <c r="DD36" s="694">
        <v>1276495</v>
      </c>
      <c r="DE36" s="686"/>
      <c r="DF36" s="686"/>
      <c r="DG36" s="686"/>
      <c r="DH36" s="686"/>
      <c r="DI36" s="686"/>
      <c r="DJ36" s="686"/>
      <c r="DK36" s="687"/>
      <c r="DL36" s="694">
        <v>720295</v>
      </c>
      <c r="DM36" s="686"/>
      <c r="DN36" s="686"/>
      <c r="DO36" s="686"/>
      <c r="DP36" s="686"/>
      <c r="DQ36" s="686"/>
      <c r="DR36" s="686"/>
      <c r="DS36" s="686"/>
      <c r="DT36" s="686"/>
      <c r="DU36" s="686"/>
      <c r="DV36" s="687"/>
      <c r="DW36" s="690">
        <v>14.5</v>
      </c>
      <c r="DX36" s="720"/>
      <c r="DY36" s="720"/>
      <c r="DZ36" s="720"/>
      <c r="EA36" s="720"/>
      <c r="EB36" s="720"/>
      <c r="EC36" s="721"/>
    </row>
    <row r="37" spans="2:133" ht="11.25" customHeight="1" x14ac:dyDescent="0.2">
      <c r="B37" s="682" t="s">
        <v>328</v>
      </c>
      <c r="C37" s="683"/>
      <c r="D37" s="683"/>
      <c r="E37" s="683"/>
      <c r="F37" s="683"/>
      <c r="G37" s="683"/>
      <c r="H37" s="683"/>
      <c r="I37" s="683"/>
      <c r="J37" s="683"/>
      <c r="K37" s="683"/>
      <c r="L37" s="683"/>
      <c r="M37" s="683"/>
      <c r="N37" s="683"/>
      <c r="O37" s="683"/>
      <c r="P37" s="683"/>
      <c r="Q37" s="684"/>
      <c r="R37" s="685">
        <v>457516</v>
      </c>
      <c r="S37" s="686"/>
      <c r="T37" s="686"/>
      <c r="U37" s="686"/>
      <c r="V37" s="686"/>
      <c r="W37" s="686"/>
      <c r="X37" s="686"/>
      <c r="Y37" s="687"/>
      <c r="Z37" s="688">
        <v>4</v>
      </c>
      <c r="AA37" s="688"/>
      <c r="AB37" s="688"/>
      <c r="AC37" s="688"/>
      <c r="AD37" s="689" t="s">
        <v>137</v>
      </c>
      <c r="AE37" s="689"/>
      <c r="AF37" s="689"/>
      <c r="AG37" s="689"/>
      <c r="AH37" s="689"/>
      <c r="AI37" s="689"/>
      <c r="AJ37" s="689"/>
      <c r="AK37" s="689"/>
      <c r="AL37" s="690" t="s">
        <v>137</v>
      </c>
      <c r="AM37" s="691"/>
      <c r="AN37" s="691"/>
      <c r="AO37" s="692"/>
      <c r="AQ37" s="763" t="s">
        <v>329</v>
      </c>
      <c r="AR37" s="764"/>
      <c r="AS37" s="764"/>
      <c r="AT37" s="764"/>
      <c r="AU37" s="764"/>
      <c r="AV37" s="764"/>
      <c r="AW37" s="764"/>
      <c r="AX37" s="764"/>
      <c r="AY37" s="765"/>
      <c r="AZ37" s="685">
        <v>334422</v>
      </c>
      <c r="BA37" s="686"/>
      <c r="BB37" s="686"/>
      <c r="BC37" s="686"/>
      <c r="BD37" s="722"/>
      <c r="BE37" s="722"/>
      <c r="BF37" s="752"/>
      <c r="BG37" s="700" t="s">
        <v>330</v>
      </c>
      <c r="BH37" s="701"/>
      <c r="BI37" s="701"/>
      <c r="BJ37" s="701"/>
      <c r="BK37" s="701"/>
      <c r="BL37" s="701"/>
      <c r="BM37" s="701"/>
      <c r="BN37" s="701"/>
      <c r="BO37" s="701"/>
      <c r="BP37" s="701"/>
      <c r="BQ37" s="701"/>
      <c r="BR37" s="701"/>
      <c r="BS37" s="701"/>
      <c r="BT37" s="701"/>
      <c r="BU37" s="702"/>
      <c r="BV37" s="685">
        <v>140181</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603554</v>
      </c>
      <c r="CS37" s="722"/>
      <c r="CT37" s="722"/>
      <c r="CU37" s="722"/>
      <c r="CV37" s="722"/>
      <c r="CW37" s="722"/>
      <c r="CX37" s="722"/>
      <c r="CY37" s="723"/>
      <c r="CZ37" s="690">
        <v>5.4</v>
      </c>
      <c r="DA37" s="720"/>
      <c r="DB37" s="720"/>
      <c r="DC37" s="724"/>
      <c r="DD37" s="694">
        <v>590636</v>
      </c>
      <c r="DE37" s="722"/>
      <c r="DF37" s="722"/>
      <c r="DG37" s="722"/>
      <c r="DH37" s="722"/>
      <c r="DI37" s="722"/>
      <c r="DJ37" s="722"/>
      <c r="DK37" s="723"/>
      <c r="DL37" s="694">
        <v>497781</v>
      </c>
      <c r="DM37" s="722"/>
      <c r="DN37" s="722"/>
      <c r="DO37" s="722"/>
      <c r="DP37" s="722"/>
      <c r="DQ37" s="722"/>
      <c r="DR37" s="722"/>
      <c r="DS37" s="722"/>
      <c r="DT37" s="722"/>
      <c r="DU37" s="722"/>
      <c r="DV37" s="723"/>
      <c r="DW37" s="690">
        <v>10</v>
      </c>
      <c r="DX37" s="720"/>
      <c r="DY37" s="720"/>
      <c r="DZ37" s="720"/>
      <c r="EA37" s="720"/>
      <c r="EB37" s="720"/>
      <c r="EC37" s="721"/>
    </row>
    <row r="38" spans="2:133" ht="11.25" customHeight="1" x14ac:dyDescent="0.2">
      <c r="B38" s="682" t="s">
        <v>332</v>
      </c>
      <c r="C38" s="683"/>
      <c r="D38" s="683"/>
      <c r="E38" s="683"/>
      <c r="F38" s="683"/>
      <c r="G38" s="683"/>
      <c r="H38" s="683"/>
      <c r="I38" s="683"/>
      <c r="J38" s="683"/>
      <c r="K38" s="683"/>
      <c r="L38" s="683"/>
      <c r="M38" s="683"/>
      <c r="N38" s="683"/>
      <c r="O38" s="683"/>
      <c r="P38" s="683"/>
      <c r="Q38" s="684"/>
      <c r="R38" s="685">
        <v>608851</v>
      </c>
      <c r="S38" s="686"/>
      <c r="T38" s="686"/>
      <c r="U38" s="686"/>
      <c r="V38" s="686"/>
      <c r="W38" s="686"/>
      <c r="X38" s="686"/>
      <c r="Y38" s="687"/>
      <c r="Z38" s="688">
        <v>5.3</v>
      </c>
      <c r="AA38" s="688"/>
      <c r="AB38" s="688"/>
      <c r="AC38" s="688"/>
      <c r="AD38" s="689">
        <v>34023</v>
      </c>
      <c r="AE38" s="689"/>
      <c r="AF38" s="689"/>
      <c r="AG38" s="689"/>
      <c r="AH38" s="689"/>
      <c r="AI38" s="689"/>
      <c r="AJ38" s="689"/>
      <c r="AK38" s="689"/>
      <c r="AL38" s="690">
        <v>0.7</v>
      </c>
      <c r="AM38" s="691"/>
      <c r="AN38" s="691"/>
      <c r="AO38" s="692"/>
      <c r="AQ38" s="763" t="s">
        <v>333</v>
      </c>
      <c r="AR38" s="764"/>
      <c r="AS38" s="764"/>
      <c r="AT38" s="764"/>
      <c r="AU38" s="764"/>
      <c r="AV38" s="764"/>
      <c r="AW38" s="764"/>
      <c r="AX38" s="764"/>
      <c r="AY38" s="765"/>
      <c r="AZ38" s="685">
        <v>314806</v>
      </c>
      <c r="BA38" s="686"/>
      <c r="BB38" s="686"/>
      <c r="BC38" s="686"/>
      <c r="BD38" s="722"/>
      <c r="BE38" s="722"/>
      <c r="BF38" s="752"/>
      <c r="BG38" s="700" t="s">
        <v>334</v>
      </c>
      <c r="BH38" s="701"/>
      <c r="BI38" s="701"/>
      <c r="BJ38" s="701"/>
      <c r="BK38" s="701"/>
      <c r="BL38" s="701"/>
      <c r="BM38" s="701"/>
      <c r="BN38" s="701"/>
      <c r="BO38" s="701"/>
      <c r="BP38" s="701"/>
      <c r="BQ38" s="701"/>
      <c r="BR38" s="701"/>
      <c r="BS38" s="701"/>
      <c r="BT38" s="701"/>
      <c r="BU38" s="702"/>
      <c r="BV38" s="685">
        <v>2046</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1044534</v>
      </c>
      <c r="CS38" s="686"/>
      <c r="CT38" s="686"/>
      <c r="CU38" s="686"/>
      <c r="CV38" s="686"/>
      <c r="CW38" s="686"/>
      <c r="CX38" s="686"/>
      <c r="CY38" s="687"/>
      <c r="CZ38" s="690">
        <v>9.4</v>
      </c>
      <c r="DA38" s="720"/>
      <c r="DB38" s="720"/>
      <c r="DC38" s="724"/>
      <c r="DD38" s="694">
        <v>921244</v>
      </c>
      <c r="DE38" s="686"/>
      <c r="DF38" s="686"/>
      <c r="DG38" s="686"/>
      <c r="DH38" s="686"/>
      <c r="DI38" s="686"/>
      <c r="DJ38" s="686"/>
      <c r="DK38" s="687"/>
      <c r="DL38" s="694">
        <v>634181</v>
      </c>
      <c r="DM38" s="686"/>
      <c r="DN38" s="686"/>
      <c r="DO38" s="686"/>
      <c r="DP38" s="686"/>
      <c r="DQ38" s="686"/>
      <c r="DR38" s="686"/>
      <c r="DS38" s="686"/>
      <c r="DT38" s="686"/>
      <c r="DU38" s="686"/>
      <c r="DV38" s="687"/>
      <c r="DW38" s="690">
        <v>12.7</v>
      </c>
      <c r="DX38" s="720"/>
      <c r="DY38" s="720"/>
      <c r="DZ38" s="720"/>
      <c r="EA38" s="720"/>
      <c r="EB38" s="720"/>
      <c r="EC38" s="721"/>
    </row>
    <row r="39" spans="2:133" ht="11.25" customHeight="1" x14ac:dyDescent="0.2">
      <c r="B39" s="682" t="s">
        <v>336</v>
      </c>
      <c r="C39" s="683"/>
      <c r="D39" s="683"/>
      <c r="E39" s="683"/>
      <c r="F39" s="683"/>
      <c r="G39" s="683"/>
      <c r="H39" s="683"/>
      <c r="I39" s="683"/>
      <c r="J39" s="683"/>
      <c r="K39" s="683"/>
      <c r="L39" s="683"/>
      <c r="M39" s="683"/>
      <c r="N39" s="683"/>
      <c r="O39" s="683"/>
      <c r="P39" s="683"/>
      <c r="Q39" s="684"/>
      <c r="R39" s="685">
        <v>1225700</v>
      </c>
      <c r="S39" s="686"/>
      <c r="T39" s="686"/>
      <c r="U39" s="686"/>
      <c r="V39" s="686"/>
      <c r="W39" s="686"/>
      <c r="X39" s="686"/>
      <c r="Y39" s="687"/>
      <c r="Z39" s="688">
        <v>10.7</v>
      </c>
      <c r="AA39" s="688"/>
      <c r="AB39" s="688"/>
      <c r="AC39" s="688"/>
      <c r="AD39" s="689" t="s">
        <v>137</v>
      </c>
      <c r="AE39" s="689"/>
      <c r="AF39" s="689"/>
      <c r="AG39" s="689"/>
      <c r="AH39" s="689"/>
      <c r="AI39" s="689"/>
      <c r="AJ39" s="689"/>
      <c r="AK39" s="689"/>
      <c r="AL39" s="690" t="s">
        <v>137</v>
      </c>
      <c r="AM39" s="691"/>
      <c r="AN39" s="691"/>
      <c r="AO39" s="692"/>
      <c r="AQ39" s="763" t="s">
        <v>337</v>
      </c>
      <c r="AR39" s="764"/>
      <c r="AS39" s="764"/>
      <c r="AT39" s="764"/>
      <c r="AU39" s="764"/>
      <c r="AV39" s="764"/>
      <c r="AW39" s="764"/>
      <c r="AX39" s="764"/>
      <c r="AY39" s="765"/>
      <c r="AZ39" s="685">
        <v>53971</v>
      </c>
      <c r="BA39" s="686"/>
      <c r="BB39" s="686"/>
      <c r="BC39" s="686"/>
      <c r="BD39" s="722"/>
      <c r="BE39" s="722"/>
      <c r="BF39" s="752"/>
      <c r="BG39" s="700" t="s">
        <v>338</v>
      </c>
      <c r="BH39" s="701"/>
      <c r="BI39" s="701"/>
      <c r="BJ39" s="701"/>
      <c r="BK39" s="701"/>
      <c r="BL39" s="701"/>
      <c r="BM39" s="701"/>
      <c r="BN39" s="701"/>
      <c r="BO39" s="701"/>
      <c r="BP39" s="701"/>
      <c r="BQ39" s="701"/>
      <c r="BR39" s="701"/>
      <c r="BS39" s="701"/>
      <c r="BT39" s="701"/>
      <c r="BU39" s="702"/>
      <c r="BV39" s="685">
        <v>3209</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29297</v>
      </c>
      <c r="CS39" s="722"/>
      <c r="CT39" s="722"/>
      <c r="CU39" s="722"/>
      <c r="CV39" s="722"/>
      <c r="CW39" s="722"/>
      <c r="CX39" s="722"/>
      <c r="CY39" s="723"/>
      <c r="CZ39" s="690">
        <v>0.3</v>
      </c>
      <c r="DA39" s="720"/>
      <c r="DB39" s="720"/>
      <c r="DC39" s="724"/>
      <c r="DD39" s="694">
        <v>5933</v>
      </c>
      <c r="DE39" s="722"/>
      <c r="DF39" s="722"/>
      <c r="DG39" s="722"/>
      <c r="DH39" s="722"/>
      <c r="DI39" s="722"/>
      <c r="DJ39" s="722"/>
      <c r="DK39" s="723"/>
      <c r="DL39" s="694" t="s">
        <v>137</v>
      </c>
      <c r="DM39" s="722"/>
      <c r="DN39" s="722"/>
      <c r="DO39" s="722"/>
      <c r="DP39" s="722"/>
      <c r="DQ39" s="722"/>
      <c r="DR39" s="722"/>
      <c r="DS39" s="722"/>
      <c r="DT39" s="722"/>
      <c r="DU39" s="722"/>
      <c r="DV39" s="723"/>
      <c r="DW39" s="690" t="s">
        <v>137</v>
      </c>
      <c r="DX39" s="720"/>
      <c r="DY39" s="720"/>
      <c r="DZ39" s="720"/>
      <c r="EA39" s="720"/>
      <c r="EB39" s="720"/>
      <c r="EC39" s="721"/>
    </row>
    <row r="40" spans="2:133" ht="11.25" customHeight="1" x14ac:dyDescent="0.2">
      <c r="B40" s="682" t="s">
        <v>340</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237</v>
      </c>
      <c r="AE40" s="689"/>
      <c r="AF40" s="689"/>
      <c r="AG40" s="689"/>
      <c r="AH40" s="689"/>
      <c r="AI40" s="689"/>
      <c r="AJ40" s="689"/>
      <c r="AK40" s="689"/>
      <c r="AL40" s="690" t="s">
        <v>137</v>
      </c>
      <c r="AM40" s="691"/>
      <c r="AN40" s="691"/>
      <c r="AO40" s="692"/>
      <c r="AQ40" s="763" t="s">
        <v>341</v>
      </c>
      <c r="AR40" s="764"/>
      <c r="AS40" s="764"/>
      <c r="AT40" s="764"/>
      <c r="AU40" s="764"/>
      <c r="AV40" s="764"/>
      <c r="AW40" s="764"/>
      <c r="AX40" s="764"/>
      <c r="AY40" s="765"/>
      <c r="AZ40" s="685">
        <v>52174</v>
      </c>
      <c r="BA40" s="686"/>
      <c r="BB40" s="686"/>
      <c r="BC40" s="686"/>
      <c r="BD40" s="722"/>
      <c r="BE40" s="722"/>
      <c r="BF40" s="752"/>
      <c r="BG40" s="772" t="s">
        <v>342</v>
      </c>
      <c r="BH40" s="773"/>
      <c r="BI40" s="773"/>
      <c r="BJ40" s="773"/>
      <c r="BK40" s="773"/>
      <c r="BL40" s="236"/>
      <c r="BM40" s="701" t="s">
        <v>343</v>
      </c>
      <c r="BN40" s="701"/>
      <c r="BO40" s="701"/>
      <c r="BP40" s="701"/>
      <c r="BQ40" s="701"/>
      <c r="BR40" s="701"/>
      <c r="BS40" s="701"/>
      <c r="BT40" s="701"/>
      <c r="BU40" s="702"/>
      <c r="BV40" s="685">
        <v>115</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258000</v>
      </c>
      <c r="CS40" s="686"/>
      <c r="CT40" s="686"/>
      <c r="CU40" s="686"/>
      <c r="CV40" s="686"/>
      <c r="CW40" s="686"/>
      <c r="CX40" s="686"/>
      <c r="CY40" s="687"/>
      <c r="CZ40" s="690">
        <v>2.2999999999999998</v>
      </c>
      <c r="DA40" s="720"/>
      <c r="DB40" s="720"/>
      <c r="DC40" s="724"/>
      <c r="DD40" s="694" t="s">
        <v>137</v>
      </c>
      <c r="DE40" s="686"/>
      <c r="DF40" s="686"/>
      <c r="DG40" s="686"/>
      <c r="DH40" s="686"/>
      <c r="DI40" s="686"/>
      <c r="DJ40" s="686"/>
      <c r="DK40" s="687"/>
      <c r="DL40" s="694" t="s">
        <v>137</v>
      </c>
      <c r="DM40" s="686"/>
      <c r="DN40" s="686"/>
      <c r="DO40" s="686"/>
      <c r="DP40" s="686"/>
      <c r="DQ40" s="686"/>
      <c r="DR40" s="686"/>
      <c r="DS40" s="686"/>
      <c r="DT40" s="686"/>
      <c r="DU40" s="686"/>
      <c r="DV40" s="687"/>
      <c r="DW40" s="690" t="s">
        <v>137</v>
      </c>
      <c r="DX40" s="720"/>
      <c r="DY40" s="720"/>
      <c r="DZ40" s="720"/>
      <c r="EA40" s="720"/>
      <c r="EB40" s="720"/>
      <c r="EC40" s="721"/>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137</v>
      </c>
      <c r="AA41" s="688"/>
      <c r="AB41" s="688"/>
      <c r="AC41" s="688"/>
      <c r="AD41" s="689" t="s">
        <v>237</v>
      </c>
      <c r="AE41" s="689"/>
      <c r="AF41" s="689"/>
      <c r="AG41" s="689"/>
      <c r="AH41" s="689"/>
      <c r="AI41" s="689"/>
      <c r="AJ41" s="689"/>
      <c r="AK41" s="689"/>
      <c r="AL41" s="690" t="s">
        <v>137</v>
      </c>
      <c r="AM41" s="691"/>
      <c r="AN41" s="691"/>
      <c r="AO41" s="692"/>
      <c r="AQ41" s="763" t="s">
        <v>346</v>
      </c>
      <c r="AR41" s="764"/>
      <c r="AS41" s="764"/>
      <c r="AT41" s="764"/>
      <c r="AU41" s="764"/>
      <c r="AV41" s="764"/>
      <c r="AW41" s="764"/>
      <c r="AX41" s="764"/>
      <c r="AY41" s="765"/>
      <c r="AZ41" s="685">
        <v>129683</v>
      </c>
      <c r="BA41" s="686"/>
      <c r="BB41" s="686"/>
      <c r="BC41" s="686"/>
      <c r="BD41" s="722"/>
      <c r="BE41" s="722"/>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237</v>
      </c>
      <c r="CS41" s="722"/>
      <c r="CT41" s="722"/>
      <c r="CU41" s="722"/>
      <c r="CV41" s="722"/>
      <c r="CW41" s="722"/>
      <c r="CX41" s="722"/>
      <c r="CY41" s="723"/>
      <c r="CZ41" s="690" t="s">
        <v>137</v>
      </c>
      <c r="DA41" s="720"/>
      <c r="DB41" s="720"/>
      <c r="DC41" s="724"/>
      <c r="DD41" s="694" t="s">
        <v>137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v>174400</v>
      </c>
      <c r="S42" s="686"/>
      <c r="T42" s="686"/>
      <c r="U42" s="686"/>
      <c r="V42" s="686"/>
      <c r="W42" s="686"/>
      <c r="X42" s="686"/>
      <c r="Y42" s="687"/>
      <c r="Z42" s="688">
        <v>1.5</v>
      </c>
      <c r="AA42" s="688"/>
      <c r="AB42" s="688"/>
      <c r="AC42" s="688"/>
      <c r="AD42" s="689" t="s">
        <v>237</v>
      </c>
      <c r="AE42" s="689"/>
      <c r="AF42" s="689"/>
      <c r="AG42" s="689"/>
      <c r="AH42" s="689"/>
      <c r="AI42" s="689"/>
      <c r="AJ42" s="689"/>
      <c r="AK42" s="689"/>
      <c r="AL42" s="690" t="s">
        <v>237</v>
      </c>
      <c r="AM42" s="691"/>
      <c r="AN42" s="691"/>
      <c r="AO42" s="692"/>
      <c r="AQ42" s="784" t="s">
        <v>350</v>
      </c>
      <c r="AR42" s="785"/>
      <c r="AS42" s="785"/>
      <c r="AT42" s="785"/>
      <c r="AU42" s="785"/>
      <c r="AV42" s="785"/>
      <c r="AW42" s="785"/>
      <c r="AX42" s="785"/>
      <c r="AY42" s="786"/>
      <c r="AZ42" s="776">
        <v>526458</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300</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2163416</v>
      </c>
      <c r="CS42" s="686"/>
      <c r="CT42" s="686"/>
      <c r="CU42" s="686"/>
      <c r="CV42" s="686"/>
      <c r="CW42" s="686"/>
      <c r="CX42" s="686"/>
      <c r="CY42" s="687"/>
      <c r="CZ42" s="690">
        <v>19.5</v>
      </c>
      <c r="DA42" s="691"/>
      <c r="DB42" s="691"/>
      <c r="DC42" s="703"/>
      <c r="DD42" s="694">
        <v>392198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4" t="s">
        <v>353</v>
      </c>
      <c r="C43" s="735"/>
      <c r="D43" s="735"/>
      <c r="E43" s="735"/>
      <c r="F43" s="735"/>
      <c r="G43" s="735"/>
      <c r="H43" s="735"/>
      <c r="I43" s="735"/>
      <c r="J43" s="735"/>
      <c r="K43" s="735"/>
      <c r="L43" s="735"/>
      <c r="M43" s="735"/>
      <c r="N43" s="735"/>
      <c r="O43" s="735"/>
      <c r="P43" s="735"/>
      <c r="Q43" s="736"/>
      <c r="R43" s="776">
        <v>11470584</v>
      </c>
      <c r="S43" s="777"/>
      <c r="T43" s="777"/>
      <c r="U43" s="777"/>
      <c r="V43" s="777"/>
      <c r="W43" s="777"/>
      <c r="X43" s="777"/>
      <c r="Y43" s="778"/>
      <c r="Z43" s="779">
        <v>100</v>
      </c>
      <c r="AA43" s="779"/>
      <c r="AB43" s="779"/>
      <c r="AC43" s="779"/>
      <c r="AD43" s="780">
        <v>4801041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t="s">
        <v>237</v>
      </c>
      <c r="CS43" s="722"/>
      <c r="CT43" s="722"/>
      <c r="CU43" s="722"/>
      <c r="CV43" s="722"/>
      <c r="CW43" s="722"/>
      <c r="CX43" s="722"/>
      <c r="CY43" s="723"/>
      <c r="CZ43" s="690" t="s">
        <v>237</v>
      </c>
      <c r="DA43" s="720"/>
      <c r="DB43" s="720"/>
      <c r="DC43" s="724"/>
      <c r="DD43" s="694" t="s">
        <v>237</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2149591</v>
      </c>
      <c r="CS44" s="686"/>
      <c r="CT44" s="686"/>
      <c r="CU44" s="686"/>
      <c r="CV44" s="686"/>
      <c r="CW44" s="686"/>
      <c r="CX44" s="686"/>
      <c r="CY44" s="687"/>
      <c r="CZ44" s="690">
        <v>19.399999999999999</v>
      </c>
      <c r="DA44" s="691"/>
      <c r="DB44" s="691"/>
      <c r="DC44" s="703"/>
      <c r="DD44" s="694">
        <v>390602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1050848</v>
      </c>
      <c r="CS45" s="722"/>
      <c r="CT45" s="722"/>
      <c r="CU45" s="722"/>
      <c r="CV45" s="722"/>
      <c r="CW45" s="722"/>
      <c r="CX45" s="722"/>
      <c r="CY45" s="723"/>
      <c r="CZ45" s="690">
        <v>9.5</v>
      </c>
      <c r="DA45" s="720"/>
      <c r="DB45" s="720"/>
      <c r="DC45" s="724"/>
      <c r="DD45" s="694">
        <v>63277</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1051985</v>
      </c>
      <c r="CS46" s="686"/>
      <c r="CT46" s="686"/>
      <c r="CU46" s="686"/>
      <c r="CV46" s="686"/>
      <c r="CW46" s="686"/>
      <c r="CX46" s="686"/>
      <c r="CY46" s="687"/>
      <c r="CZ46" s="690">
        <v>9.5</v>
      </c>
      <c r="DA46" s="691"/>
      <c r="DB46" s="691"/>
      <c r="DC46" s="703"/>
      <c r="DD46" s="694">
        <v>323036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13825</v>
      </c>
      <c r="CS47" s="722"/>
      <c r="CT47" s="722"/>
      <c r="CU47" s="722"/>
      <c r="CV47" s="722"/>
      <c r="CW47" s="722"/>
      <c r="CX47" s="722"/>
      <c r="CY47" s="723"/>
      <c r="CZ47" s="690">
        <v>0.1</v>
      </c>
      <c r="DA47" s="720"/>
      <c r="DB47" s="720"/>
      <c r="DC47" s="724"/>
      <c r="DD47" s="694">
        <v>1596</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237</v>
      </c>
      <c r="CS48" s="686"/>
      <c r="CT48" s="686"/>
      <c r="CU48" s="686"/>
      <c r="CV48" s="686"/>
      <c r="CW48" s="686"/>
      <c r="CX48" s="686"/>
      <c r="CY48" s="687"/>
      <c r="CZ48" s="690" t="s">
        <v>137</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11103325</v>
      </c>
      <c r="CS49" s="756"/>
      <c r="CT49" s="756"/>
      <c r="CU49" s="756"/>
      <c r="CV49" s="756"/>
      <c r="CW49" s="756"/>
      <c r="CX49" s="756"/>
      <c r="CY49" s="787"/>
      <c r="CZ49" s="781">
        <v>100</v>
      </c>
      <c r="DA49" s="788"/>
      <c r="DB49" s="788"/>
      <c r="DC49" s="789"/>
      <c r="DD49" s="790">
        <v>6170769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imlyoiBDgsBmi5Z3L2MWko2kE9EQHC6ALr46Y5jL2jNOTKfBReAPoFzwRFcuAAzrLHNPyX0QcwhIlVcmvhOYg==" saltValue="6OypIU4M8/qwP5llVIdkT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04" sqref="BQ104:DZ10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11533</v>
      </c>
      <c r="R7" s="821"/>
      <c r="S7" s="821"/>
      <c r="T7" s="821"/>
      <c r="U7" s="821"/>
      <c r="V7" s="821">
        <v>11171</v>
      </c>
      <c r="W7" s="821"/>
      <c r="X7" s="821"/>
      <c r="Y7" s="821"/>
      <c r="Z7" s="821"/>
      <c r="AA7" s="821">
        <v>362</v>
      </c>
      <c r="AB7" s="821"/>
      <c r="AC7" s="821"/>
      <c r="AD7" s="821"/>
      <c r="AE7" s="822"/>
      <c r="AF7" s="823">
        <v>302</v>
      </c>
      <c r="AG7" s="824"/>
      <c r="AH7" s="824"/>
      <c r="AI7" s="824"/>
      <c r="AJ7" s="825"/>
      <c r="AK7" s="860">
        <v>21</v>
      </c>
      <c r="AL7" s="861"/>
      <c r="AM7" s="861"/>
      <c r="AN7" s="861"/>
      <c r="AO7" s="861"/>
      <c r="AP7" s="861">
        <v>8043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-1</v>
      </c>
      <c r="CI7" s="858"/>
      <c r="CJ7" s="858"/>
      <c r="CK7" s="858"/>
      <c r="CL7" s="859"/>
      <c r="CM7" s="857">
        <v>97</v>
      </c>
      <c r="CN7" s="858"/>
      <c r="CO7" s="858"/>
      <c r="CP7" s="858"/>
      <c r="CQ7" s="859"/>
      <c r="CR7" s="857">
        <v>35</v>
      </c>
      <c r="CS7" s="858"/>
      <c r="CT7" s="858"/>
      <c r="CU7" s="858"/>
      <c r="CV7" s="859"/>
      <c r="CW7" s="857">
        <v>0</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2">
      <c r="A8" s="263">
        <v>2</v>
      </c>
      <c r="B8" s="841" t="s">
        <v>387</v>
      </c>
      <c r="C8" s="842"/>
      <c r="D8" s="842"/>
      <c r="E8" s="842"/>
      <c r="F8" s="842"/>
      <c r="G8" s="842"/>
      <c r="H8" s="842"/>
      <c r="I8" s="842"/>
      <c r="J8" s="842"/>
      <c r="K8" s="842"/>
      <c r="L8" s="842"/>
      <c r="M8" s="842"/>
      <c r="N8" s="842"/>
      <c r="O8" s="842"/>
      <c r="P8" s="843"/>
      <c r="Q8" s="844">
        <v>3</v>
      </c>
      <c r="R8" s="845"/>
      <c r="S8" s="845"/>
      <c r="T8" s="845"/>
      <c r="U8" s="845"/>
      <c r="V8" s="845">
        <v>0</v>
      </c>
      <c r="W8" s="845"/>
      <c r="X8" s="845"/>
      <c r="Y8" s="845"/>
      <c r="Z8" s="845"/>
      <c r="AA8" s="845">
        <v>3</v>
      </c>
      <c r="AB8" s="845"/>
      <c r="AC8" s="845"/>
      <c r="AD8" s="845"/>
      <c r="AE8" s="846"/>
      <c r="AF8" s="847">
        <v>3</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604</v>
      </c>
      <c r="BT8" s="855"/>
      <c r="BU8" s="855"/>
      <c r="BV8" s="855"/>
      <c r="BW8" s="855"/>
      <c r="BX8" s="855"/>
      <c r="BY8" s="855"/>
      <c r="BZ8" s="855"/>
      <c r="CA8" s="855"/>
      <c r="CB8" s="855"/>
      <c r="CC8" s="855"/>
      <c r="CD8" s="855"/>
      <c r="CE8" s="855"/>
      <c r="CF8" s="855"/>
      <c r="CG8" s="856"/>
      <c r="CH8" s="867">
        <v>0</v>
      </c>
      <c r="CI8" s="868"/>
      <c r="CJ8" s="868"/>
      <c r="CK8" s="868"/>
      <c r="CL8" s="869"/>
      <c r="CM8" s="867">
        <v>1</v>
      </c>
      <c r="CN8" s="868"/>
      <c r="CO8" s="868"/>
      <c r="CP8" s="868"/>
      <c r="CQ8" s="869"/>
      <c r="CR8" s="867">
        <v>1</v>
      </c>
      <c r="CS8" s="868"/>
      <c r="CT8" s="868"/>
      <c r="CU8" s="868"/>
      <c r="CV8" s="869"/>
      <c r="CW8" s="867">
        <v>0</v>
      </c>
      <c r="CX8" s="868"/>
      <c r="CY8" s="868"/>
      <c r="CZ8" s="868"/>
      <c r="DA8" s="869"/>
      <c r="DB8" s="867">
        <v>0</v>
      </c>
      <c r="DC8" s="868"/>
      <c r="DD8" s="868"/>
      <c r="DE8" s="868"/>
      <c r="DF8" s="869"/>
      <c r="DG8" s="867">
        <v>0</v>
      </c>
      <c r="DH8" s="868"/>
      <c r="DI8" s="868"/>
      <c r="DJ8" s="868"/>
      <c r="DK8" s="869"/>
      <c r="DL8" s="867">
        <v>0</v>
      </c>
      <c r="DM8" s="868"/>
      <c r="DN8" s="868"/>
      <c r="DO8" s="868"/>
      <c r="DP8" s="869"/>
      <c r="DQ8" s="867">
        <v>0</v>
      </c>
      <c r="DR8" s="868"/>
      <c r="DS8" s="868"/>
      <c r="DT8" s="868"/>
      <c r="DU8" s="869"/>
      <c r="DV8" s="870"/>
      <c r="DW8" s="871"/>
      <c r="DX8" s="871"/>
      <c r="DY8" s="871"/>
      <c r="DZ8" s="872"/>
      <c r="EA8" s="256"/>
    </row>
    <row r="9" spans="1:131" s="257" customFormat="1" ht="26.25" customHeight="1" x14ac:dyDescent="0.2">
      <c r="A9" s="263">
        <v>3</v>
      </c>
      <c r="B9" s="841" t="s">
        <v>388</v>
      </c>
      <c r="C9" s="842"/>
      <c r="D9" s="842"/>
      <c r="E9" s="842"/>
      <c r="F9" s="842"/>
      <c r="G9" s="842"/>
      <c r="H9" s="842"/>
      <c r="I9" s="842"/>
      <c r="J9" s="842"/>
      <c r="K9" s="842"/>
      <c r="L9" s="842"/>
      <c r="M9" s="842"/>
      <c r="N9" s="842"/>
      <c r="O9" s="842"/>
      <c r="P9" s="843"/>
      <c r="Q9" s="844">
        <v>44</v>
      </c>
      <c r="R9" s="845"/>
      <c r="S9" s="845"/>
      <c r="T9" s="845"/>
      <c r="U9" s="845"/>
      <c r="V9" s="845">
        <v>43</v>
      </c>
      <c r="W9" s="845"/>
      <c r="X9" s="845"/>
      <c r="Y9" s="845"/>
      <c r="Z9" s="845"/>
      <c r="AA9" s="845">
        <v>1</v>
      </c>
      <c r="AB9" s="845"/>
      <c r="AC9" s="845"/>
      <c r="AD9" s="845"/>
      <c r="AE9" s="846"/>
      <c r="AF9" s="847">
        <v>1</v>
      </c>
      <c r="AG9" s="848"/>
      <c r="AH9" s="848"/>
      <c r="AI9" s="848"/>
      <c r="AJ9" s="849"/>
      <c r="AK9" s="850">
        <v>5</v>
      </c>
      <c r="AL9" s="851"/>
      <c r="AM9" s="851"/>
      <c r="AN9" s="851"/>
      <c r="AO9" s="851"/>
      <c r="AP9" s="851">
        <v>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t="s">
        <v>389</v>
      </c>
      <c r="C10" s="842"/>
      <c r="D10" s="842"/>
      <c r="E10" s="842"/>
      <c r="F10" s="842"/>
      <c r="G10" s="842"/>
      <c r="H10" s="842"/>
      <c r="I10" s="842"/>
      <c r="J10" s="842"/>
      <c r="K10" s="842"/>
      <c r="L10" s="842"/>
      <c r="M10" s="842"/>
      <c r="N10" s="842"/>
      <c r="O10" s="842"/>
      <c r="P10" s="843"/>
      <c r="Q10" s="844">
        <v>2</v>
      </c>
      <c r="R10" s="845"/>
      <c r="S10" s="845"/>
      <c r="T10" s="845"/>
      <c r="U10" s="845"/>
      <c r="V10" s="845">
        <v>1</v>
      </c>
      <c r="W10" s="845"/>
      <c r="X10" s="845"/>
      <c r="Y10" s="845"/>
      <c r="Z10" s="845"/>
      <c r="AA10" s="845">
        <v>1</v>
      </c>
      <c r="AB10" s="845"/>
      <c r="AC10" s="845"/>
      <c r="AD10" s="845"/>
      <c r="AE10" s="846"/>
      <c r="AF10" s="847">
        <v>1</v>
      </c>
      <c r="AG10" s="848"/>
      <c r="AH10" s="848"/>
      <c r="AI10" s="848"/>
      <c r="AJ10" s="849"/>
      <c r="AK10" s="850">
        <v>0</v>
      </c>
      <c r="AL10" s="851"/>
      <c r="AM10" s="851"/>
      <c r="AN10" s="851"/>
      <c r="AO10" s="851"/>
      <c r="AP10" s="851">
        <v>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t="s">
        <v>390</v>
      </c>
      <c r="C11" s="842"/>
      <c r="D11" s="842"/>
      <c r="E11" s="842"/>
      <c r="F11" s="842"/>
      <c r="G11" s="842"/>
      <c r="H11" s="842"/>
      <c r="I11" s="842"/>
      <c r="J11" s="842"/>
      <c r="K11" s="842"/>
      <c r="L11" s="842"/>
      <c r="M11" s="842"/>
      <c r="N11" s="842"/>
      <c r="O11" s="842"/>
      <c r="P11" s="843"/>
      <c r="Q11" s="844">
        <v>1</v>
      </c>
      <c r="R11" s="845"/>
      <c r="S11" s="845"/>
      <c r="T11" s="845"/>
      <c r="U11" s="845"/>
      <c r="V11" s="845">
        <v>0</v>
      </c>
      <c r="W11" s="845"/>
      <c r="X11" s="845"/>
      <c r="Y11" s="845"/>
      <c r="Z11" s="845"/>
      <c r="AA11" s="845">
        <v>1</v>
      </c>
      <c r="AB11" s="845"/>
      <c r="AC11" s="845"/>
      <c r="AD11" s="845"/>
      <c r="AE11" s="846"/>
      <c r="AF11" s="847">
        <v>1</v>
      </c>
      <c r="AG11" s="848"/>
      <c r="AH11" s="848"/>
      <c r="AI11" s="848"/>
      <c r="AJ11" s="849"/>
      <c r="AK11" s="850">
        <v>0</v>
      </c>
      <c r="AL11" s="851"/>
      <c r="AM11" s="851"/>
      <c r="AN11" s="851"/>
      <c r="AO11" s="851"/>
      <c r="AP11" s="851">
        <v>0</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11583</v>
      </c>
      <c r="R23" s="880"/>
      <c r="S23" s="880"/>
      <c r="T23" s="880"/>
      <c r="U23" s="880"/>
      <c r="V23" s="880">
        <v>11215</v>
      </c>
      <c r="W23" s="880"/>
      <c r="X23" s="880"/>
      <c r="Y23" s="880"/>
      <c r="Z23" s="880"/>
      <c r="AA23" s="880">
        <v>368</v>
      </c>
      <c r="AB23" s="880"/>
      <c r="AC23" s="880"/>
      <c r="AD23" s="880"/>
      <c r="AE23" s="881"/>
      <c r="AF23" s="882">
        <v>307</v>
      </c>
      <c r="AG23" s="880"/>
      <c r="AH23" s="880"/>
      <c r="AI23" s="880"/>
      <c r="AJ23" s="883"/>
      <c r="AK23" s="884"/>
      <c r="AL23" s="885"/>
      <c r="AM23" s="885"/>
      <c r="AN23" s="885"/>
      <c r="AO23" s="885"/>
      <c r="AP23" s="880">
        <v>8043</v>
      </c>
      <c r="AQ23" s="880"/>
      <c r="AR23" s="880"/>
      <c r="AS23" s="880"/>
      <c r="AT23" s="880"/>
      <c r="AU23" s="886"/>
      <c r="AV23" s="886"/>
      <c r="AW23" s="886"/>
      <c r="AX23" s="886"/>
      <c r="AY23" s="887"/>
      <c r="AZ23" s="895" t="s">
        <v>137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404</v>
      </c>
      <c r="C28" s="818"/>
      <c r="D28" s="818"/>
      <c r="E28" s="818"/>
      <c r="F28" s="818"/>
      <c r="G28" s="818"/>
      <c r="H28" s="818"/>
      <c r="I28" s="818"/>
      <c r="J28" s="818"/>
      <c r="K28" s="818"/>
      <c r="L28" s="818"/>
      <c r="M28" s="818"/>
      <c r="N28" s="818"/>
      <c r="O28" s="818"/>
      <c r="P28" s="819"/>
      <c r="Q28" s="908">
        <v>1650</v>
      </c>
      <c r="R28" s="909"/>
      <c r="S28" s="909"/>
      <c r="T28" s="909"/>
      <c r="U28" s="909"/>
      <c r="V28" s="909">
        <v>1504</v>
      </c>
      <c r="W28" s="909"/>
      <c r="X28" s="909"/>
      <c r="Y28" s="909"/>
      <c r="Z28" s="909"/>
      <c r="AA28" s="909">
        <v>146</v>
      </c>
      <c r="AB28" s="909"/>
      <c r="AC28" s="909"/>
      <c r="AD28" s="909"/>
      <c r="AE28" s="910"/>
      <c r="AF28" s="911">
        <v>146</v>
      </c>
      <c r="AG28" s="909"/>
      <c r="AH28" s="909"/>
      <c r="AI28" s="909"/>
      <c r="AJ28" s="912"/>
      <c r="AK28" s="913">
        <v>133</v>
      </c>
      <c r="AL28" s="904"/>
      <c r="AM28" s="904"/>
      <c r="AN28" s="904"/>
      <c r="AO28" s="904"/>
      <c r="AP28" s="904">
        <v>0</v>
      </c>
      <c r="AQ28" s="904"/>
      <c r="AR28" s="904"/>
      <c r="AS28" s="904"/>
      <c r="AT28" s="904"/>
      <c r="AU28" s="904">
        <v>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405</v>
      </c>
      <c r="C29" s="842"/>
      <c r="D29" s="842"/>
      <c r="E29" s="842"/>
      <c r="F29" s="842"/>
      <c r="G29" s="842"/>
      <c r="H29" s="842"/>
      <c r="I29" s="842"/>
      <c r="J29" s="842"/>
      <c r="K29" s="842"/>
      <c r="L29" s="842"/>
      <c r="M29" s="842"/>
      <c r="N29" s="842"/>
      <c r="O29" s="842"/>
      <c r="P29" s="843"/>
      <c r="Q29" s="844">
        <v>1885</v>
      </c>
      <c r="R29" s="845"/>
      <c r="S29" s="845"/>
      <c r="T29" s="845"/>
      <c r="U29" s="845"/>
      <c r="V29" s="845">
        <v>1810</v>
      </c>
      <c r="W29" s="845"/>
      <c r="X29" s="845"/>
      <c r="Y29" s="845"/>
      <c r="Z29" s="845"/>
      <c r="AA29" s="845">
        <v>75</v>
      </c>
      <c r="AB29" s="845"/>
      <c r="AC29" s="845"/>
      <c r="AD29" s="845"/>
      <c r="AE29" s="846"/>
      <c r="AF29" s="847">
        <v>75</v>
      </c>
      <c r="AG29" s="848"/>
      <c r="AH29" s="848"/>
      <c r="AI29" s="848"/>
      <c r="AJ29" s="849"/>
      <c r="AK29" s="916">
        <v>224</v>
      </c>
      <c r="AL29" s="917"/>
      <c r="AM29" s="917"/>
      <c r="AN29" s="917"/>
      <c r="AO29" s="917"/>
      <c r="AP29" s="917">
        <v>0</v>
      </c>
      <c r="AQ29" s="917"/>
      <c r="AR29" s="917"/>
      <c r="AS29" s="917"/>
      <c r="AT29" s="917"/>
      <c r="AU29" s="917">
        <v>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406</v>
      </c>
      <c r="C30" s="842"/>
      <c r="D30" s="842"/>
      <c r="E30" s="842"/>
      <c r="F30" s="842"/>
      <c r="G30" s="842"/>
      <c r="H30" s="842"/>
      <c r="I30" s="842"/>
      <c r="J30" s="842"/>
      <c r="K30" s="842"/>
      <c r="L30" s="842"/>
      <c r="M30" s="842"/>
      <c r="N30" s="842"/>
      <c r="O30" s="842"/>
      <c r="P30" s="843"/>
      <c r="Q30" s="844">
        <v>373</v>
      </c>
      <c r="R30" s="845"/>
      <c r="S30" s="845"/>
      <c r="T30" s="845"/>
      <c r="U30" s="845"/>
      <c r="V30" s="845">
        <v>369</v>
      </c>
      <c r="W30" s="845"/>
      <c r="X30" s="845"/>
      <c r="Y30" s="845"/>
      <c r="Z30" s="845"/>
      <c r="AA30" s="845">
        <v>4</v>
      </c>
      <c r="AB30" s="845"/>
      <c r="AC30" s="845"/>
      <c r="AD30" s="845"/>
      <c r="AE30" s="846"/>
      <c r="AF30" s="847">
        <v>4</v>
      </c>
      <c r="AG30" s="848"/>
      <c r="AH30" s="848"/>
      <c r="AI30" s="848"/>
      <c r="AJ30" s="849"/>
      <c r="AK30" s="916">
        <v>314</v>
      </c>
      <c r="AL30" s="917"/>
      <c r="AM30" s="917"/>
      <c r="AN30" s="917"/>
      <c r="AO30" s="917"/>
      <c r="AP30" s="917">
        <v>0</v>
      </c>
      <c r="AQ30" s="917"/>
      <c r="AR30" s="917"/>
      <c r="AS30" s="917"/>
      <c r="AT30" s="917"/>
      <c r="AU30" s="917">
        <v>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407</v>
      </c>
      <c r="C31" s="842"/>
      <c r="D31" s="842"/>
      <c r="E31" s="842"/>
      <c r="F31" s="842"/>
      <c r="G31" s="842"/>
      <c r="H31" s="842"/>
      <c r="I31" s="842"/>
      <c r="J31" s="842"/>
      <c r="K31" s="842"/>
      <c r="L31" s="842"/>
      <c r="M31" s="842"/>
      <c r="N31" s="842"/>
      <c r="O31" s="842"/>
      <c r="P31" s="843"/>
      <c r="Q31" s="844">
        <v>85</v>
      </c>
      <c r="R31" s="845"/>
      <c r="S31" s="845"/>
      <c r="T31" s="845"/>
      <c r="U31" s="845"/>
      <c r="V31" s="845">
        <v>73</v>
      </c>
      <c r="W31" s="845"/>
      <c r="X31" s="845"/>
      <c r="Y31" s="845"/>
      <c r="Z31" s="845"/>
      <c r="AA31" s="845">
        <v>12</v>
      </c>
      <c r="AB31" s="845"/>
      <c r="AC31" s="845"/>
      <c r="AD31" s="845"/>
      <c r="AE31" s="846"/>
      <c r="AF31" s="847">
        <v>12</v>
      </c>
      <c r="AG31" s="848"/>
      <c r="AH31" s="848"/>
      <c r="AI31" s="848"/>
      <c r="AJ31" s="849"/>
      <c r="AK31" s="916">
        <v>0</v>
      </c>
      <c r="AL31" s="917"/>
      <c r="AM31" s="917"/>
      <c r="AN31" s="917"/>
      <c r="AO31" s="917"/>
      <c r="AP31" s="917">
        <v>0</v>
      </c>
      <c r="AQ31" s="917"/>
      <c r="AR31" s="917"/>
      <c r="AS31" s="917"/>
      <c r="AT31" s="917"/>
      <c r="AU31" s="917">
        <v>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408</v>
      </c>
      <c r="C32" s="842"/>
      <c r="D32" s="842"/>
      <c r="E32" s="842"/>
      <c r="F32" s="842"/>
      <c r="G32" s="842"/>
      <c r="H32" s="842"/>
      <c r="I32" s="842"/>
      <c r="J32" s="842"/>
      <c r="K32" s="842"/>
      <c r="L32" s="842"/>
      <c r="M32" s="842"/>
      <c r="N32" s="842"/>
      <c r="O32" s="842"/>
      <c r="P32" s="843"/>
      <c r="Q32" s="844">
        <v>295</v>
      </c>
      <c r="R32" s="845"/>
      <c r="S32" s="845"/>
      <c r="T32" s="845"/>
      <c r="U32" s="845"/>
      <c r="V32" s="845">
        <v>237</v>
      </c>
      <c r="W32" s="845"/>
      <c r="X32" s="845"/>
      <c r="Y32" s="845"/>
      <c r="Z32" s="845"/>
      <c r="AA32" s="845">
        <v>58</v>
      </c>
      <c r="AB32" s="845"/>
      <c r="AC32" s="845"/>
      <c r="AD32" s="845"/>
      <c r="AE32" s="846"/>
      <c r="AF32" s="847">
        <v>623</v>
      </c>
      <c r="AG32" s="848"/>
      <c r="AH32" s="848"/>
      <c r="AI32" s="848"/>
      <c r="AJ32" s="849"/>
      <c r="AK32" s="916">
        <v>16</v>
      </c>
      <c r="AL32" s="917"/>
      <c r="AM32" s="917"/>
      <c r="AN32" s="917"/>
      <c r="AO32" s="917"/>
      <c r="AP32" s="917">
        <v>563</v>
      </c>
      <c r="AQ32" s="917"/>
      <c r="AR32" s="917"/>
      <c r="AS32" s="917"/>
      <c r="AT32" s="917"/>
      <c r="AU32" s="917">
        <v>298</v>
      </c>
      <c r="AV32" s="917"/>
      <c r="AW32" s="917"/>
      <c r="AX32" s="917"/>
      <c r="AY32" s="917"/>
      <c r="AZ32" s="918"/>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410</v>
      </c>
      <c r="C33" s="842"/>
      <c r="D33" s="842"/>
      <c r="E33" s="842"/>
      <c r="F33" s="842"/>
      <c r="G33" s="842"/>
      <c r="H33" s="842"/>
      <c r="I33" s="842"/>
      <c r="J33" s="842"/>
      <c r="K33" s="842"/>
      <c r="L33" s="842"/>
      <c r="M33" s="842"/>
      <c r="N33" s="842"/>
      <c r="O33" s="842"/>
      <c r="P33" s="843"/>
      <c r="Q33" s="844">
        <v>108</v>
      </c>
      <c r="R33" s="845"/>
      <c r="S33" s="845"/>
      <c r="T33" s="845"/>
      <c r="U33" s="845"/>
      <c r="V33" s="845">
        <v>104</v>
      </c>
      <c r="W33" s="845"/>
      <c r="X33" s="845"/>
      <c r="Y33" s="845"/>
      <c r="Z33" s="845"/>
      <c r="AA33" s="845">
        <v>4</v>
      </c>
      <c r="AB33" s="845"/>
      <c r="AC33" s="845"/>
      <c r="AD33" s="845"/>
      <c r="AE33" s="846"/>
      <c r="AF33" s="847">
        <v>4</v>
      </c>
      <c r="AG33" s="848"/>
      <c r="AH33" s="848"/>
      <c r="AI33" s="848"/>
      <c r="AJ33" s="849"/>
      <c r="AK33" s="916">
        <v>50</v>
      </c>
      <c r="AL33" s="917"/>
      <c r="AM33" s="917"/>
      <c r="AN33" s="917"/>
      <c r="AO33" s="917"/>
      <c r="AP33" s="917">
        <v>514</v>
      </c>
      <c r="AQ33" s="917"/>
      <c r="AR33" s="917"/>
      <c r="AS33" s="917"/>
      <c r="AT33" s="917"/>
      <c r="AU33" s="917">
        <v>434</v>
      </c>
      <c r="AV33" s="917"/>
      <c r="AW33" s="917"/>
      <c r="AX33" s="917"/>
      <c r="AY33" s="917"/>
      <c r="AZ33" s="918"/>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412</v>
      </c>
      <c r="C34" s="842"/>
      <c r="D34" s="842"/>
      <c r="E34" s="842"/>
      <c r="F34" s="842"/>
      <c r="G34" s="842"/>
      <c r="H34" s="842"/>
      <c r="I34" s="842"/>
      <c r="J34" s="842"/>
      <c r="K34" s="842"/>
      <c r="L34" s="842"/>
      <c r="M34" s="842"/>
      <c r="N34" s="842"/>
      <c r="O34" s="842"/>
      <c r="P34" s="843"/>
      <c r="Q34" s="844">
        <v>701</v>
      </c>
      <c r="R34" s="845"/>
      <c r="S34" s="845"/>
      <c r="T34" s="845"/>
      <c r="U34" s="845"/>
      <c r="V34" s="845">
        <v>666</v>
      </c>
      <c r="W34" s="845"/>
      <c r="X34" s="845"/>
      <c r="Y34" s="845"/>
      <c r="Z34" s="845"/>
      <c r="AA34" s="845">
        <v>35</v>
      </c>
      <c r="AB34" s="845"/>
      <c r="AC34" s="845"/>
      <c r="AD34" s="845"/>
      <c r="AE34" s="846"/>
      <c r="AF34" s="847">
        <v>30</v>
      </c>
      <c r="AG34" s="848"/>
      <c r="AH34" s="848"/>
      <c r="AI34" s="848"/>
      <c r="AJ34" s="849"/>
      <c r="AK34" s="916">
        <v>328</v>
      </c>
      <c r="AL34" s="917"/>
      <c r="AM34" s="917"/>
      <c r="AN34" s="917"/>
      <c r="AO34" s="917"/>
      <c r="AP34" s="917">
        <v>3305</v>
      </c>
      <c r="AQ34" s="917"/>
      <c r="AR34" s="917"/>
      <c r="AS34" s="917"/>
      <c r="AT34" s="917"/>
      <c r="AU34" s="917">
        <v>3146</v>
      </c>
      <c r="AV34" s="917"/>
      <c r="AW34" s="917"/>
      <c r="AX34" s="917"/>
      <c r="AY34" s="917"/>
      <c r="AZ34" s="918"/>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413</v>
      </c>
      <c r="C35" s="842"/>
      <c r="D35" s="842"/>
      <c r="E35" s="842"/>
      <c r="F35" s="842"/>
      <c r="G35" s="842"/>
      <c r="H35" s="842"/>
      <c r="I35" s="842"/>
      <c r="J35" s="842"/>
      <c r="K35" s="842"/>
      <c r="L35" s="842"/>
      <c r="M35" s="842"/>
      <c r="N35" s="842"/>
      <c r="O35" s="842"/>
      <c r="P35" s="843"/>
      <c r="Q35" s="844">
        <v>8</v>
      </c>
      <c r="R35" s="845"/>
      <c r="S35" s="845"/>
      <c r="T35" s="845"/>
      <c r="U35" s="845"/>
      <c r="V35" s="845">
        <v>6</v>
      </c>
      <c r="W35" s="845"/>
      <c r="X35" s="845"/>
      <c r="Y35" s="845"/>
      <c r="Z35" s="845"/>
      <c r="AA35" s="845">
        <v>2</v>
      </c>
      <c r="AB35" s="845"/>
      <c r="AC35" s="845"/>
      <c r="AD35" s="845"/>
      <c r="AE35" s="846"/>
      <c r="AF35" s="847">
        <v>2</v>
      </c>
      <c r="AG35" s="848"/>
      <c r="AH35" s="848"/>
      <c r="AI35" s="848"/>
      <c r="AJ35" s="849"/>
      <c r="AK35" s="916">
        <v>4</v>
      </c>
      <c r="AL35" s="917"/>
      <c r="AM35" s="917"/>
      <c r="AN35" s="917"/>
      <c r="AO35" s="917"/>
      <c r="AP35" s="917">
        <v>4</v>
      </c>
      <c r="AQ35" s="917"/>
      <c r="AR35" s="917"/>
      <c r="AS35" s="917"/>
      <c r="AT35" s="917"/>
      <c r="AU35" s="917">
        <v>3</v>
      </c>
      <c r="AV35" s="917"/>
      <c r="AW35" s="917"/>
      <c r="AX35" s="917"/>
      <c r="AY35" s="917"/>
      <c r="AZ35" s="918"/>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414</v>
      </c>
      <c r="C36" s="842"/>
      <c r="D36" s="842"/>
      <c r="E36" s="842"/>
      <c r="F36" s="842"/>
      <c r="G36" s="842"/>
      <c r="H36" s="842"/>
      <c r="I36" s="842"/>
      <c r="J36" s="842"/>
      <c r="K36" s="842"/>
      <c r="L36" s="842"/>
      <c r="M36" s="842"/>
      <c r="N36" s="842"/>
      <c r="O36" s="842"/>
      <c r="P36" s="843"/>
      <c r="Q36" s="844">
        <v>14</v>
      </c>
      <c r="R36" s="845"/>
      <c r="S36" s="845"/>
      <c r="T36" s="845"/>
      <c r="U36" s="845"/>
      <c r="V36" s="845">
        <v>13</v>
      </c>
      <c r="W36" s="845"/>
      <c r="X36" s="845"/>
      <c r="Y36" s="845"/>
      <c r="Z36" s="845"/>
      <c r="AA36" s="845">
        <v>1</v>
      </c>
      <c r="AB36" s="845"/>
      <c r="AC36" s="845"/>
      <c r="AD36" s="845"/>
      <c r="AE36" s="846"/>
      <c r="AF36" s="847">
        <v>1</v>
      </c>
      <c r="AG36" s="848"/>
      <c r="AH36" s="848"/>
      <c r="AI36" s="848"/>
      <c r="AJ36" s="849"/>
      <c r="AK36" s="916">
        <v>11</v>
      </c>
      <c r="AL36" s="917"/>
      <c r="AM36" s="917"/>
      <c r="AN36" s="917"/>
      <c r="AO36" s="917"/>
      <c r="AP36" s="917">
        <v>31</v>
      </c>
      <c r="AQ36" s="917"/>
      <c r="AR36" s="917"/>
      <c r="AS36" s="917"/>
      <c r="AT36" s="917"/>
      <c r="AU36" s="917">
        <v>31</v>
      </c>
      <c r="AV36" s="917"/>
      <c r="AW36" s="917"/>
      <c r="AX36" s="917"/>
      <c r="AY36" s="917"/>
      <c r="AZ36" s="918"/>
      <c r="BA36" s="918"/>
      <c r="BB36" s="918"/>
      <c r="BC36" s="918"/>
      <c r="BD36" s="918"/>
      <c r="BE36" s="914" t="s">
        <v>415</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898</v>
      </c>
      <c r="AG63" s="928"/>
      <c r="AH63" s="928"/>
      <c r="AI63" s="928"/>
      <c r="AJ63" s="929"/>
      <c r="AK63" s="930"/>
      <c r="AL63" s="925"/>
      <c r="AM63" s="925"/>
      <c r="AN63" s="925"/>
      <c r="AO63" s="925"/>
      <c r="AP63" s="928">
        <v>4417</v>
      </c>
      <c r="AQ63" s="928"/>
      <c r="AR63" s="928"/>
      <c r="AS63" s="928"/>
      <c r="AT63" s="928"/>
      <c r="AU63" s="928">
        <v>3912</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397</v>
      </c>
      <c r="W66" s="804"/>
      <c r="X66" s="804"/>
      <c r="Y66" s="804"/>
      <c r="Z66" s="805"/>
      <c r="AA66" s="803" t="s">
        <v>422</v>
      </c>
      <c r="AB66" s="804"/>
      <c r="AC66" s="804"/>
      <c r="AD66" s="804"/>
      <c r="AE66" s="805"/>
      <c r="AF66" s="938" t="s">
        <v>423</v>
      </c>
      <c r="AG66" s="899"/>
      <c r="AH66" s="899"/>
      <c r="AI66" s="899"/>
      <c r="AJ66" s="939"/>
      <c r="AK66" s="803" t="s">
        <v>400</v>
      </c>
      <c r="AL66" s="827"/>
      <c r="AM66" s="827"/>
      <c r="AN66" s="827"/>
      <c r="AO66" s="828"/>
      <c r="AP66" s="803" t="s">
        <v>424</v>
      </c>
      <c r="AQ66" s="804"/>
      <c r="AR66" s="804"/>
      <c r="AS66" s="804"/>
      <c r="AT66" s="805"/>
      <c r="AU66" s="803" t="s">
        <v>425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583</v>
      </c>
      <c r="C68" s="956"/>
      <c r="D68" s="956"/>
      <c r="E68" s="956"/>
      <c r="F68" s="956"/>
      <c r="G68" s="956"/>
      <c r="H68" s="956"/>
      <c r="I68" s="956"/>
      <c r="J68" s="956"/>
      <c r="K68" s="956"/>
      <c r="L68" s="956"/>
      <c r="M68" s="956"/>
      <c r="N68" s="956"/>
      <c r="O68" s="956"/>
      <c r="P68" s="957"/>
      <c r="Q68" s="958">
        <v>27</v>
      </c>
      <c r="R68" s="952"/>
      <c r="S68" s="952"/>
      <c r="T68" s="952"/>
      <c r="U68" s="952"/>
      <c r="V68" s="952">
        <v>25</v>
      </c>
      <c r="W68" s="952"/>
      <c r="X68" s="952"/>
      <c r="Y68" s="952"/>
      <c r="Z68" s="952"/>
      <c r="AA68" s="952">
        <v>2</v>
      </c>
      <c r="AB68" s="952"/>
      <c r="AC68" s="952"/>
      <c r="AD68" s="952"/>
      <c r="AE68" s="952"/>
      <c r="AF68" s="952">
        <v>2</v>
      </c>
      <c r="AG68" s="952"/>
      <c r="AH68" s="952"/>
      <c r="AI68" s="952"/>
      <c r="AJ68" s="952"/>
      <c r="AK68" s="952">
        <v>0</v>
      </c>
      <c r="AL68" s="952"/>
      <c r="AM68" s="952"/>
      <c r="AN68" s="952"/>
      <c r="AO68" s="952"/>
      <c r="AP68" s="952">
        <v>0</v>
      </c>
      <c r="AQ68" s="952"/>
      <c r="AR68" s="952"/>
      <c r="AS68" s="952"/>
      <c r="AT68" s="952"/>
      <c r="AU68" s="952">
        <v>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584</v>
      </c>
      <c r="C69" s="960"/>
      <c r="D69" s="960"/>
      <c r="E69" s="960"/>
      <c r="F69" s="960"/>
      <c r="G69" s="960"/>
      <c r="H69" s="960"/>
      <c r="I69" s="960"/>
      <c r="J69" s="960"/>
      <c r="K69" s="960"/>
      <c r="L69" s="960"/>
      <c r="M69" s="960"/>
      <c r="N69" s="960"/>
      <c r="O69" s="960"/>
      <c r="P69" s="961"/>
      <c r="Q69" s="962">
        <v>269</v>
      </c>
      <c r="R69" s="917"/>
      <c r="S69" s="917"/>
      <c r="T69" s="917"/>
      <c r="U69" s="917"/>
      <c r="V69" s="917">
        <v>258</v>
      </c>
      <c r="W69" s="917"/>
      <c r="X69" s="917"/>
      <c r="Y69" s="917"/>
      <c r="Z69" s="917"/>
      <c r="AA69" s="917">
        <v>11</v>
      </c>
      <c r="AB69" s="917"/>
      <c r="AC69" s="917"/>
      <c r="AD69" s="917"/>
      <c r="AE69" s="917"/>
      <c r="AF69" s="917">
        <v>11</v>
      </c>
      <c r="AG69" s="917"/>
      <c r="AH69" s="917"/>
      <c r="AI69" s="917"/>
      <c r="AJ69" s="917"/>
      <c r="AK69" s="917">
        <v>0</v>
      </c>
      <c r="AL69" s="917"/>
      <c r="AM69" s="917"/>
      <c r="AN69" s="917"/>
      <c r="AO69" s="917"/>
      <c r="AP69" s="917">
        <v>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585</v>
      </c>
      <c r="C70" s="960"/>
      <c r="D70" s="960"/>
      <c r="E70" s="960"/>
      <c r="F70" s="960"/>
      <c r="G70" s="960"/>
      <c r="H70" s="960"/>
      <c r="I70" s="960"/>
      <c r="J70" s="960"/>
      <c r="K70" s="960"/>
      <c r="L70" s="960"/>
      <c r="M70" s="960"/>
      <c r="N70" s="960"/>
      <c r="O70" s="960"/>
      <c r="P70" s="961"/>
      <c r="Q70" s="962">
        <v>197</v>
      </c>
      <c r="R70" s="917"/>
      <c r="S70" s="917"/>
      <c r="T70" s="917"/>
      <c r="U70" s="917"/>
      <c r="V70" s="917">
        <v>181</v>
      </c>
      <c r="W70" s="917"/>
      <c r="X70" s="917"/>
      <c r="Y70" s="917"/>
      <c r="Z70" s="917"/>
      <c r="AA70" s="917">
        <v>16</v>
      </c>
      <c r="AB70" s="917"/>
      <c r="AC70" s="917"/>
      <c r="AD70" s="917"/>
      <c r="AE70" s="917"/>
      <c r="AF70" s="917">
        <v>16</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586</v>
      </c>
      <c r="C71" s="960"/>
      <c r="D71" s="960"/>
      <c r="E71" s="960"/>
      <c r="F71" s="960"/>
      <c r="G71" s="960"/>
      <c r="H71" s="960"/>
      <c r="I71" s="960"/>
      <c r="J71" s="960"/>
      <c r="K71" s="960"/>
      <c r="L71" s="960"/>
      <c r="M71" s="960"/>
      <c r="N71" s="960"/>
      <c r="O71" s="960"/>
      <c r="P71" s="961"/>
      <c r="Q71" s="962">
        <v>58</v>
      </c>
      <c r="R71" s="917"/>
      <c r="S71" s="917"/>
      <c r="T71" s="917"/>
      <c r="U71" s="917"/>
      <c r="V71" s="917">
        <v>55</v>
      </c>
      <c r="W71" s="917"/>
      <c r="X71" s="917"/>
      <c r="Y71" s="917"/>
      <c r="Z71" s="917"/>
      <c r="AA71" s="917">
        <v>3</v>
      </c>
      <c r="AB71" s="917"/>
      <c r="AC71" s="917"/>
      <c r="AD71" s="917"/>
      <c r="AE71" s="917"/>
      <c r="AF71" s="917">
        <v>3</v>
      </c>
      <c r="AG71" s="917"/>
      <c r="AH71" s="917"/>
      <c r="AI71" s="917"/>
      <c r="AJ71" s="917"/>
      <c r="AK71" s="917">
        <v>2</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587</v>
      </c>
      <c r="C72" s="960"/>
      <c r="D72" s="960"/>
      <c r="E72" s="960"/>
      <c r="F72" s="960"/>
      <c r="G72" s="960"/>
      <c r="H72" s="960"/>
      <c r="I72" s="960"/>
      <c r="J72" s="960"/>
      <c r="K72" s="960"/>
      <c r="L72" s="960"/>
      <c r="M72" s="960"/>
      <c r="N72" s="960"/>
      <c r="O72" s="960"/>
      <c r="P72" s="961"/>
      <c r="Q72" s="962">
        <v>1614</v>
      </c>
      <c r="R72" s="917"/>
      <c r="S72" s="917"/>
      <c r="T72" s="917"/>
      <c r="U72" s="917"/>
      <c r="V72" s="917">
        <v>1558</v>
      </c>
      <c r="W72" s="917"/>
      <c r="X72" s="917"/>
      <c r="Y72" s="917"/>
      <c r="Z72" s="917"/>
      <c r="AA72" s="917">
        <v>56</v>
      </c>
      <c r="AB72" s="917"/>
      <c r="AC72" s="917"/>
      <c r="AD72" s="917"/>
      <c r="AE72" s="917"/>
      <c r="AF72" s="917">
        <v>56</v>
      </c>
      <c r="AG72" s="917"/>
      <c r="AH72" s="917"/>
      <c r="AI72" s="917"/>
      <c r="AJ72" s="917"/>
      <c r="AK72" s="917">
        <v>301</v>
      </c>
      <c r="AL72" s="917"/>
      <c r="AM72" s="917"/>
      <c r="AN72" s="917"/>
      <c r="AO72" s="917"/>
      <c r="AP72" s="917">
        <v>1850</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588</v>
      </c>
      <c r="C73" s="960"/>
      <c r="D73" s="960"/>
      <c r="E73" s="960"/>
      <c r="F73" s="960"/>
      <c r="G73" s="960"/>
      <c r="H73" s="960"/>
      <c r="I73" s="960"/>
      <c r="J73" s="960"/>
      <c r="K73" s="960"/>
      <c r="L73" s="960"/>
      <c r="M73" s="960"/>
      <c r="N73" s="960"/>
      <c r="O73" s="960"/>
      <c r="P73" s="961"/>
      <c r="Q73" s="962">
        <v>10</v>
      </c>
      <c r="R73" s="917"/>
      <c r="S73" s="917"/>
      <c r="T73" s="917"/>
      <c r="U73" s="917"/>
      <c r="V73" s="917">
        <v>9</v>
      </c>
      <c r="W73" s="917"/>
      <c r="X73" s="917"/>
      <c r="Y73" s="917"/>
      <c r="Z73" s="917"/>
      <c r="AA73" s="917">
        <v>1</v>
      </c>
      <c r="AB73" s="917"/>
      <c r="AC73" s="917"/>
      <c r="AD73" s="917"/>
      <c r="AE73" s="917"/>
      <c r="AF73" s="917">
        <v>1</v>
      </c>
      <c r="AG73" s="917"/>
      <c r="AH73" s="917"/>
      <c r="AI73" s="917"/>
      <c r="AJ73" s="917"/>
      <c r="AK73" s="917">
        <v>0</v>
      </c>
      <c r="AL73" s="917"/>
      <c r="AM73" s="917"/>
      <c r="AN73" s="917"/>
      <c r="AO73" s="917"/>
      <c r="AP73" s="917">
        <v>0</v>
      </c>
      <c r="AQ73" s="917"/>
      <c r="AR73" s="917"/>
      <c r="AS73" s="917"/>
      <c r="AT73" s="917"/>
      <c r="AU73" s="917">
        <v>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589</v>
      </c>
      <c r="C74" s="960"/>
      <c r="D74" s="960"/>
      <c r="E74" s="960"/>
      <c r="F74" s="960"/>
      <c r="G74" s="960"/>
      <c r="H74" s="960"/>
      <c r="I74" s="960"/>
      <c r="J74" s="960"/>
      <c r="K74" s="960"/>
      <c r="L74" s="960"/>
      <c r="M74" s="960"/>
      <c r="N74" s="960"/>
      <c r="O74" s="960"/>
      <c r="P74" s="961"/>
      <c r="Q74" s="962">
        <v>33</v>
      </c>
      <c r="R74" s="917"/>
      <c r="S74" s="917"/>
      <c r="T74" s="917"/>
      <c r="U74" s="917"/>
      <c r="V74" s="917">
        <v>31</v>
      </c>
      <c r="W74" s="917"/>
      <c r="X74" s="917"/>
      <c r="Y74" s="917"/>
      <c r="Z74" s="917"/>
      <c r="AA74" s="917">
        <v>2</v>
      </c>
      <c r="AB74" s="917"/>
      <c r="AC74" s="917"/>
      <c r="AD74" s="917"/>
      <c r="AE74" s="917"/>
      <c r="AF74" s="917">
        <v>2</v>
      </c>
      <c r="AG74" s="917"/>
      <c r="AH74" s="917"/>
      <c r="AI74" s="917"/>
      <c r="AJ74" s="917"/>
      <c r="AK74" s="917">
        <v>0</v>
      </c>
      <c r="AL74" s="917"/>
      <c r="AM74" s="917"/>
      <c r="AN74" s="917"/>
      <c r="AO74" s="917"/>
      <c r="AP74" s="917">
        <v>0</v>
      </c>
      <c r="AQ74" s="917"/>
      <c r="AR74" s="917"/>
      <c r="AS74" s="917"/>
      <c r="AT74" s="917"/>
      <c r="AU74" s="917">
        <v>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590</v>
      </c>
      <c r="C75" s="960"/>
      <c r="D75" s="960"/>
      <c r="E75" s="960"/>
      <c r="F75" s="960"/>
      <c r="G75" s="960"/>
      <c r="H75" s="960"/>
      <c r="I75" s="960"/>
      <c r="J75" s="960"/>
      <c r="K75" s="960"/>
      <c r="L75" s="960"/>
      <c r="M75" s="960"/>
      <c r="N75" s="960"/>
      <c r="O75" s="960"/>
      <c r="P75" s="961"/>
      <c r="Q75" s="965">
        <v>51</v>
      </c>
      <c r="R75" s="966"/>
      <c r="S75" s="966"/>
      <c r="T75" s="966"/>
      <c r="U75" s="916"/>
      <c r="V75" s="967">
        <v>47</v>
      </c>
      <c r="W75" s="966"/>
      <c r="X75" s="966"/>
      <c r="Y75" s="966"/>
      <c r="Z75" s="916"/>
      <c r="AA75" s="967">
        <v>4</v>
      </c>
      <c r="AB75" s="966"/>
      <c r="AC75" s="966"/>
      <c r="AD75" s="966"/>
      <c r="AE75" s="916"/>
      <c r="AF75" s="967">
        <v>4</v>
      </c>
      <c r="AG75" s="966"/>
      <c r="AH75" s="966"/>
      <c r="AI75" s="966"/>
      <c r="AJ75" s="916"/>
      <c r="AK75" s="967">
        <v>0</v>
      </c>
      <c r="AL75" s="966"/>
      <c r="AM75" s="966"/>
      <c r="AN75" s="966"/>
      <c r="AO75" s="916"/>
      <c r="AP75" s="967">
        <v>6</v>
      </c>
      <c r="AQ75" s="966"/>
      <c r="AR75" s="966"/>
      <c r="AS75" s="966"/>
      <c r="AT75" s="916"/>
      <c r="AU75" s="967">
        <v>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591</v>
      </c>
      <c r="C76" s="960"/>
      <c r="D76" s="960"/>
      <c r="E76" s="960"/>
      <c r="F76" s="960"/>
      <c r="G76" s="960"/>
      <c r="H76" s="960"/>
      <c r="I76" s="960"/>
      <c r="J76" s="960"/>
      <c r="K76" s="960"/>
      <c r="L76" s="960"/>
      <c r="M76" s="960"/>
      <c r="N76" s="960"/>
      <c r="O76" s="960"/>
      <c r="P76" s="961"/>
      <c r="Q76" s="965">
        <v>247</v>
      </c>
      <c r="R76" s="966"/>
      <c r="S76" s="966"/>
      <c r="T76" s="966"/>
      <c r="U76" s="916"/>
      <c r="V76" s="967">
        <v>242</v>
      </c>
      <c r="W76" s="966"/>
      <c r="X76" s="966"/>
      <c r="Y76" s="966"/>
      <c r="Z76" s="916"/>
      <c r="AA76" s="967">
        <v>5</v>
      </c>
      <c r="AB76" s="966"/>
      <c r="AC76" s="966"/>
      <c r="AD76" s="966"/>
      <c r="AE76" s="916"/>
      <c r="AF76" s="967">
        <v>5</v>
      </c>
      <c r="AG76" s="966"/>
      <c r="AH76" s="966"/>
      <c r="AI76" s="966"/>
      <c r="AJ76" s="916"/>
      <c r="AK76" s="967">
        <v>0</v>
      </c>
      <c r="AL76" s="966"/>
      <c r="AM76" s="966"/>
      <c r="AN76" s="966"/>
      <c r="AO76" s="916"/>
      <c r="AP76" s="967">
        <v>0</v>
      </c>
      <c r="AQ76" s="966"/>
      <c r="AR76" s="966"/>
      <c r="AS76" s="966"/>
      <c r="AT76" s="916"/>
      <c r="AU76" s="967">
        <v>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592</v>
      </c>
      <c r="C77" s="960"/>
      <c r="D77" s="960"/>
      <c r="E77" s="960"/>
      <c r="F77" s="960"/>
      <c r="G77" s="960"/>
      <c r="H77" s="960"/>
      <c r="I77" s="960"/>
      <c r="J77" s="960"/>
      <c r="K77" s="960"/>
      <c r="L77" s="960"/>
      <c r="M77" s="960"/>
      <c r="N77" s="960"/>
      <c r="O77" s="960"/>
      <c r="P77" s="961"/>
      <c r="Q77" s="965">
        <v>1821</v>
      </c>
      <c r="R77" s="966"/>
      <c r="S77" s="966"/>
      <c r="T77" s="966"/>
      <c r="U77" s="916"/>
      <c r="V77" s="967">
        <v>1774</v>
      </c>
      <c r="W77" s="966"/>
      <c r="X77" s="966"/>
      <c r="Y77" s="966"/>
      <c r="Z77" s="916"/>
      <c r="AA77" s="967">
        <v>48</v>
      </c>
      <c r="AB77" s="966"/>
      <c r="AC77" s="966"/>
      <c r="AD77" s="966"/>
      <c r="AE77" s="916"/>
      <c r="AF77" s="967">
        <v>48</v>
      </c>
      <c r="AG77" s="966"/>
      <c r="AH77" s="966"/>
      <c r="AI77" s="966"/>
      <c r="AJ77" s="916"/>
      <c r="AK77" s="967">
        <v>8</v>
      </c>
      <c r="AL77" s="966"/>
      <c r="AM77" s="966"/>
      <c r="AN77" s="966"/>
      <c r="AO77" s="916"/>
      <c r="AP77" s="967">
        <v>348</v>
      </c>
      <c r="AQ77" s="966"/>
      <c r="AR77" s="966"/>
      <c r="AS77" s="966"/>
      <c r="AT77" s="916"/>
      <c r="AU77" s="967">
        <v>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593</v>
      </c>
      <c r="C78" s="960"/>
      <c r="D78" s="960"/>
      <c r="E78" s="960"/>
      <c r="F78" s="960"/>
      <c r="G78" s="960"/>
      <c r="H78" s="960"/>
      <c r="I78" s="960"/>
      <c r="J78" s="960"/>
      <c r="K78" s="960"/>
      <c r="L78" s="960"/>
      <c r="M78" s="960"/>
      <c r="N78" s="960"/>
      <c r="O78" s="960"/>
      <c r="P78" s="961"/>
      <c r="Q78" s="962">
        <v>9</v>
      </c>
      <c r="R78" s="917"/>
      <c r="S78" s="917"/>
      <c r="T78" s="917"/>
      <c r="U78" s="917"/>
      <c r="V78" s="917">
        <v>9</v>
      </c>
      <c r="W78" s="917"/>
      <c r="X78" s="917"/>
      <c r="Y78" s="917"/>
      <c r="Z78" s="917"/>
      <c r="AA78" s="917">
        <v>0</v>
      </c>
      <c r="AB78" s="917"/>
      <c r="AC78" s="917"/>
      <c r="AD78" s="917"/>
      <c r="AE78" s="917"/>
      <c r="AF78" s="917">
        <v>0</v>
      </c>
      <c r="AG78" s="917"/>
      <c r="AH78" s="917"/>
      <c r="AI78" s="917"/>
      <c r="AJ78" s="917"/>
      <c r="AK78" s="917">
        <v>3</v>
      </c>
      <c r="AL78" s="917"/>
      <c r="AM78" s="917"/>
      <c r="AN78" s="917"/>
      <c r="AO78" s="917"/>
      <c r="AP78" s="917">
        <v>0</v>
      </c>
      <c r="AQ78" s="917"/>
      <c r="AR78" s="917"/>
      <c r="AS78" s="917"/>
      <c r="AT78" s="917"/>
      <c r="AU78" s="917">
        <v>0</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t="s">
        <v>594</v>
      </c>
      <c r="C79" s="960"/>
      <c r="D79" s="960"/>
      <c r="E79" s="960"/>
      <c r="F79" s="960"/>
      <c r="G79" s="960"/>
      <c r="H79" s="960"/>
      <c r="I79" s="960"/>
      <c r="J79" s="960"/>
      <c r="K79" s="960"/>
      <c r="L79" s="960"/>
      <c r="M79" s="960"/>
      <c r="N79" s="960"/>
      <c r="O79" s="960"/>
      <c r="P79" s="961"/>
      <c r="Q79" s="962">
        <v>213</v>
      </c>
      <c r="R79" s="917"/>
      <c r="S79" s="917"/>
      <c r="T79" s="917"/>
      <c r="U79" s="917"/>
      <c r="V79" s="917">
        <v>200</v>
      </c>
      <c r="W79" s="917"/>
      <c r="X79" s="917"/>
      <c r="Y79" s="917"/>
      <c r="Z79" s="917"/>
      <c r="AA79" s="917">
        <v>13</v>
      </c>
      <c r="AB79" s="917"/>
      <c r="AC79" s="917"/>
      <c r="AD79" s="917"/>
      <c r="AE79" s="917"/>
      <c r="AF79" s="917">
        <v>13</v>
      </c>
      <c r="AG79" s="917"/>
      <c r="AH79" s="917"/>
      <c r="AI79" s="917"/>
      <c r="AJ79" s="917"/>
      <c r="AK79" s="917">
        <v>30</v>
      </c>
      <c r="AL79" s="917"/>
      <c r="AM79" s="917"/>
      <c r="AN79" s="917"/>
      <c r="AO79" s="917"/>
      <c r="AP79" s="917">
        <v>0</v>
      </c>
      <c r="AQ79" s="917"/>
      <c r="AR79" s="917"/>
      <c r="AS79" s="917"/>
      <c r="AT79" s="917"/>
      <c r="AU79" s="917">
        <v>0</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t="s">
        <v>595</v>
      </c>
      <c r="C80" s="960"/>
      <c r="D80" s="960"/>
      <c r="E80" s="960"/>
      <c r="F80" s="960"/>
      <c r="G80" s="960"/>
      <c r="H80" s="960"/>
      <c r="I80" s="960"/>
      <c r="J80" s="960"/>
      <c r="K80" s="960"/>
      <c r="L80" s="960"/>
      <c r="M80" s="960"/>
      <c r="N80" s="960"/>
      <c r="O80" s="960"/>
      <c r="P80" s="961"/>
      <c r="Q80" s="962">
        <v>4511</v>
      </c>
      <c r="R80" s="917"/>
      <c r="S80" s="917"/>
      <c r="T80" s="917"/>
      <c r="U80" s="917"/>
      <c r="V80" s="917">
        <v>4229</v>
      </c>
      <c r="W80" s="917"/>
      <c r="X80" s="917"/>
      <c r="Y80" s="917"/>
      <c r="Z80" s="917"/>
      <c r="AA80" s="917">
        <v>282</v>
      </c>
      <c r="AB80" s="917"/>
      <c r="AC80" s="917"/>
      <c r="AD80" s="917"/>
      <c r="AE80" s="917"/>
      <c r="AF80" s="917">
        <v>282</v>
      </c>
      <c r="AG80" s="917"/>
      <c r="AH80" s="917"/>
      <c r="AI80" s="917"/>
      <c r="AJ80" s="917"/>
      <c r="AK80" s="917">
        <v>63</v>
      </c>
      <c r="AL80" s="917"/>
      <c r="AM80" s="917"/>
      <c r="AN80" s="917"/>
      <c r="AO80" s="917"/>
      <c r="AP80" s="917">
        <v>0</v>
      </c>
      <c r="AQ80" s="917"/>
      <c r="AR80" s="917"/>
      <c r="AS80" s="917"/>
      <c r="AT80" s="917"/>
      <c r="AU80" s="917">
        <v>0</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t="s">
        <v>596</v>
      </c>
      <c r="C81" s="960"/>
      <c r="D81" s="960"/>
      <c r="E81" s="960"/>
      <c r="F81" s="960"/>
      <c r="G81" s="960"/>
      <c r="H81" s="960"/>
      <c r="I81" s="960"/>
      <c r="J81" s="960"/>
      <c r="K81" s="960"/>
      <c r="L81" s="960"/>
      <c r="M81" s="960"/>
      <c r="N81" s="960"/>
      <c r="O81" s="960"/>
      <c r="P81" s="961"/>
      <c r="Q81" s="962">
        <v>553</v>
      </c>
      <c r="R81" s="917"/>
      <c r="S81" s="917"/>
      <c r="T81" s="917"/>
      <c r="U81" s="917"/>
      <c r="V81" s="917">
        <v>547</v>
      </c>
      <c r="W81" s="917"/>
      <c r="X81" s="917"/>
      <c r="Y81" s="917"/>
      <c r="Z81" s="917"/>
      <c r="AA81" s="917">
        <v>6</v>
      </c>
      <c r="AB81" s="917"/>
      <c r="AC81" s="917"/>
      <c r="AD81" s="917"/>
      <c r="AE81" s="917"/>
      <c r="AF81" s="917">
        <v>5</v>
      </c>
      <c r="AG81" s="917"/>
      <c r="AH81" s="917"/>
      <c r="AI81" s="917"/>
      <c r="AJ81" s="917"/>
      <c r="AK81" s="917">
        <v>8</v>
      </c>
      <c r="AL81" s="917"/>
      <c r="AM81" s="917"/>
      <c r="AN81" s="917"/>
      <c r="AO81" s="917"/>
      <c r="AP81" s="917">
        <v>0</v>
      </c>
      <c r="AQ81" s="917"/>
      <c r="AR81" s="917"/>
      <c r="AS81" s="917"/>
      <c r="AT81" s="917"/>
      <c r="AU81" s="917">
        <v>0</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t="s">
        <v>597</v>
      </c>
      <c r="C82" s="960"/>
      <c r="D82" s="960"/>
      <c r="E82" s="960"/>
      <c r="F82" s="960"/>
      <c r="G82" s="960"/>
      <c r="H82" s="960"/>
      <c r="I82" s="960"/>
      <c r="J82" s="960"/>
      <c r="K82" s="960"/>
      <c r="L82" s="960"/>
      <c r="M82" s="960"/>
      <c r="N82" s="960"/>
      <c r="O82" s="960"/>
      <c r="P82" s="961"/>
      <c r="Q82" s="962">
        <v>477</v>
      </c>
      <c r="R82" s="917"/>
      <c r="S82" s="917"/>
      <c r="T82" s="917"/>
      <c r="U82" s="917"/>
      <c r="V82" s="917">
        <v>444</v>
      </c>
      <c r="W82" s="917"/>
      <c r="X82" s="917"/>
      <c r="Y82" s="917"/>
      <c r="Z82" s="917"/>
      <c r="AA82" s="917">
        <v>33</v>
      </c>
      <c r="AB82" s="917"/>
      <c r="AC82" s="917"/>
      <c r="AD82" s="917"/>
      <c r="AE82" s="917"/>
      <c r="AF82" s="917">
        <v>33</v>
      </c>
      <c r="AG82" s="917"/>
      <c r="AH82" s="917"/>
      <c r="AI82" s="917"/>
      <c r="AJ82" s="917"/>
      <c r="AK82" s="917">
        <v>0</v>
      </c>
      <c r="AL82" s="917"/>
      <c r="AM82" s="917"/>
      <c r="AN82" s="917"/>
      <c r="AO82" s="917"/>
      <c r="AP82" s="917">
        <v>3814</v>
      </c>
      <c r="AQ82" s="917"/>
      <c r="AR82" s="917"/>
      <c r="AS82" s="917"/>
      <c r="AT82" s="917"/>
      <c r="AU82" s="917">
        <v>0</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t="s">
        <v>598</v>
      </c>
      <c r="C83" s="960"/>
      <c r="D83" s="960"/>
      <c r="E83" s="960"/>
      <c r="F83" s="960"/>
      <c r="G83" s="960"/>
      <c r="H83" s="960"/>
      <c r="I83" s="960"/>
      <c r="J83" s="960"/>
      <c r="K83" s="960"/>
      <c r="L83" s="960"/>
      <c r="M83" s="960"/>
      <c r="N83" s="960"/>
      <c r="O83" s="960"/>
      <c r="P83" s="961"/>
      <c r="Q83" s="962">
        <v>14</v>
      </c>
      <c r="R83" s="917"/>
      <c r="S83" s="917"/>
      <c r="T83" s="917"/>
      <c r="U83" s="917"/>
      <c r="V83" s="917">
        <v>12</v>
      </c>
      <c r="W83" s="917"/>
      <c r="X83" s="917"/>
      <c r="Y83" s="917"/>
      <c r="Z83" s="917"/>
      <c r="AA83" s="917">
        <v>2</v>
      </c>
      <c r="AB83" s="917"/>
      <c r="AC83" s="917"/>
      <c r="AD83" s="917"/>
      <c r="AE83" s="917"/>
      <c r="AF83" s="917">
        <v>2</v>
      </c>
      <c r="AG83" s="917"/>
      <c r="AH83" s="917"/>
      <c r="AI83" s="917"/>
      <c r="AJ83" s="917"/>
      <c r="AK83" s="917">
        <v>0</v>
      </c>
      <c r="AL83" s="917"/>
      <c r="AM83" s="917"/>
      <c r="AN83" s="917"/>
      <c r="AO83" s="917"/>
      <c r="AP83" s="917">
        <v>0</v>
      </c>
      <c r="AQ83" s="917"/>
      <c r="AR83" s="917"/>
      <c r="AS83" s="917"/>
      <c r="AT83" s="917"/>
      <c r="AU83" s="917">
        <v>0</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t="s">
        <v>599</v>
      </c>
      <c r="C84" s="960"/>
      <c r="D84" s="960"/>
      <c r="E84" s="960"/>
      <c r="F84" s="960"/>
      <c r="G84" s="960"/>
      <c r="H84" s="960"/>
      <c r="I84" s="960"/>
      <c r="J84" s="960"/>
      <c r="K84" s="960"/>
      <c r="L84" s="960"/>
      <c r="M84" s="960"/>
      <c r="N84" s="960"/>
      <c r="O84" s="960"/>
      <c r="P84" s="961"/>
      <c r="Q84" s="962">
        <v>51</v>
      </c>
      <c r="R84" s="917"/>
      <c r="S84" s="917"/>
      <c r="T84" s="917"/>
      <c r="U84" s="917"/>
      <c r="V84" s="917">
        <v>51</v>
      </c>
      <c r="W84" s="917"/>
      <c r="X84" s="917"/>
      <c r="Y84" s="917"/>
      <c r="Z84" s="917"/>
      <c r="AA84" s="917">
        <v>0</v>
      </c>
      <c r="AB84" s="917"/>
      <c r="AC84" s="917"/>
      <c r="AD84" s="917"/>
      <c r="AE84" s="917"/>
      <c r="AF84" s="917">
        <v>0</v>
      </c>
      <c r="AG84" s="917"/>
      <c r="AH84" s="917"/>
      <c r="AI84" s="917"/>
      <c r="AJ84" s="917"/>
      <c r="AK84" s="917">
        <v>0</v>
      </c>
      <c r="AL84" s="917"/>
      <c r="AM84" s="917"/>
      <c r="AN84" s="917"/>
      <c r="AO84" s="917"/>
      <c r="AP84" s="917">
        <v>0</v>
      </c>
      <c r="AQ84" s="917"/>
      <c r="AR84" s="917"/>
      <c r="AS84" s="917"/>
      <c r="AT84" s="917"/>
      <c r="AU84" s="917">
        <v>0</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t="s">
        <v>600</v>
      </c>
      <c r="C85" s="960"/>
      <c r="D85" s="960"/>
      <c r="E85" s="960"/>
      <c r="F85" s="960"/>
      <c r="G85" s="960"/>
      <c r="H85" s="960"/>
      <c r="I85" s="960"/>
      <c r="J85" s="960"/>
      <c r="K85" s="960"/>
      <c r="L85" s="960"/>
      <c r="M85" s="960"/>
      <c r="N85" s="960"/>
      <c r="O85" s="960"/>
      <c r="P85" s="961"/>
      <c r="Q85" s="962">
        <v>104367</v>
      </c>
      <c r="R85" s="917"/>
      <c r="S85" s="917"/>
      <c r="T85" s="917"/>
      <c r="U85" s="917"/>
      <c r="V85" s="917">
        <v>101997</v>
      </c>
      <c r="W85" s="917"/>
      <c r="X85" s="917"/>
      <c r="Y85" s="917"/>
      <c r="Z85" s="917"/>
      <c r="AA85" s="917">
        <v>2370</v>
      </c>
      <c r="AB85" s="917"/>
      <c r="AC85" s="917"/>
      <c r="AD85" s="917"/>
      <c r="AE85" s="917"/>
      <c r="AF85" s="917">
        <v>2370</v>
      </c>
      <c r="AG85" s="917"/>
      <c r="AH85" s="917"/>
      <c r="AI85" s="917"/>
      <c r="AJ85" s="917"/>
      <c r="AK85" s="917">
        <v>313</v>
      </c>
      <c r="AL85" s="917"/>
      <c r="AM85" s="917"/>
      <c r="AN85" s="917"/>
      <c r="AO85" s="917"/>
      <c r="AP85" s="917">
        <v>0</v>
      </c>
      <c r="AQ85" s="917"/>
      <c r="AR85" s="917"/>
      <c r="AS85" s="917"/>
      <c r="AT85" s="917"/>
      <c r="AU85" s="917">
        <v>0</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t="s">
        <v>601</v>
      </c>
      <c r="C86" s="960"/>
      <c r="D86" s="960"/>
      <c r="E86" s="960"/>
      <c r="F86" s="960"/>
      <c r="G86" s="960"/>
      <c r="H86" s="960"/>
      <c r="I86" s="960"/>
      <c r="J86" s="960"/>
      <c r="K86" s="960"/>
      <c r="L86" s="960"/>
      <c r="M86" s="960"/>
      <c r="N86" s="960"/>
      <c r="O86" s="960"/>
      <c r="P86" s="961"/>
      <c r="Q86" s="962">
        <v>4975</v>
      </c>
      <c r="R86" s="917"/>
      <c r="S86" s="917"/>
      <c r="T86" s="917"/>
      <c r="U86" s="917"/>
      <c r="V86" s="917">
        <v>4643</v>
      </c>
      <c r="W86" s="917"/>
      <c r="X86" s="917"/>
      <c r="Y86" s="917"/>
      <c r="Z86" s="917"/>
      <c r="AA86" s="917">
        <v>332</v>
      </c>
      <c r="AB86" s="917"/>
      <c r="AC86" s="917"/>
      <c r="AD86" s="917"/>
      <c r="AE86" s="917"/>
      <c r="AF86" s="917">
        <v>332</v>
      </c>
      <c r="AG86" s="917"/>
      <c r="AH86" s="917"/>
      <c r="AI86" s="917"/>
      <c r="AJ86" s="917"/>
      <c r="AK86" s="917">
        <v>686</v>
      </c>
      <c r="AL86" s="917"/>
      <c r="AM86" s="917"/>
      <c r="AN86" s="917"/>
      <c r="AO86" s="917"/>
      <c r="AP86" s="917">
        <v>1002</v>
      </c>
      <c r="AQ86" s="917"/>
      <c r="AR86" s="917"/>
      <c r="AS86" s="917"/>
      <c r="AT86" s="917"/>
      <c r="AU86" s="917">
        <v>296</v>
      </c>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t="s">
        <v>602</v>
      </c>
      <c r="C87" s="969"/>
      <c r="D87" s="969"/>
      <c r="E87" s="969"/>
      <c r="F87" s="969"/>
      <c r="G87" s="969"/>
      <c r="H87" s="969"/>
      <c r="I87" s="969"/>
      <c r="J87" s="969"/>
      <c r="K87" s="969"/>
      <c r="L87" s="969"/>
      <c r="M87" s="969"/>
      <c r="N87" s="969"/>
      <c r="O87" s="969"/>
      <c r="P87" s="970"/>
      <c r="Q87" s="971">
        <v>178</v>
      </c>
      <c r="R87" s="972"/>
      <c r="S87" s="972"/>
      <c r="T87" s="972"/>
      <c r="U87" s="972"/>
      <c r="V87" s="972">
        <v>109</v>
      </c>
      <c r="W87" s="972"/>
      <c r="X87" s="972"/>
      <c r="Y87" s="972"/>
      <c r="Z87" s="972"/>
      <c r="AA87" s="972">
        <v>69</v>
      </c>
      <c r="AB87" s="972"/>
      <c r="AC87" s="972"/>
      <c r="AD87" s="972"/>
      <c r="AE87" s="972"/>
      <c r="AF87" s="972">
        <v>39</v>
      </c>
      <c r="AG87" s="972"/>
      <c r="AH87" s="972"/>
      <c r="AI87" s="972"/>
      <c r="AJ87" s="972"/>
      <c r="AK87" s="972">
        <v>0</v>
      </c>
      <c r="AL87" s="972"/>
      <c r="AM87" s="972"/>
      <c r="AN87" s="972"/>
      <c r="AO87" s="972"/>
      <c r="AP87" s="972">
        <v>0</v>
      </c>
      <c r="AQ87" s="972"/>
      <c r="AR87" s="972"/>
      <c r="AS87" s="972"/>
      <c r="AT87" s="972"/>
      <c r="AU87" s="972">
        <v>0</v>
      </c>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392</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3224</v>
      </c>
      <c r="AG88" s="928"/>
      <c r="AH88" s="928"/>
      <c r="AI88" s="928"/>
      <c r="AJ88" s="928"/>
      <c r="AK88" s="925"/>
      <c r="AL88" s="925"/>
      <c r="AM88" s="925"/>
      <c r="AN88" s="925"/>
      <c r="AO88" s="925"/>
      <c r="AP88" s="928">
        <v>7020</v>
      </c>
      <c r="AQ88" s="928"/>
      <c r="AR88" s="928"/>
      <c r="AS88" s="928"/>
      <c r="AT88" s="928"/>
      <c r="AU88" s="928">
        <v>296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36</v>
      </c>
      <c r="CS102" s="936"/>
      <c r="CT102" s="936"/>
      <c r="CU102" s="936"/>
      <c r="CV102" s="979"/>
      <c r="CW102" s="978">
        <v>0</v>
      </c>
      <c r="CX102" s="936"/>
      <c r="CY102" s="936"/>
      <c r="CZ102" s="936"/>
      <c r="DA102" s="979"/>
      <c r="DB102" s="978">
        <v>0</v>
      </c>
      <c r="DC102" s="936"/>
      <c r="DD102" s="936"/>
      <c r="DE102" s="936"/>
      <c r="DF102" s="979"/>
      <c r="DG102" s="978">
        <v>0</v>
      </c>
      <c r="DH102" s="936"/>
      <c r="DI102" s="936"/>
      <c r="DJ102" s="936"/>
      <c r="DK102" s="979"/>
      <c r="DL102" s="978">
        <v>0</v>
      </c>
      <c r="DM102" s="936"/>
      <c r="DN102" s="936"/>
      <c r="DO102" s="936"/>
      <c r="DP102" s="979"/>
      <c r="DQ102" s="978">
        <v>0</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304</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304</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304</v>
      </c>
      <c r="DR109" s="981"/>
      <c r="DS109" s="981"/>
      <c r="DT109" s="981"/>
      <c r="DU109" s="982"/>
      <c r="DV109" s="980" t="s">
        <v>437</v>
      </c>
      <c r="DW109" s="981"/>
      <c r="DX109" s="981"/>
      <c r="DY109" s="981"/>
      <c r="DZ109" s="983"/>
    </row>
    <row r="110" spans="1:131" s="248" customFormat="1" ht="26.25" customHeight="1" x14ac:dyDescent="0.2">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864508</v>
      </c>
      <c r="AB110" s="988"/>
      <c r="AC110" s="988"/>
      <c r="AD110" s="988"/>
      <c r="AE110" s="989"/>
      <c r="AF110" s="990">
        <v>897004</v>
      </c>
      <c r="AG110" s="988"/>
      <c r="AH110" s="988"/>
      <c r="AI110" s="988"/>
      <c r="AJ110" s="989"/>
      <c r="AK110" s="990">
        <v>873789</v>
      </c>
      <c r="AL110" s="988"/>
      <c r="AM110" s="988"/>
      <c r="AN110" s="988"/>
      <c r="AO110" s="989"/>
      <c r="AP110" s="991">
        <v>20.9</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7825498</v>
      </c>
      <c r="BR110" s="1023"/>
      <c r="BS110" s="1023"/>
      <c r="BT110" s="1023"/>
      <c r="BU110" s="1023"/>
      <c r="BV110" s="1023">
        <v>7920358</v>
      </c>
      <c r="BW110" s="1023"/>
      <c r="BX110" s="1023"/>
      <c r="BY110" s="1023"/>
      <c r="BZ110" s="1023"/>
      <c r="CA110" s="1023">
        <v>8042564</v>
      </c>
      <c r="CB110" s="1023"/>
      <c r="CC110" s="1023"/>
      <c r="CD110" s="1023"/>
      <c r="CE110" s="1023"/>
      <c r="CF110" s="1037">
        <v>192.6</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418</v>
      </c>
      <c r="DH110" s="1023"/>
      <c r="DI110" s="1023"/>
      <c r="DJ110" s="1023"/>
      <c r="DK110" s="1023"/>
      <c r="DL110" s="1023" t="s">
        <v>418</v>
      </c>
      <c r="DM110" s="1023"/>
      <c r="DN110" s="1023"/>
      <c r="DO110" s="1023"/>
      <c r="DP110" s="1023"/>
      <c r="DQ110" s="1023" t="s">
        <v>443</v>
      </c>
      <c r="DR110" s="1023"/>
      <c r="DS110" s="1023"/>
      <c r="DT110" s="1023"/>
      <c r="DU110" s="1023"/>
      <c r="DV110" s="1024" t="s">
        <v>418</v>
      </c>
      <c r="DW110" s="1024"/>
      <c r="DX110" s="1024"/>
      <c r="DY110" s="1024"/>
      <c r="DZ110" s="1025"/>
    </row>
    <row r="111" spans="1:131" s="248" customFormat="1" ht="26.2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137</v>
      </c>
      <c r="AG111" s="1030"/>
      <c r="AH111" s="1030"/>
      <c r="AI111" s="1030"/>
      <c r="AJ111" s="1031"/>
      <c r="AK111" s="1032" t="s">
        <v>445</v>
      </c>
      <c r="AL111" s="1030"/>
      <c r="AM111" s="1030"/>
      <c r="AN111" s="1030"/>
      <c r="AO111" s="1031"/>
      <c r="AP111" s="1033" t="s">
        <v>443</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418</v>
      </c>
      <c r="BR111" s="1016"/>
      <c r="BS111" s="1016"/>
      <c r="BT111" s="1016"/>
      <c r="BU111" s="1016"/>
      <c r="BV111" s="1016" t="s">
        <v>445</v>
      </c>
      <c r="BW111" s="1016"/>
      <c r="BX111" s="1016"/>
      <c r="BY111" s="1016"/>
      <c r="BZ111" s="1016"/>
      <c r="CA111" s="1016" t="s">
        <v>445</v>
      </c>
      <c r="CB111" s="1016"/>
      <c r="CC111" s="1016"/>
      <c r="CD111" s="1016"/>
      <c r="CE111" s="1016"/>
      <c r="CF111" s="1010" t="s">
        <v>443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443</v>
      </c>
      <c r="DM111" s="1016"/>
      <c r="DN111" s="1016"/>
      <c r="DO111" s="1016"/>
      <c r="DP111" s="1016"/>
      <c r="DQ111" s="1016" t="s">
        <v>445</v>
      </c>
      <c r="DR111" s="1016"/>
      <c r="DS111" s="1016"/>
      <c r="DT111" s="1016"/>
      <c r="DU111" s="1016"/>
      <c r="DV111" s="1017" t="s">
        <v>445</v>
      </c>
      <c r="DW111" s="1017"/>
      <c r="DX111" s="1017"/>
      <c r="DY111" s="1017"/>
      <c r="DZ111" s="1018"/>
    </row>
    <row r="112" spans="1:131" s="248" customFormat="1" ht="26.2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418</v>
      </c>
      <c r="AB112" s="1055"/>
      <c r="AC112" s="1055"/>
      <c r="AD112" s="1055"/>
      <c r="AE112" s="1056"/>
      <c r="AF112" s="1057" t="s">
        <v>445</v>
      </c>
      <c r="AG112" s="1055"/>
      <c r="AH112" s="1055"/>
      <c r="AI112" s="1055"/>
      <c r="AJ112" s="1056"/>
      <c r="AK112" s="1057" t="s">
        <v>445</v>
      </c>
      <c r="AL112" s="1055"/>
      <c r="AM112" s="1055"/>
      <c r="AN112" s="1055"/>
      <c r="AO112" s="1056"/>
      <c r="AP112" s="1058" t="s">
        <v>418</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4105403</v>
      </c>
      <c r="BR112" s="1016"/>
      <c r="BS112" s="1016"/>
      <c r="BT112" s="1016"/>
      <c r="BU112" s="1016"/>
      <c r="BV112" s="1016">
        <v>4121615</v>
      </c>
      <c r="BW112" s="1016"/>
      <c r="BX112" s="1016"/>
      <c r="BY112" s="1016"/>
      <c r="BZ112" s="1016"/>
      <c r="CA112" s="1016">
        <v>3912336</v>
      </c>
      <c r="CB112" s="1016"/>
      <c r="CC112" s="1016"/>
      <c r="CD112" s="1016"/>
      <c r="CE112" s="1016"/>
      <c r="CF112" s="1010">
        <v>93.7</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137</v>
      </c>
      <c r="DH112" s="1016"/>
      <c r="DI112" s="1016"/>
      <c r="DJ112" s="1016"/>
      <c r="DK112" s="1016"/>
      <c r="DL112" s="1016" t="s">
        <v>418</v>
      </c>
      <c r="DM112" s="1016"/>
      <c r="DN112" s="1016"/>
      <c r="DO112" s="1016"/>
      <c r="DP112" s="1016"/>
      <c r="DQ112" s="1016" t="s">
        <v>445</v>
      </c>
      <c r="DR112" s="1016"/>
      <c r="DS112" s="1016"/>
      <c r="DT112" s="1016"/>
      <c r="DU112" s="1016"/>
      <c r="DV112" s="1017" t="s">
        <v>137</v>
      </c>
      <c r="DW112" s="1017"/>
      <c r="DX112" s="1017"/>
      <c r="DY112" s="1017"/>
      <c r="DZ112" s="1018"/>
    </row>
    <row r="113" spans="1:130" s="248" customFormat="1" ht="26.2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431388</v>
      </c>
      <c r="AB113" s="1030"/>
      <c r="AC113" s="1030"/>
      <c r="AD113" s="1030"/>
      <c r="AE113" s="1031"/>
      <c r="AF113" s="1032">
        <v>398520</v>
      </c>
      <c r="AG113" s="1030"/>
      <c r="AH113" s="1030"/>
      <c r="AI113" s="1030"/>
      <c r="AJ113" s="1031"/>
      <c r="AK113" s="1032">
        <v>405392</v>
      </c>
      <c r="AL113" s="1030"/>
      <c r="AM113" s="1030"/>
      <c r="AN113" s="1030"/>
      <c r="AO113" s="1031"/>
      <c r="AP113" s="1033">
        <v>9.6999999999999993</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512393</v>
      </c>
      <c r="BR113" s="1016"/>
      <c r="BS113" s="1016"/>
      <c r="BT113" s="1016"/>
      <c r="BU113" s="1016"/>
      <c r="BV113" s="1016">
        <v>541950</v>
      </c>
      <c r="BW113" s="1016"/>
      <c r="BX113" s="1016"/>
      <c r="BY113" s="1016"/>
      <c r="BZ113" s="1016"/>
      <c r="CA113" s="1016">
        <v>633054</v>
      </c>
      <c r="CB113" s="1016"/>
      <c r="CC113" s="1016"/>
      <c r="CD113" s="1016"/>
      <c r="CE113" s="1016"/>
      <c r="CF113" s="1010">
        <v>15.2</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418</v>
      </c>
      <c r="DM113" s="1055"/>
      <c r="DN113" s="1055"/>
      <c r="DO113" s="1055"/>
      <c r="DP113" s="1056"/>
      <c r="DQ113" s="1057" t="s">
        <v>418</v>
      </c>
      <c r="DR113" s="1055"/>
      <c r="DS113" s="1055"/>
      <c r="DT113" s="1055"/>
      <c r="DU113" s="1056"/>
      <c r="DV113" s="1058" t="s">
        <v>443</v>
      </c>
      <c r="DW113" s="1059"/>
      <c r="DX113" s="1059"/>
      <c r="DY113" s="1059"/>
      <c r="DZ113" s="1060"/>
    </row>
    <row r="114" spans="1:130" s="248" customFormat="1" ht="26.25" customHeight="1" x14ac:dyDescent="0.2">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68779</v>
      </c>
      <c r="AB114" s="1055"/>
      <c r="AC114" s="1055"/>
      <c r="AD114" s="1055"/>
      <c r="AE114" s="1056"/>
      <c r="AF114" s="1057">
        <v>67428</v>
      </c>
      <c r="AG114" s="1055"/>
      <c r="AH114" s="1055"/>
      <c r="AI114" s="1055"/>
      <c r="AJ114" s="1056"/>
      <c r="AK114" s="1057">
        <v>62189</v>
      </c>
      <c r="AL114" s="1055"/>
      <c r="AM114" s="1055"/>
      <c r="AN114" s="1055"/>
      <c r="AO114" s="1056"/>
      <c r="AP114" s="1058">
        <v>1.5</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1551677</v>
      </c>
      <c r="BR114" s="1016"/>
      <c r="BS114" s="1016"/>
      <c r="BT114" s="1016"/>
      <c r="BU114" s="1016"/>
      <c r="BV114" s="1016">
        <v>1548151</v>
      </c>
      <c r="BW114" s="1016"/>
      <c r="BX114" s="1016"/>
      <c r="BY114" s="1016"/>
      <c r="BZ114" s="1016"/>
      <c r="CA114" s="1016">
        <v>1561753</v>
      </c>
      <c r="CB114" s="1016"/>
      <c r="CC114" s="1016"/>
      <c r="CD114" s="1016"/>
      <c r="CE114" s="1016"/>
      <c r="CF114" s="1010">
        <v>37.4</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418</v>
      </c>
      <c r="DH114" s="1055"/>
      <c r="DI114" s="1055"/>
      <c r="DJ114" s="1055"/>
      <c r="DK114" s="1056"/>
      <c r="DL114" s="1057" t="s">
        <v>445</v>
      </c>
      <c r="DM114" s="1055"/>
      <c r="DN114" s="1055"/>
      <c r="DO114" s="1055"/>
      <c r="DP114" s="1056"/>
      <c r="DQ114" s="1057" t="s">
        <v>418</v>
      </c>
      <c r="DR114" s="1055"/>
      <c r="DS114" s="1055"/>
      <c r="DT114" s="1055"/>
      <c r="DU114" s="1056"/>
      <c r="DV114" s="1058" t="s">
        <v>445</v>
      </c>
      <c r="DW114" s="1059"/>
      <c r="DX114" s="1059"/>
      <c r="DY114" s="1059"/>
      <c r="DZ114" s="1060"/>
    </row>
    <row r="115" spans="1:130" s="248" customFormat="1" ht="26.25" customHeight="1" x14ac:dyDescent="0.2">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418</v>
      </c>
      <c r="AB115" s="1030"/>
      <c r="AC115" s="1030"/>
      <c r="AD115" s="1030"/>
      <c r="AE115" s="1031"/>
      <c r="AF115" s="1032" t="s">
        <v>445</v>
      </c>
      <c r="AG115" s="1030"/>
      <c r="AH115" s="1030"/>
      <c r="AI115" s="1030"/>
      <c r="AJ115" s="1031"/>
      <c r="AK115" s="1032" t="s">
        <v>418</v>
      </c>
      <c r="AL115" s="1030"/>
      <c r="AM115" s="1030"/>
      <c r="AN115" s="1030"/>
      <c r="AO115" s="1031"/>
      <c r="AP115" s="1033" t="s">
        <v>418</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418</v>
      </c>
      <c r="BW115" s="1016"/>
      <c r="BX115" s="1016"/>
      <c r="BY115" s="1016"/>
      <c r="BZ115" s="1016"/>
      <c r="CA115" s="1016" t="s">
        <v>418</v>
      </c>
      <c r="CB115" s="1016"/>
      <c r="CC115" s="1016"/>
      <c r="CD115" s="1016"/>
      <c r="CE115" s="1016"/>
      <c r="CF115" s="1010" t="s">
        <v>137</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418</v>
      </c>
      <c r="DH115" s="1055"/>
      <c r="DI115" s="1055"/>
      <c r="DJ115" s="1055"/>
      <c r="DK115" s="1056"/>
      <c r="DL115" s="1057" t="s">
        <v>418</v>
      </c>
      <c r="DM115" s="1055"/>
      <c r="DN115" s="1055"/>
      <c r="DO115" s="1055"/>
      <c r="DP115" s="1056"/>
      <c r="DQ115" s="1057" t="s">
        <v>445</v>
      </c>
      <c r="DR115" s="1055"/>
      <c r="DS115" s="1055"/>
      <c r="DT115" s="1055"/>
      <c r="DU115" s="1056"/>
      <c r="DV115" s="1058" t="s">
        <v>445</v>
      </c>
      <c r="DW115" s="1059"/>
      <c r="DX115" s="1059"/>
      <c r="DY115" s="1059"/>
      <c r="DZ115" s="1060"/>
    </row>
    <row r="116" spans="1:130" s="248" customFormat="1" ht="26.25" customHeight="1" x14ac:dyDescent="0.2">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418</v>
      </c>
      <c r="AB116" s="1055"/>
      <c r="AC116" s="1055"/>
      <c r="AD116" s="1055"/>
      <c r="AE116" s="1056"/>
      <c r="AF116" s="1057" t="s">
        <v>418</v>
      </c>
      <c r="AG116" s="1055"/>
      <c r="AH116" s="1055"/>
      <c r="AI116" s="1055"/>
      <c r="AJ116" s="1056"/>
      <c r="AK116" s="1057" t="s">
        <v>137</v>
      </c>
      <c r="AL116" s="1055"/>
      <c r="AM116" s="1055"/>
      <c r="AN116" s="1055"/>
      <c r="AO116" s="1056"/>
      <c r="AP116" s="1058" t="s">
        <v>418</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443</v>
      </c>
      <c r="BW116" s="1016"/>
      <c r="BX116" s="1016"/>
      <c r="BY116" s="1016"/>
      <c r="BZ116" s="1016"/>
      <c r="CA116" s="1016" t="s">
        <v>445</v>
      </c>
      <c r="CB116" s="1016"/>
      <c r="CC116" s="1016"/>
      <c r="CD116" s="1016"/>
      <c r="CE116" s="1016"/>
      <c r="CF116" s="1010" t="s">
        <v>418</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443</v>
      </c>
      <c r="DM116" s="1055"/>
      <c r="DN116" s="1055"/>
      <c r="DO116" s="1055"/>
      <c r="DP116" s="1056"/>
      <c r="DQ116" s="1057" t="s">
        <v>445</v>
      </c>
      <c r="DR116" s="1055"/>
      <c r="DS116" s="1055"/>
      <c r="DT116" s="1055"/>
      <c r="DU116" s="1056"/>
      <c r="DV116" s="1058" t="s">
        <v>443</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1364675</v>
      </c>
      <c r="AB117" s="1073"/>
      <c r="AC117" s="1073"/>
      <c r="AD117" s="1073"/>
      <c r="AE117" s="1074"/>
      <c r="AF117" s="1075">
        <v>1362952</v>
      </c>
      <c r="AG117" s="1073"/>
      <c r="AH117" s="1073"/>
      <c r="AI117" s="1073"/>
      <c r="AJ117" s="1074"/>
      <c r="AK117" s="1075">
        <v>1341370</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418</v>
      </c>
      <c r="BR117" s="1016"/>
      <c r="BS117" s="1016"/>
      <c r="BT117" s="1016"/>
      <c r="BU117" s="1016"/>
      <c r="BV117" s="1016" t="s">
        <v>445</v>
      </c>
      <c r="BW117" s="1016"/>
      <c r="BX117" s="1016"/>
      <c r="BY117" s="1016"/>
      <c r="BZ117" s="1016"/>
      <c r="CA117" s="1016" t="s">
        <v>445</v>
      </c>
      <c r="CB117" s="1016"/>
      <c r="CC117" s="1016"/>
      <c r="CD117" s="1016"/>
      <c r="CE117" s="1016"/>
      <c r="CF117" s="1010" t="s">
        <v>445</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445</v>
      </c>
      <c r="DH117" s="1055"/>
      <c r="DI117" s="1055"/>
      <c r="DJ117" s="1055"/>
      <c r="DK117" s="1056"/>
      <c r="DL117" s="1057" t="s">
        <v>418</v>
      </c>
      <c r="DM117" s="1055"/>
      <c r="DN117" s="1055"/>
      <c r="DO117" s="1055"/>
      <c r="DP117" s="1056"/>
      <c r="DQ117" s="1057" t="s">
        <v>445</v>
      </c>
      <c r="DR117" s="1055"/>
      <c r="DS117" s="1055"/>
      <c r="DT117" s="1055"/>
      <c r="DU117" s="1056"/>
      <c r="DV117" s="1058" t="s">
        <v>418</v>
      </c>
      <c r="DW117" s="1059"/>
      <c r="DX117" s="1059"/>
      <c r="DY117" s="1059"/>
      <c r="DZ117" s="1060"/>
    </row>
    <row r="118" spans="1:130" s="248" customFormat="1" ht="26.25" customHeight="1" x14ac:dyDescent="0.2">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304</v>
      </c>
      <c r="AL118" s="981"/>
      <c r="AM118" s="981"/>
      <c r="AN118" s="981"/>
      <c r="AO118" s="982"/>
      <c r="AP118" s="1067" t="s">
        <v>437</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v>38813</v>
      </c>
      <c r="BR118" s="1094"/>
      <c r="BS118" s="1094"/>
      <c r="BT118" s="1094"/>
      <c r="BU118" s="1094"/>
      <c r="BV118" s="1094" t="s">
        <v>445</v>
      </c>
      <c r="BW118" s="1094"/>
      <c r="BX118" s="1094"/>
      <c r="BY118" s="1094"/>
      <c r="BZ118" s="1094"/>
      <c r="CA118" s="1094" t="s">
        <v>445</v>
      </c>
      <c r="CB118" s="1094"/>
      <c r="CC118" s="1094"/>
      <c r="CD118" s="1094"/>
      <c r="CE118" s="1094"/>
      <c r="CF118" s="1010" t="s">
        <v>445</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418</v>
      </c>
      <c r="DH118" s="1055"/>
      <c r="DI118" s="1055"/>
      <c r="DJ118" s="1055"/>
      <c r="DK118" s="1056"/>
      <c r="DL118" s="1057" t="s">
        <v>418</v>
      </c>
      <c r="DM118" s="1055"/>
      <c r="DN118" s="1055"/>
      <c r="DO118" s="1055"/>
      <c r="DP118" s="1056"/>
      <c r="DQ118" s="1057" t="s">
        <v>445</v>
      </c>
      <c r="DR118" s="1055"/>
      <c r="DS118" s="1055"/>
      <c r="DT118" s="1055"/>
      <c r="DU118" s="1056"/>
      <c r="DV118" s="1058" t="s">
        <v>418</v>
      </c>
      <c r="DW118" s="1059"/>
      <c r="DX118" s="1059"/>
      <c r="DY118" s="1059"/>
      <c r="DZ118" s="1060"/>
    </row>
    <row r="119" spans="1:130" s="248" customFormat="1" ht="26.25" customHeight="1" x14ac:dyDescent="0.2">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418</v>
      </c>
      <c r="AB119" s="988"/>
      <c r="AC119" s="988"/>
      <c r="AD119" s="988"/>
      <c r="AE119" s="989"/>
      <c r="AF119" s="990" t="s">
        <v>445</v>
      </c>
      <c r="AG119" s="988"/>
      <c r="AH119" s="988"/>
      <c r="AI119" s="988"/>
      <c r="AJ119" s="989"/>
      <c r="AK119" s="990" t="s">
        <v>418</v>
      </c>
      <c r="AL119" s="988"/>
      <c r="AM119" s="988"/>
      <c r="AN119" s="988"/>
      <c r="AO119" s="989"/>
      <c r="AP119" s="991" t="s">
        <v>445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469</v>
      </c>
      <c r="BP119" s="1102"/>
      <c r="BQ119" s="1093">
        <v>14033784</v>
      </c>
      <c r="BR119" s="1094"/>
      <c r="BS119" s="1094"/>
      <c r="BT119" s="1094"/>
      <c r="BU119" s="1094"/>
      <c r="BV119" s="1094">
        <v>14132074</v>
      </c>
      <c r="BW119" s="1094"/>
      <c r="BX119" s="1094"/>
      <c r="BY119" s="1094"/>
      <c r="BZ119" s="1094"/>
      <c r="CA119" s="1094">
        <v>14149707</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443</v>
      </c>
      <c r="DH119" s="1080"/>
      <c r="DI119" s="1080"/>
      <c r="DJ119" s="1080"/>
      <c r="DK119" s="1081"/>
      <c r="DL119" s="1079" t="s">
        <v>418</v>
      </c>
      <c r="DM119" s="1080"/>
      <c r="DN119" s="1080"/>
      <c r="DO119" s="1080"/>
      <c r="DP119" s="1081"/>
      <c r="DQ119" s="1079" t="s">
        <v>418</v>
      </c>
      <c r="DR119" s="1080"/>
      <c r="DS119" s="1080"/>
      <c r="DT119" s="1080"/>
      <c r="DU119" s="1081"/>
      <c r="DV119" s="1082" t="s">
        <v>418</v>
      </c>
      <c r="DW119" s="1083"/>
      <c r="DX119" s="1083"/>
      <c r="DY119" s="1083"/>
      <c r="DZ119" s="1084"/>
    </row>
    <row r="120" spans="1:130" s="248" customFormat="1" ht="26.25" customHeight="1" x14ac:dyDescent="0.2">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418</v>
      </c>
      <c r="AB120" s="1055"/>
      <c r="AC120" s="1055"/>
      <c r="AD120" s="1055"/>
      <c r="AE120" s="1056"/>
      <c r="AF120" s="1057" t="s">
        <v>418</v>
      </c>
      <c r="AG120" s="1055"/>
      <c r="AH120" s="1055"/>
      <c r="AI120" s="1055"/>
      <c r="AJ120" s="1056"/>
      <c r="AK120" s="1057" t="s">
        <v>418</v>
      </c>
      <c r="AL120" s="1055"/>
      <c r="AM120" s="1055"/>
      <c r="AN120" s="1055"/>
      <c r="AO120" s="1056"/>
      <c r="AP120" s="1058" t="s">
        <v>418</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3417767</v>
      </c>
      <c r="BR120" s="1023"/>
      <c r="BS120" s="1023"/>
      <c r="BT120" s="1023"/>
      <c r="BU120" s="1023"/>
      <c r="BV120" s="1023">
        <v>3507777</v>
      </c>
      <c r="BW120" s="1023"/>
      <c r="BX120" s="1023"/>
      <c r="BY120" s="1023"/>
      <c r="BZ120" s="1023"/>
      <c r="CA120" s="1023">
        <v>3597629</v>
      </c>
      <c r="CB120" s="1023"/>
      <c r="CC120" s="1023"/>
      <c r="CD120" s="1023"/>
      <c r="CE120" s="1023"/>
      <c r="CF120" s="1037">
        <v>86.1</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3308382</v>
      </c>
      <c r="DH120" s="1023"/>
      <c r="DI120" s="1023"/>
      <c r="DJ120" s="1023"/>
      <c r="DK120" s="1023"/>
      <c r="DL120" s="1023">
        <v>3270897</v>
      </c>
      <c r="DM120" s="1023"/>
      <c r="DN120" s="1023"/>
      <c r="DO120" s="1023"/>
      <c r="DP120" s="1023"/>
      <c r="DQ120" s="1023">
        <v>3146270</v>
      </c>
      <c r="DR120" s="1023"/>
      <c r="DS120" s="1023"/>
      <c r="DT120" s="1023"/>
      <c r="DU120" s="1023"/>
      <c r="DV120" s="1024">
        <v>75.3</v>
      </c>
      <c r="DW120" s="1024"/>
      <c r="DX120" s="1024"/>
      <c r="DY120" s="1024"/>
      <c r="DZ120" s="1025"/>
    </row>
    <row r="121" spans="1:130" s="248" customFormat="1" ht="26.25" customHeight="1" x14ac:dyDescent="0.2">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418</v>
      </c>
      <c r="AG121" s="1055"/>
      <c r="AH121" s="1055"/>
      <c r="AI121" s="1055"/>
      <c r="AJ121" s="1056"/>
      <c r="AK121" s="1057" t="s">
        <v>418</v>
      </c>
      <c r="AL121" s="1055"/>
      <c r="AM121" s="1055"/>
      <c r="AN121" s="1055"/>
      <c r="AO121" s="1056"/>
      <c r="AP121" s="1058" t="s">
        <v>418</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927920</v>
      </c>
      <c r="BR121" s="1016"/>
      <c r="BS121" s="1016"/>
      <c r="BT121" s="1016"/>
      <c r="BU121" s="1016"/>
      <c r="BV121" s="1016">
        <v>859083</v>
      </c>
      <c r="BW121" s="1016"/>
      <c r="BX121" s="1016"/>
      <c r="BY121" s="1016"/>
      <c r="BZ121" s="1016"/>
      <c r="CA121" s="1016">
        <v>690824</v>
      </c>
      <c r="CB121" s="1016"/>
      <c r="CC121" s="1016"/>
      <c r="CD121" s="1016"/>
      <c r="CE121" s="1016"/>
      <c r="CF121" s="1010">
        <v>16.5</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493926</v>
      </c>
      <c r="DH121" s="1016"/>
      <c r="DI121" s="1016"/>
      <c r="DJ121" s="1016"/>
      <c r="DK121" s="1016"/>
      <c r="DL121" s="1016">
        <v>486407</v>
      </c>
      <c r="DM121" s="1016"/>
      <c r="DN121" s="1016"/>
      <c r="DO121" s="1016"/>
      <c r="DP121" s="1016"/>
      <c r="DQ121" s="1016">
        <v>434277</v>
      </c>
      <c r="DR121" s="1016"/>
      <c r="DS121" s="1016"/>
      <c r="DT121" s="1016"/>
      <c r="DU121" s="1016"/>
      <c r="DV121" s="1017">
        <v>10.4</v>
      </c>
      <c r="DW121" s="1017"/>
      <c r="DX121" s="1017"/>
      <c r="DY121" s="1017"/>
      <c r="DZ121" s="1018"/>
    </row>
    <row r="122" spans="1:130" s="248" customFormat="1" ht="26.25" customHeight="1" x14ac:dyDescent="0.2">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418</v>
      </c>
      <c r="AG122" s="1055"/>
      <c r="AH122" s="1055"/>
      <c r="AI122" s="1055"/>
      <c r="AJ122" s="1056"/>
      <c r="AK122" s="1057" t="s">
        <v>418</v>
      </c>
      <c r="AL122" s="1055"/>
      <c r="AM122" s="1055"/>
      <c r="AN122" s="1055"/>
      <c r="AO122" s="1056"/>
      <c r="AP122" s="1058" t="s">
        <v>418</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7484193</v>
      </c>
      <c r="BR122" s="1094"/>
      <c r="BS122" s="1094"/>
      <c r="BT122" s="1094"/>
      <c r="BU122" s="1094"/>
      <c r="BV122" s="1094">
        <v>7455422</v>
      </c>
      <c r="BW122" s="1094"/>
      <c r="BX122" s="1094"/>
      <c r="BY122" s="1094"/>
      <c r="BZ122" s="1094"/>
      <c r="CA122" s="1094">
        <v>7551149</v>
      </c>
      <c r="CB122" s="1094"/>
      <c r="CC122" s="1094"/>
      <c r="CD122" s="1094"/>
      <c r="CE122" s="1094"/>
      <c r="CF122" s="1114">
        <v>180.8</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252031</v>
      </c>
      <c r="DH122" s="1016"/>
      <c r="DI122" s="1016"/>
      <c r="DJ122" s="1016"/>
      <c r="DK122" s="1016"/>
      <c r="DL122" s="1016">
        <v>322030</v>
      </c>
      <c r="DM122" s="1016"/>
      <c r="DN122" s="1016"/>
      <c r="DO122" s="1016"/>
      <c r="DP122" s="1016"/>
      <c r="DQ122" s="1016">
        <v>298276</v>
      </c>
      <c r="DR122" s="1016"/>
      <c r="DS122" s="1016"/>
      <c r="DT122" s="1016"/>
      <c r="DU122" s="1016"/>
      <c r="DV122" s="1017">
        <v>7.1</v>
      </c>
      <c r="DW122" s="1017"/>
      <c r="DX122" s="1017"/>
      <c r="DY122" s="1017"/>
      <c r="DZ122" s="1018"/>
    </row>
    <row r="123" spans="1:130" s="248" customFormat="1" ht="26.25" customHeight="1" x14ac:dyDescent="0.2">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445</v>
      </c>
      <c r="AB123" s="1055"/>
      <c r="AC123" s="1055"/>
      <c r="AD123" s="1055"/>
      <c r="AE123" s="1056"/>
      <c r="AF123" s="1057" t="s">
        <v>445</v>
      </c>
      <c r="AG123" s="1055"/>
      <c r="AH123" s="1055"/>
      <c r="AI123" s="1055"/>
      <c r="AJ123" s="1056"/>
      <c r="AK123" s="1057" t="s">
        <v>443</v>
      </c>
      <c r="AL123" s="1055"/>
      <c r="AM123" s="1055"/>
      <c r="AN123" s="1055"/>
      <c r="AO123" s="1056"/>
      <c r="AP123" s="1058" t="s">
        <v>445</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480</v>
      </c>
      <c r="BP123" s="1102"/>
      <c r="BQ123" s="1161">
        <v>11829880</v>
      </c>
      <c r="BR123" s="1162"/>
      <c r="BS123" s="1162"/>
      <c r="BT123" s="1162"/>
      <c r="BU123" s="1162"/>
      <c r="BV123" s="1162">
        <v>11822282</v>
      </c>
      <c r="BW123" s="1162"/>
      <c r="BX123" s="1162"/>
      <c r="BY123" s="1162"/>
      <c r="BZ123" s="1162"/>
      <c r="CA123" s="1162">
        <v>11839602</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v>48538</v>
      </c>
      <c r="DH123" s="1055"/>
      <c r="DI123" s="1055"/>
      <c r="DJ123" s="1055"/>
      <c r="DK123" s="1056"/>
      <c r="DL123" s="1057">
        <v>39913</v>
      </c>
      <c r="DM123" s="1055"/>
      <c r="DN123" s="1055"/>
      <c r="DO123" s="1055"/>
      <c r="DP123" s="1056"/>
      <c r="DQ123" s="1057">
        <v>30916</v>
      </c>
      <c r="DR123" s="1055"/>
      <c r="DS123" s="1055"/>
      <c r="DT123" s="1055"/>
      <c r="DU123" s="1056"/>
      <c r="DV123" s="1058">
        <v>0.7</v>
      </c>
      <c r="DW123" s="1059"/>
      <c r="DX123" s="1059"/>
      <c r="DY123" s="1059"/>
      <c r="DZ123" s="1060"/>
    </row>
    <row r="124" spans="1:130" s="248" customFormat="1" ht="26.25" customHeight="1" thickBot="1" x14ac:dyDescent="0.25">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443</v>
      </c>
      <c r="AB124" s="1055"/>
      <c r="AC124" s="1055"/>
      <c r="AD124" s="1055"/>
      <c r="AE124" s="1056"/>
      <c r="AF124" s="1057" t="s">
        <v>418</v>
      </c>
      <c r="AG124" s="1055"/>
      <c r="AH124" s="1055"/>
      <c r="AI124" s="1055"/>
      <c r="AJ124" s="1056"/>
      <c r="AK124" s="1057" t="s">
        <v>418</v>
      </c>
      <c r="AL124" s="1055"/>
      <c r="AM124" s="1055"/>
      <c r="AN124" s="1055"/>
      <c r="AO124" s="1056"/>
      <c r="AP124" s="1058" t="s">
        <v>443</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54.3</v>
      </c>
      <c r="BR124" s="1124"/>
      <c r="BS124" s="1124"/>
      <c r="BT124" s="1124"/>
      <c r="BU124" s="1124"/>
      <c r="BV124" s="1124">
        <v>58</v>
      </c>
      <c r="BW124" s="1124"/>
      <c r="BX124" s="1124"/>
      <c r="BY124" s="1124"/>
      <c r="BZ124" s="1124"/>
      <c r="CA124" s="1124">
        <v>55.3</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2526</v>
      </c>
      <c r="DH124" s="1080"/>
      <c r="DI124" s="1080"/>
      <c r="DJ124" s="1080"/>
      <c r="DK124" s="1081"/>
      <c r="DL124" s="1079">
        <v>2368</v>
      </c>
      <c r="DM124" s="1080"/>
      <c r="DN124" s="1080"/>
      <c r="DO124" s="1080"/>
      <c r="DP124" s="1081"/>
      <c r="DQ124" s="1079">
        <v>2597</v>
      </c>
      <c r="DR124" s="1080"/>
      <c r="DS124" s="1080"/>
      <c r="DT124" s="1080"/>
      <c r="DU124" s="1081"/>
      <c r="DV124" s="1082">
        <v>0.1</v>
      </c>
      <c r="DW124" s="1083"/>
      <c r="DX124" s="1083"/>
      <c r="DY124" s="1083"/>
      <c r="DZ124" s="1084"/>
    </row>
    <row r="125" spans="1:130" s="248" customFormat="1" ht="26.25" customHeight="1" x14ac:dyDescent="0.2">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418</v>
      </c>
      <c r="AB125" s="1055"/>
      <c r="AC125" s="1055"/>
      <c r="AD125" s="1055"/>
      <c r="AE125" s="1056"/>
      <c r="AF125" s="1057" t="s">
        <v>137</v>
      </c>
      <c r="AG125" s="1055"/>
      <c r="AH125" s="1055"/>
      <c r="AI125" s="1055"/>
      <c r="AJ125" s="1056"/>
      <c r="AK125" s="1057" t="s">
        <v>137</v>
      </c>
      <c r="AL125" s="1055"/>
      <c r="AM125" s="1055"/>
      <c r="AN125" s="1055"/>
      <c r="AO125" s="1056"/>
      <c r="AP125" s="1058" t="s">
        <v>137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418</v>
      </c>
      <c r="DH125" s="1023"/>
      <c r="DI125" s="1023"/>
      <c r="DJ125" s="1023"/>
      <c r="DK125" s="1023"/>
      <c r="DL125" s="1023" t="s">
        <v>137</v>
      </c>
      <c r="DM125" s="1023"/>
      <c r="DN125" s="1023"/>
      <c r="DO125" s="1023"/>
      <c r="DP125" s="1023"/>
      <c r="DQ125" s="1023" t="s">
        <v>418</v>
      </c>
      <c r="DR125" s="1023"/>
      <c r="DS125" s="1023"/>
      <c r="DT125" s="1023"/>
      <c r="DU125" s="1023"/>
      <c r="DV125" s="1024" t="s">
        <v>418</v>
      </c>
      <c r="DW125" s="1024"/>
      <c r="DX125" s="1024"/>
      <c r="DY125" s="1024"/>
      <c r="DZ125" s="1025"/>
    </row>
    <row r="126" spans="1:130" s="248" customFormat="1" ht="26.25" customHeight="1" thickBot="1" x14ac:dyDescent="0.25">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418</v>
      </c>
      <c r="AB126" s="1055"/>
      <c r="AC126" s="1055"/>
      <c r="AD126" s="1055"/>
      <c r="AE126" s="1056"/>
      <c r="AF126" s="1057" t="s">
        <v>418</v>
      </c>
      <c r="AG126" s="1055"/>
      <c r="AH126" s="1055"/>
      <c r="AI126" s="1055"/>
      <c r="AJ126" s="1056"/>
      <c r="AK126" s="1057" t="s">
        <v>418</v>
      </c>
      <c r="AL126" s="1055"/>
      <c r="AM126" s="1055"/>
      <c r="AN126" s="1055"/>
      <c r="AO126" s="1056"/>
      <c r="AP126" s="1058" t="s">
        <v>418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418</v>
      </c>
      <c r="DH126" s="1016"/>
      <c r="DI126" s="1016"/>
      <c r="DJ126" s="1016"/>
      <c r="DK126" s="1016"/>
      <c r="DL126" s="1016" t="s">
        <v>418</v>
      </c>
      <c r="DM126" s="1016"/>
      <c r="DN126" s="1016"/>
      <c r="DO126" s="1016"/>
      <c r="DP126" s="1016"/>
      <c r="DQ126" s="1016" t="s">
        <v>418</v>
      </c>
      <c r="DR126" s="1016"/>
      <c r="DS126" s="1016"/>
      <c r="DT126" s="1016"/>
      <c r="DU126" s="1016"/>
      <c r="DV126" s="1017" t="s">
        <v>418</v>
      </c>
      <c r="DW126" s="1017"/>
      <c r="DX126" s="1017"/>
      <c r="DY126" s="1017"/>
      <c r="DZ126" s="1018"/>
    </row>
    <row r="127" spans="1:130" s="248" customFormat="1" ht="26.25" customHeight="1" x14ac:dyDescent="0.2">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418</v>
      </c>
      <c r="AB127" s="1055"/>
      <c r="AC127" s="1055"/>
      <c r="AD127" s="1055"/>
      <c r="AE127" s="1056"/>
      <c r="AF127" s="1057" t="s">
        <v>418</v>
      </c>
      <c r="AG127" s="1055"/>
      <c r="AH127" s="1055"/>
      <c r="AI127" s="1055"/>
      <c r="AJ127" s="1056"/>
      <c r="AK127" s="1057" t="s">
        <v>137</v>
      </c>
      <c r="AL127" s="1055"/>
      <c r="AM127" s="1055"/>
      <c r="AN127" s="1055"/>
      <c r="AO127" s="1056"/>
      <c r="AP127" s="1058" t="s">
        <v>137</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418</v>
      </c>
      <c r="DR127" s="1016"/>
      <c r="DS127" s="1016"/>
      <c r="DT127" s="1016"/>
      <c r="DU127" s="1016"/>
      <c r="DV127" s="1017" t="s">
        <v>418</v>
      </c>
      <c r="DW127" s="1017"/>
      <c r="DX127" s="1017"/>
      <c r="DY127" s="1017"/>
      <c r="DZ127" s="1018"/>
    </row>
    <row r="128" spans="1:130" s="248" customFormat="1" ht="26.25" customHeight="1" thickBot="1" x14ac:dyDescent="0.25">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95154</v>
      </c>
      <c r="AB128" s="1144"/>
      <c r="AC128" s="1144"/>
      <c r="AD128" s="1144"/>
      <c r="AE128" s="1145"/>
      <c r="AF128" s="1146">
        <v>90438</v>
      </c>
      <c r="AG128" s="1144"/>
      <c r="AH128" s="1144"/>
      <c r="AI128" s="1144"/>
      <c r="AJ128" s="1145"/>
      <c r="AK128" s="1146">
        <v>105452</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418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418</v>
      </c>
      <c r="DR128" s="1136"/>
      <c r="DS128" s="1136"/>
      <c r="DT128" s="1136"/>
      <c r="DU128" s="1136"/>
      <c r="DV128" s="1137" t="s">
        <v>418</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4841432</v>
      </c>
      <c r="AB129" s="1055"/>
      <c r="AC129" s="1055"/>
      <c r="AD129" s="1055"/>
      <c r="AE129" s="1056"/>
      <c r="AF129" s="1057">
        <v>4725266</v>
      </c>
      <c r="AG129" s="1055"/>
      <c r="AH129" s="1055"/>
      <c r="AI129" s="1055"/>
      <c r="AJ129" s="1056"/>
      <c r="AK129" s="1057">
        <v>4917976</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418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784802</v>
      </c>
      <c r="AB130" s="1055"/>
      <c r="AC130" s="1055"/>
      <c r="AD130" s="1055"/>
      <c r="AE130" s="1056"/>
      <c r="AF130" s="1057">
        <v>743765</v>
      </c>
      <c r="AG130" s="1055"/>
      <c r="AH130" s="1055"/>
      <c r="AI130" s="1055"/>
      <c r="AJ130" s="1056"/>
      <c r="AK130" s="1057">
        <v>741221</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12.3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4056630</v>
      </c>
      <c r="AB131" s="1080"/>
      <c r="AC131" s="1080"/>
      <c r="AD131" s="1080"/>
      <c r="AE131" s="1081"/>
      <c r="AF131" s="1079">
        <v>3981501</v>
      </c>
      <c r="AG131" s="1080"/>
      <c r="AH131" s="1080"/>
      <c r="AI131" s="1080"/>
      <c r="AJ131" s="1081"/>
      <c r="AK131" s="1079">
        <v>4176755</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55.3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11.948809730000001</v>
      </c>
      <c r="AB132" s="1196"/>
      <c r="AC132" s="1196"/>
      <c r="AD132" s="1196"/>
      <c r="AE132" s="1197"/>
      <c r="AF132" s="1198">
        <v>13.280142339999999</v>
      </c>
      <c r="AG132" s="1196"/>
      <c r="AH132" s="1196"/>
      <c r="AI132" s="1196"/>
      <c r="AJ132" s="1197"/>
      <c r="AK132" s="1198">
        <v>11.844051179999999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11.1</v>
      </c>
      <c r="AB133" s="1179"/>
      <c r="AC133" s="1179"/>
      <c r="AD133" s="1179"/>
      <c r="AE133" s="1180"/>
      <c r="AF133" s="1178">
        <v>12.1</v>
      </c>
      <c r="AG133" s="1179"/>
      <c r="AH133" s="1179"/>
      <c r="AI133" s="1179"/>
      <c r="AJ133" s="1180"/>
      <c r="AK133" s="1178">
        <v>12.3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GzEttbA8+9Tbs+ZECQ8aEAczcZ0dHAwHwvKrlns/Ncte/GOQfdD0XyvtAdsr2BYHN0xHyVY7NZ71cXhuUzAUg==" saltValue="HjmzvlJMwDpESaG5VT7C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T7" zoomScale="60" zoomScaleNormal="85" workbookViewId="0">
      <selection activeCell="CL52" sqref="CL5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7rAwFVUuKidtcFip1PegbQ90vljsL91AEc684oaPiZIANMVCkDonJvAN0thAgWSzAOD/AdTe0TsMA3S5sfNXA==" saltValue="6Mk07vw+PsHGbcDZ6gX4gg=="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7" zoomScaleNormal="100" zoomScaleSheetLayoutView="55" workbookViewId="0">
      <selection activeCell="BY3" sqref="BY3"/>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mSIsKFSshXw1MI2HaUjLGY8Ou5iijbfFrSYU6tEwxgTYPA3dt5RTpUJ1qnLLN8U4dOvn1O/PgvLJAb4stYVCQ==" saltValue="91t4gqdKt3TQZT0ulc2rE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28"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1501199</v>
      </c>
      <c r="AP9" s="314">
        <v>102241</v>
      </c>
      <c r="AQ9" s="315">
        <v>105491</v>
      </c>
      <c r="AR9" s="316">
        <v>-3.1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286200</v>
      </c>
      <c r="AP10" s="317">
        <v>19492</v>
      </c>
      <c r="AQ10" s="318">
        <v>15011</v>
      </c>
      <c r="AR10" s="319">
        <v>29.9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v>57751</v>
      </c>
      <c r="AP11" s="317">
        <v>3933</v>
      </c>
      <c r="AQ11" s="318">
        <v>1542</v>
      </c>
      <c r="AR11" s="319">
        <v>155.1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519</v>
      </c>
      <c r="AP12" s="317" t="s">
        <v>519</v>
      </c>
      <c r="AQ12" s="318">
        <v>23</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94147</v>
      </c>
      <c r="AP13" s="317">
        <v>6412</v>
      </c>
      <c r="AQ13" s="318">
        <v>4603</v>
      </c>
      <c r="AR13" s="319">
        <v>39.299999999999997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t="s">
        <v>519</v>
      </c>
      <c r="AP14" s="317" t="s">
        <v>519</v>
      </c>
      <c r="AQ14" s="318">
        <v>2567</v>
      </c>
      <c r="AR14" s="319" t="s">
        <v>519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-86057</v>
      </c>
      <c r="AP15" s="317">
        <v>-5861</v>
      </c>
      <c r="AQ15" s="318">
        <v>-8232</v>
      </c>
      <c r="AR15" s="319">
        <v>-28.8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1853240</v>
      </c>
      <c r="AP16" s="317">
        <v>126217</v>
      </c>
      <c r="AQ16" s="318">
        <v>121006</v>
      </c>
      <c r="AR16" s="319">
        <v>4.3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10.49</v>
      </c>
      <c r="AP21" s="331">
        <v>10.65</v>
      </c>
      <c r="AQ21" s="332">
        <v>-0.16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97.2</v>
      </c>
      <c r="AP22" s="336">
        <v>96.6</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873789</v>
      </c>
      <c r="AP32" s="345">
        <v>59510</v>
      </c>
      <c r="AQ32" s="346">
        <v>57338</v>
      </c>
      <c r="AR32" s="347">
        <v>3.8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519</v>
      </c>
      <c r="AP34" s="345" t="s">
        <v>519</v>
      </c>
      <c r="AQ34" s="346" t="s">
        <v>519</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405392</v>
      </c>
      <c r="AP35" s="345">
        <v>27610</v>
      </c>
      <c r="AQ35" s="346">
        <v>15348</v>
      </c>
      <c r="AR35" s="347">
        <v>79.900000000000006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62189</v>
      </c>
      <c r="AP36" s="345">
        <v>4235</v>
      </c>
      <c r="AQ36" s="346">
        <v>3535</v>
      </c>
      <c r="AR36" s="347">
        <v>19.8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519</v>
      </c>
      <c r="AP37" s="345" t="s">
        <v>519</v>
      </c>
      <c r="AQ37" s="346">
        <v>572</v>
      </c>
      <c r="AR37" s="347" t="s">
        <v>519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519</v>
      </c>
      <c r="AP38" s="348" t="s">
        <v>519</v>
      </c>
      <c r="AQ38" s="349">
        <v>6</v>
      </c>
      <c r="AR38" s="337" t="s">
        <v>519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-105452</v>
      </c>
      <c r="AP39" s="345">
        <v>-7182</v>
      </c>
      <c r="AQ39" s="346">
        <v>-3451</v>
      </c>
      <c r="AR39" s="347">
        <v>108.1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-741221</v>
      </c>
      <c r="AP40" s="345">
        <v>-50482</v>
      </c>
      <c r="AQ40" s="346">
        <v>-50518</v>
      </c>
      <c r="AR40" s="347">
        <v>-0.1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494697</v>
      </c>
      <c r="AP41" s="345">
        <v>33692</v>
      </c>
      <c r="AQ41" s="346">
        <v>22830</v>
      </c>
      <c r="AR41" s="347">
        <v>47.6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849284</v>
      </c>
      <c r="AN51" s="367">
        <v>54205</v>
      </c>
      <c r="AO51" s="368">
        <v>11.4</v>
      </c>
      <c r="AP51" s="369">
        <v>67293</v>
      </c>
      <c r="AQ51" s="370">
        <v>-13.3</v>
      </c>
      <c r="AR51" s="371">
        <v>24.7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414505</v>
      </c>
      <c r="AN52" s="375">
        <v>26456</v>
      </c>
      <c r="AO52" s="376">
        <v>-6.6</v>
      </c>
      <c r="AP52" s="377">
        <v>35076</v>
      </c>
      <c r="AQ52" s="378">
        <v>-14.2</v>
      </c>
      <c r="AR52" s="379">
        <v>7.6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1063648</v>
      </c>
      <c r="AN53" s="367">
        <v>68769</v>
      </c>
      <c r="AO53" s="368">
        <v>26.9</v>
      </c>
      <c r="AP53" s="369">
        <v>67343</v>
      </c>
      <c r="AQ53" s="370">
        <v>0.1</v>
      </c>
      <c r="AR53" s="371">
        <v>26.8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421403</v>
      </c>
      <c r="AN54" s="375">
        <v>27245</v>
      </c>
      <c r="AO54" s="376">
        <v>3</v>
      </c>
      <c r="AP54" s="377">
        <v>32865</v>
      </c>
      <c r="AQ54" s="378">
        <v>-6.3</v>
      </c>
      <c r="AR54" s="379">
        <v>9.3000000000000007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1526926</v>
      </c>
      <c r="AN55" s="367">
        <v>99851</v>
      </c>
      <c r="AO55" s="368">
        <v>45.2</v>
      </c>
      <c r="AP55" s="369">
        <v>73475</v>
      </c>
      <c r="AQ55" s="370">
        <v>9.1</v>
      </c>
      <c r="AR55" s="371">
        <v>36.1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985724</v>
      </c>
      <c r="AN56" s="375">
        <v>64460</v>
      </c>
      <c r="AO56" s="376">
        <v>136.6</v>
      </c>
      <c r="AP56" s="377">
        <v>43072</v>
      </c>
      <c r="AQ56" s="378">
        <v>31.1</v>
      </c>
      <c r="AR56" s="379">
        <v>105.5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1669876</v>
      </c>
      <c r="AN57" s="367">
        <v>111548</v>
      </c>
      <c r="AO57" s="368">
        <v>11.7</v>
      </c>
      <c r="AP57" s="369">
        <v>87464</v>
      </c>
      <c r="AQ57" s="370">
        <v>19</v>
      </c>
      <c r="AR57" s="371">
        <v>-7.3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736153</v>
      </c>
      <c r="AN58" s="375">
        <v>49175</v>
      </c>
      <c r="AO58" s="376">
        <v>-23.7</v>
      </c>
      <c r="AP58" s="377">
        <v>47479</v>
      </c>
      <c r="AQ58" s="378">
        <v>10.199999999999999</v>
      </c>
      <c r="AR58" s="379">
        <v>-33.9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2149591</v>
      </c>
      <c r="AN59" s="367">
        <v>146400</v>
      </c>
      <c r="AO59" s="368">
        <v>31.2</v>
      </c>
      <c r="AP59" s="369">
        <v>117234</v>
      </c>
      <c r="AQ59" s="370">
        <v>34</v>
      </c>
      <c r="AR59" s="371">
        <v>-2.8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1051985</v>
      </c>
      <c r="AN60" s="375">
        <v>71646</v>
      </c>
      <c r="AO60" s="376">
        <v>45.7</v>
      </c>
      <c r="AP60" s="377">
        <v>59796</v>
      </c>
      <c r="AQ60" s="378">
        <v>25.9</v>
      </c>
      <c r="AR60" s="379">
        <v>19.8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1451865</v>
      </c>
      <c r="AN61" s="382">
        <v>96155</v>
      </c>
      <c r="AO61" s="383">
        <v>25.3</v>
      </c>
      <c r="AP61" s="384">
        <v>82562</v>
      </c>
      <c r="AQ61" s="385">
        <v>9.8000000000000007</v>
      </c>
      <c r="AR61" s="371">
        <v>15.5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721954</v>
      </c>
      <c r="AN62" s="375">
        <v>47796</v>
      </c>
      <c r="AO62" s="376">
        <v>31</v>
      </c>
      <c r="AP62" s="377">
        <v>43658</v>
      </c>
      <c r="AQ62" s="378">
        <v>9.3000000000000007</v>
      </c>
      <c r="AR62" s="379">
        <v>21.7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fpcW1tcflVzgS/TblrOCfsVSAVq8J2Lcq4i6D/jN6ek0RGcK4VTaUfOdq+PlsN8wMeTGlc/i/ljOQlJClnZheA==" saltValue="HrJ7snO7dIxb0g+Q9b+C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0" spans="125:125" ht="13.5" hidden="1" customHeight="1" x14ac:dyDescent="0.2"/>
    <row r="121" spans="125:125" ht="13.5" hidden="1" customHeight="1" x14ac:dyDescent="0.2">
      <c r="DU121" s="292"/>
    </row>
  </sheetData>
  <sheetProtection algorithmName="SHA-512" hashValue="dDlHBn8G8l4f5fSorC5yaPWw3R4elzrv9qfm9lVJCei4aaS0cHo7K6B/fq/l/8MMI3GP3DVgjj7rPTRSUBIopw==" saltValue="SRR+COq8IfzwHcIOm69h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fkoDLje/9zuXwGa/6d1+DMhqImTwUV2fdLMjigfAZSoo4fOPWtJNP1rRAUIJT4nM+VsqFCj7haig0PFDD1D0/w==" saltValue="E7Lz70kEmoARKINFnqq+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048576" zoomScale="80" zoomScaleNormal="80" zoomScaleSheetLayoutView="100" workbookViewId="0">
      <selection activeCell="I48" sqref="I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8" t="s">
        <v>3</v>
      </c>
      <c r="D47" s="1238"/>
      <c r="E47" s="1239"/>
      <c r="F47" s="11">
        <v>21.03</v>
      </c>
      <c r="G47" s="12">
        <v>21.23</v>
      </c>
      <c r="H47" s="12">
        <v>19.77</v>
      </c>
      <c r="I47" s="12">
        <v>20.260000000000002</v>
      </c>
      <c r="J47" s="13">
        <v>19.47</v>
      </c>
    </row>
    <row r="48" spans="2:10" ht="57.75" customHeight="1" x14ac:dyDescent="0.2">
      <c r="B48" s="14"/>
      <c r="C48" s="1240" t="s">
        <v>4</v>
      </c>
      <c r="D48" s="1240"/>
      <c r="E48" s="1241"/>
      <c r="F48" s="15">
        <v>6.79</v>
      </c>
      <c r="G48" s="16">
        <v>6.69</v>
      </c>
      <c r="H48" s="16">
        <v>5.54</v>
      </c>
      <c r="I48" s="16">
        <v>8.82</v>
      </c>
      <c r="J48" s="17">
        <v>6.25</v>
      </c>
    </row>
    <row r="49" spans="2:10" ht="57.75" customHeight="1" thickBot="1" x14ac:dyDescent="0.25">
      <c r="B49" s="18"/>
      <c r="C49" s="1242" t="s">
        <v>5</v>
      </c>
      <c r="D49" s="1242"/>
      <c r="E49" s="1243"/>
      <c r="F49" s="19">
        <v>0.23</v>
      </c>
      <c r="G49" s="20" t="s">
        <v>565</v>
      </c>
      <c r="H49" s="20" t="s">
        <v>566</v>
      </c>
      <c r="I49" s="20">
        <v>3.15</v>
      </c>
      <c r="J49" s="21">
        <v>3.07</v>
      </c>
    </row>
    <row r="50" spans="2:10" ht="13.5" customHeight="1" x14ac:dyDescent="0.2"/>
  </sheetData>
  <sheetProtection algorithmName="SHA-512" hashValue="gslDEjgVDVZX+NuUhtldYKGmTSs9PsJ4RrXhMRRmSS/2Rq0Bm17osBvRdb8OtcB3FAMx95lOaOv2nuMw98oLpQ==" saltValue="4grI32a9vkontNW6COLu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2022-03-01T23:37:45Z</cp:lastPrinted>
  <dcterms:created xsi:type="dcterms:W3CDTF">2022-02-02T04:59:20Z</dcterms:created>
  <dcterms:modified xsi:type="dcterms:W3CDTF">2022-09-27T09:56:37Z</dcterms:modified>
  <cp:category/>
</cp:coreProperties>
</file>